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Office\Desktop\Abschluss 23-24\JVA 23-24\"/>
    </mc:Choice>
  </mc:AlternateContent>
  <xr:revisionPtr revIDLastSave="0" documentId="8_{33D9294D-3517-48F8-9339-2C0203C4FA6B}" xr6:coauthVersionLast="47" xr6:coauthVersionMax="47" xr10:uidLastSave="{00000000-0000-0000-0000-000000000000}"/>
  <bookViews>
    <workbookView xWindow="28680" yWindow="915" windowWidth="29040" windowHeight="15840" xr2:uid="{00000000-000D-0000-FFFF-FFFF00000000}"/>
  </bookViews>
  <sheets>
    <sheet name="Kurzbeschreibung" sheetId="6" r:id="rId1"/>
    <sheet name="Evidenzliste WiSe2020" sheetId="8" state="hidden" r:id="rId2"/>
    <sheet name="Tabelle1" sheetId="9" state="hidden" r:id="rId3"/>
    <sheet name="Eingabe" sheetId="7" state="hidden" r:id="rId4"/>
    <sheet name="JVA_referatsbezogen" sheetId="4" r:id="rId5"/>
    <sheet name="JVA_Gebarungserfolgsrechnung" sheetId="5" r:id="rId6"/>
  </sheets>
  <definedNames>
    <definedName name="_xlnm.Print_Titles" localSheetId="4">JVA_referatsbezogen!$1:$1</definedName>
    <definedName name="ExterneDaten_1" localSheetId="1" hidden="1">'Evidenzliste WiSe2020'!$A$1:$Q$3022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7" l="1"/>
  <c r="C12" i="7"/>
  <c r="C13" i="7"/>
  <c r="C14" i="7"/>
  <c r="C15" i="7"/>
  <c r="C16" i="7"/>
  <c r="C17" i="7"/>
  <c r="C18" i="7"/>
  <c r="C19" i="7"/>
  <c r="C20" i="7"/>
  <c r="C21" i="7"/>
  <c r="C22" i="7"/>
  <c r="C23" i="7"/>
  <c r="J13" i="7"/>
  <c r="B36" i="5"/>
  <c r="C121" i="4"/>
  <c r="E44" i="7"/>
  <c r="E45" i="7" s="1"/>
  <c r="A1" i="4" l="1"/>
  <c r="C46" i="5" l="1"/>
  <c r="A46" i="5"/>
  <c r="F27" i="7" l="1"/>
  <c r="F28" i="7" l="1"/>
  <c r="F29" i="7"/>
  <c r="F30" i="7"/>
  <c r="F31" i="7"/>
  <c r="F32" i="7"/>
  <c r="F33" i="7"/>
  <c r="F34" i="7"/>
  <c r="D53" i="4"/>
  <c r="D47" i="4"/>
  <c r="D41" i="4"/>
  <c r="D35" i="4"/>
  <c r="D29" i="4"/>
  <c r="D23" i="4"/>
  <c r="D11" i="4"/>
  <c r="D17" i="4"/>
  <c r="E35" i="7"/>
  <c r="B33" i="5" l="1"/>
  <c r="D99" i="4" l="1"/>
  <c r="D95" i="4"/>
  <c r="D91" i="4"/>
  <c r="B90" i="4" s="1"/>
  <c r="D87" i="4"/>
  <c r="D83" i="4"/>
  <c r="D79" i="4"/>
  <c r="B102" i="4" l="1"/>
  <c r="B32" i="5"/>
  <c r="B7" i="5"/>
  <c r="D74" i="4" l="1"/>
  <c r="I9" i="7"/>
  <c r="P3023" i="8"/>
  <c r="O3023" i="8"/>
  <c r="N3023" i="8"/>
  <c r="H20" i="9"/>
  <c r="H16" i="9"/>
  <c r="H12" i="9"/>
  <c r="H8" i="9"/>
  <c r="H19" i="9"/>
  <c r="H11" i="9"/>
  <c r="H7" i="9"/>
  <c r="H18" i="9"/>
  <c r="H14" i="9"/>
  <c r="H10" i="9"/>
  <c r="H22" i="9"/>
  <c r="H15" i="9"/>
  <c r="H6" i="9"/>
  <c r="H17" i="9"/>
  <c r="H9" i="9"/>
  <c r="H13" i="9"/>
  <c r="H5" i="9"/>
  <c r="J9" i="7" l="1"/>
  <c r="B35" i="7" s="1"/>
  <c r="F33" i="9"/>
  <c r="F38" i="9"/>
  <c r="F34" i="9"/>
  <c r="F39" i="9"/>
  <c r="F32" i="9"/>
  <c r="F37" i="9"/>
  <c r="F36" i="9"/>
  <c r="F35" i="9"/>
  <c r="J4" i="7"/>
  <c r="B30" i="7" s="1"/>
  <c r="J7" i="7"/>
  <c r="B33" i="7" s="1"/>
  <c r="J5" i="7"/>
  <c r="B31" i="7" s="1"/>
  <c r="J3" i="7"/>
  <c r="B29" i="7" s="1"/>
  <c r="J1" i="7"/>
  <c r="J6" i="7"/>
  <c r="B32" i="7" s="1"/>
  <c r="J2" i="7"/>
  <c r="B28" i="7" s="1"/>
  <c r="J8" i="7"/>
  <c r="B34" i="7" s="1"/>
  <c r="H34" i="7" s="1"/>
  <c r="H24" i="9"/>
  <c r="H33" i="7" l="1"/>
  <c r="I33" i="7" s="1"/>
  <c r="H32" i="7"/>
  <c r="I32" i="7" s="1"/>
  <c r="H28" i="7"/>
  <c r="I28" i="7" s="1"/>
  <c r="H30" i="7"/>
  <c r="D34" i="7"/>
  <c r="I34" i="7"/>
  <c r="H29" i="7"/>
  <c r="H31" i="7"/>
  <c r="G39" i="9"/>
  <c r="G34" i="9"/>
  <c r="G37" i="9"/>
  <c r="G36" i="9"/>
  <c r="B9" i="4"/>
  <c r="B27" i="7"/>
  <c r="H27" i="7" s="1"/>
  <c r="F40" i="9"/>
  <c r="G40" i="9" s="1"/>
  <c r="G32" i="9"/>
  <c r="G33" i="9"/>
  <c r="D33" i="7" l="1"/>
  <c r="D32" i="7"/>
  <c r="D28" i="7"/>
  <c r="I31" i="7"/>
  <c r="D31" i="7"/>
  <c r="D30" i="7"/>
  <c r="I30" i="7"/>
  <c r="I29" i="7"/>
  <c r="D29" i="7"/>
  <c r="I27" i="7"/>
  <c r="D27" i="7"/>
  <c r="G38" i="9"/>
  <c r="G35" i="9"/>
  <c r="D35" i="7" l="1"/>
  <c r="A44" i="7"/>
  <c r="A45" i="7" l="1"/>
  <c r="A46" i="7" s="1"/>
  <c r="B4" i="5" l="1"/>
  <c r="B10" i="4"/>
  <c r="D12" i="4" s="1"/>
  <c r="B65" i="4"/>
  <c r="D13" i="4" l="1"/>
  <c r="B117" i="4"/>
  <c r="B114" i="4"/>
  <c r="B98" i="4"/>
  <c r="B95" i="4"/>
  <c r="B86" i="4" l="1"/>
  <c r="B82" i="4"/>
  <c r="B78" i="4"/>
  <c r="B73" i="4"/>
  <c r="B51" i="4" l="1"/>
  <c r="B52" i="4" s="1"/>
  <c r="D54" i="4" s="1"/>
  <c r="D55" i="4" s="1"/>
  <c r="B39" i="4" l="1"/>
  <c r="B40" i="4" s="1"/>
  <c r="D42" i="4" s="1"/>
  <c r="D43" i="4" s="1"/>
  <c r="B33" i="4"/>
  <c r="B34" i="4" s="1"/>
  <c r="D36" i="4" s="1"/>
  <c r="D37" i="4" s="1"/>
  <c r="B27" i="4"/>
  <c r="B28" i="4" s="1"/>
  <c r="D30" i="4" s="1"/>
  <c r="D31" i="4" s="1"/>
  <c r="B21" i="4"/>
  <c r="B22" i="4" s="1"/>
  <c r="D24" i="4" s="1"/>
  <c r="D25" i="4" s="1"/>
  <c r="B45" i="4"/>
  <c r="B46" i="4" s="1"/>
  <c r="D48" i="4" s="1"/>
  <c r="D49" i="4" s="1"/>
  <c r="B15" i="4"/>
  <c r="B16" i="4" s="1"/>
  <c r="D18" i="4" s="1"/>
  <c r="D19" i="4" l="1"/>
  <c r="B18" i="5" s="1"/>
  <c r="B25" i="5"/>
  <c r="B19" i="5"/>
  <c r="F19" i="5" s="1"/>
  <c r="F15" i="5" l="1"/>
  <c r="F17" i="5"/>
  <c r="E5" i="5"/>
  <c r="E6" i="5"/>
  <c r="E7" i="5"/>
  <c r="F36" i="5"/>
  <c r="F33" i="5"/>
  <c r="E32" i="5"/>
  <c r="E28" i="5"/>
  <c r="F25" i="5"/>
  <c r="E24" i="5"/>
  <c r="B14" i="5"/>
  <c r="F14" i="5" s="1"/>
  <c r="B12" i="5"/>
  <c r="F12" i="5" s="1"/>
  <c r="E4" i="5"/>
  <c r="B30" i="5" l="1"/>
  <c r="F29" i="5"/>
  <c r="B26" i="5"/>
  <c r="B34" i="5"/>
  <c r="B3" i="5" l="1"/>
  <c r="B8" i="5" l="1"/>
  <c r="C1" i="7" s="1"/>
  <c r="C48" i="5"/>
  <c r="C6" i="7" s="1"/>
  <c r="E3" i="5"/>
  <c r="C1" i="5" l="1"/>
  <c r="C27" i="7"/>
  <c r="G27" i="7" s="1"/>
  <c r="F18" i="5"/>
  <c r="C29" i="7" l="1"/>
  <c r="G29" i="7" s="1"/>
  <c r="C34" i="7"/>
  <c r="G34" i="7" s="1"/>
  <c r="C28" i="7"/>
  <c r="G28" i="7" s="1"/>
  <c r="C35" i="7"/>
  <c r="G35" i="7" s="1"/>
  <c r="C33" i="7"/>
  <c r="G33" i="7" s="1"/>
  <c r="C31" i="7"/>
  <c r="G31" i="7" s="1"/>
  <c r="C32" i="7"/>
  <c r="G32" i="7" s="1"/>
  <c r="C30" i="7"/>
  <c r="G30" i="7" s="1"/>
  <c r="B110" i="4" l="1"/>
  <c r="B106" i="4"/>
  <c r="B58" i="4" l="1"/>
  <c r="B40" i="5" l="1"/>
  <c r="E40" i="5" s="1"/>
  <c r="E42" i="5" s="1"/>
  <c r="C124" i="4"/>
  <c r="E44" i="5" l="1"/>
  <c r="D70" i="4" l="1"/>
  <c r="D121" i="4" s="1"/>
  <c r="B69" i="4"/>
  <c r="C10" i="7"/>
  <c r="C24" i="7" s="1"/>
  <c r="B16" i="5" l="1"/>
  <c r="B20" i="5" s="1"/>
  <c r="B22" i="5" s="1"/>
  <c r="B37" i="5" s="1"/>
  <c r="D123" i="4"/>
  <c r="B39" i="5" s="1"/>
  <c r="F39" i="5" s="1"/>
  <c r="D124" i="4"/>
  <c r="J12" i="7"/>
  <c r="J14" i="7" s="1"/>
  <c r="B19" i="7"/>
  <c r="B24" i="7"/>
  <c r="C5" i="7"/>
  <c r="C4" i="7" s="1"/>
  <c r="B15" i="7"/>
  <c r="B10" i="7"/>
  <c r="B22" i="7"/>
  <c r="B20" i="7"/>
  <c r="B21" i="7"/>
  <c r="B14" i="7"/>
  <c r="B13" i="7"/>
  <c r="B12" i="7"/>
  <c r="B17" i="7"/>
  <c r="B23" i="7"/>
  <c r="B18" i="7"/>
  <c r="B11" i="7"/>
  <c r="B16" i="7"/>
  <c r="F16" i="5"/>
  <c r="F42" i="5" l="1"/>
  <c r="F44" i="5"/>
  <c r="B41" i="5"/>
  <c r="B44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B05F57-7E42-4F16-B32B-DEFFE0E86F4B}" keepAlive="1" name="Abfrage - data_W20" description="Verbindung mit der Abfrage 'data_W20' in der Arbeitsmappe." type="5" refreshedVersion="6" background="1" saveData="1">
    <dbPr connection="Provider=Microsoft.Mashup.OleDb.1;Data Source=$Workbook$;Location=data_W20;Extended Properties=&quot;&quot;" command="SELECT * FROM [data_W20]"/>
  </connection>
</connections>
</file>

<file path=xl/sharedStrings.xml><?xml version="1.0" encoding="utf-8"?>
<sst xmlns="http://schemas.openxmlformats.org/spreadsheetml/2006/main" count="28225" uniqueCount="10937">
  <si>
    <t>Personal</t>
  </si>
  <si>
    <t>Vorsitz</t>
  </si>
  <si>
    <t>Wirtschaftsreferat</t>
  </si>
  <si>
    <t>Differenz absolut</t>
  </si>
  <si>
    <t xml:space="preserve">Studierendenbeitrag </t>
  </si>
  <si>
    <t>I. Erträge im Zusammenhang mit der unmittelbaren Vertretungstätigkeit</t>
  </si>
  <si>
    <t>1. Studierendenbeiträge</t>
  </si>
  <si>
    <t>2. Beiträge gem. §§ 7 Abs. 2, 14 Abs. 3 oder 25 Abs. 3 HSG 2014</t>
  </si>
  <si>
    <t>3. Erträge aus Stiftungen, Spenden und Zuwendungen</t>
  </si>
  <si>
    <t>4. Erträge aus Inseraten und Werbung</t>
  </si>
  <si>
    <t>5. Sonstige Erträge</t>
  </si>
  <si>
    <t>SUMME I</t>
  </si>
  <si>
    <t>II. Aufwendungen im Zusammenhang mit der unmittelbaren Vertretungstätigkeit</t>
  </si>
  <si>
    <t>1. Personalaufwand</t>
  </si>
  <si>
    <t>a. Gehälter</t>
  </si>
  <si>
    <t>b. Aufwendungen für Abfertigungen und Leistungen an betriebliche MV-Kassen</t>
  </si>
  <si>
    <t>c. Aufwendungen für gesetzlich vorgeschriebene Sozialabgaben sowie vom Entgelt abhängige Abgaben und Pflichtbeiträge</t>
  </si>
  <si>
    <t>d. Sonstige Sozialaufwendungen</t>
  </si>
  <si>
    <t>3. Werkverträge und Honorare</t>
  </si>
  <si>
    <t>4. Sachaufwendungen</t>
  </si>
  <si>
    <t>5. Abschreibungen</t>
  </si>
  <si>
    <t>SUMME II</t>
  </si>
  <si>
    <t>III. Ergebnis der unmittelbaren Vertretungstätigkeit (= I. abzüglich II.)</t>
  </si>
  <si>
    <t>IV. Erträge aus Veranstaltungen</t>
  </si>
  <si>
    <t>V. Aufwendungen aus Veranstaltungen</t>
  </si>
  <si>
    <t>VI. Ergebnis aus Veranstaltungen (IV. abzüglich V.)</t>
  </si>
  <si>
    <t>VII. Erträge aus wirtschaftlichen Aktivitäten/Wirtschaftsbetrieben/ Beteiligungen</t>
  </si>
  <si>
    <t>VIII. Aufwendungen aus wirtschaftlichen Aktivitäten/Wirtschaftsbetrieben/ Beteiligungen</t>
  </si>
  <si>
    <t>IX. Ergebnis aus wirtschaftlichen Aktivitäten/Wirtschaftsbetrieben/ Beteiligungen (VII. abzüglich VIII.)</t>
  </si>
  <si>
    <t>X. Finanzerträge</t>
  </si>
  <si>
    <t>XI. Finanzaufwendungen</t>
  </si>
  <si>
    <t>XII. Finanzergebnis (X. abzüglich XI.)</t>
  </si>
  <si>
    <t>XIII. Steuern und Abgaben</t>
  </si>
  <si>
    <t>XIV. Ergebnis der laufenden Gebarung (Summe aus III., VI., IX., XII. abzüglich XIII.)</t>
  </si>
  <si>
    <t>XV. abzüglich Zuweisung zu Rücklagen</t>
  </si>
  <si>
    <t>XVI. zuzüglich Auflösung von Rücklagen</t>
  </si>
  <si>
    <t>XVII. Gebarungsüberschuss/-fehlbetrag</t>
  </si>
  <si>
    <t>Einnahmen
IST</t>
  </si>
  <si>
    <t>Ausgaben
IST</t>
  </si>
  <si>
    <t>Ausgaben
PLAN</t>
  </si>
  <si>
    <t>Einnahmen
PLAN</t>
  </si>
  <si>
    <t>1. Studienvertretungen</t>
  </si>
  <si>
    <t>Sachaufwand</t>
  </si>
  <si>
    <t>2. Hochschulvertretung</t>
  </si>
  <si>
    <t>Differenz
in %</t>
  </si>
  <si>
    <t>Verbrauch Rücklagen</t>
  </si>
  <si>
    <t>Zuführung Rücklagen</t>
  </si>
  <si>
    <t>Einnahmen/Ausgaben GESAMT</t>
  </si>
  <si>
    <t>Prüfsumme
Einnahmen</t>
  </si>
  <si>
    <t>Prüfsumme
Ausgaben</t>
  </si>
  <si>
    <t>Check:</t>
  </si>
  <si>
    <t>abzgl. Investitionen</t>
  </si>
  <si>
    <t>zzgl. Abschreibungen</t>
  </si>
  <si>
    <t>(muss 0 sein!)</t>
  </si>
  <si>
    <t>Anteil Studierendenbeiträge</t>
  </si>
  <si>
    <t>Hilfsspalte Verteilung Einnahmen Studierendenbeitrag auf STV (in Summe 30%)</t>
  </si>
  <si>
    <t>Arbeitsgestaltung / HR Management / Strategic HR Management</t>
  </si>
  <si>
    <t>Bank- &amp; Finanzwirtschaft / International Banking and Finance / ARIMA</t>
  </si>
  <si>
    <t>Europäische Wirtschaft und Unternehmensführung (BA / MA)</t>
  </si>
  <si>
    <t>Logistik und Transportmanagement (BA / MA)</t>
  </si>
  <si>
    <t>Projektmanagement &amp; IT / Projektmanagment &amp; Organisation</t>
  </si>
  <si>
    <t>Technisches Vertriebsmanagement</t>
  </si>
  <si>
    <t>Gehalt</t>
  </si>
  <si>
    <r>
      <rPr>
        <i/>
        <sz val="8.5"/>
        <rFont val="Arial"/>
        <family val="2"/>
      </rPr>
      <t>Buchhaltung, Steuerberatung</t>
    </r>
  </si>
  <si>
    <r>
      <rPr>
        <i/>
        <sz val="8.5"/>
        <rFont val="Arial"/>
        <family val="2"/>
      </rPr>
      <t>Wirtschaftsprüfung</t>
    </r>
  </si>
  <si>
    <t>Referat für Bildungspolitik</t>
  </si>
  <si>
    <t>Referat für Sozialpolitik</t>
  </si>
  <si>
    <r>
      <rPr>
        <i/>
        <sz val="8.5"/>
        <rFont val="Arial"/>
        <family val="2"/>
      </rPr>
      <t>sonst. Aufwand</t>
    </r>
  </si>
  <si>
    <t>Referat für Öffentlichkeitsarbeit</t>
  </si>
  <si>
    <t>Veranstaltungsreferat</t>
  </si>
  <si>
    <t>Sportreferat</t>
  </si>
  <si>
    <t>Referat für Außenstandorte</t>
  </si>
  <si>
    <t>sonst. Aufwand</t>
  </si>
  <si>
    <t>Sozialfonds</t>
  </si>
  <si>
    <t>Werbung und Marketing</t>
  </si>
  <si>
    <r>
      <rPr>
        <sz val="8.5"/>
        <rFont val="Arial"/>
        <family val="2"/>
      </rPr>
      <t>sonst. Aufwand</t>
    </r>
  </si>
  <si>
    <t>Aufwand</t>
  </si>
  <si>
    <t>FHV</t>
  </si>
  <si>
    <t>WiREF</t>
  </si>
  <si>
    <t>WiREF Stv.</t>
  </si>
  <si>
    <t>Vorsitz 1. Stv</t>
  </si>
  <si>
    <t>Vorsitz 2. Stv</t>
  </si>
  <si>
    <t>Stdienvertetungen:</t>
  </si>
  <si>
    <t>Studierende</t>
  </si>
  <si>
    <t>Arbeitsgestalltung/HR Management; Strategic HR Management</t>
  </si>
  <si>
    <t>BAFI; ARIMA</t>
  </si>
  <si>
    <t>EWUF (BA/MA)</t>
  </si>
  <si>
    <t>Film, TV- und Medienmanagement</t>
  </si>
  <si>
    <t>LOGT (BA/MA)</t>
  </si>
  <si>
    <t>PIT; Projektmanagement &amp; Organisation</t>
  </si>
  <si>
    <t>Einnahmen (Plan)</t>
  </si>
  <si>
    <t>Lehrgänge</t>
  </si>
  <si>
    <t>Verfügbar</t>
  </si>
  <si>
    <t>Diverse Lehrgänge</t>
  </si>
  <si>
    <t xml:space="preserve">   Sachaufwand</t>
  </si>
  <si>
    <t>STÜV</t>
  </si>
  <si>
    <t>Beiträge gem. §§ 7 Abs. 2, 14 Abs. 3 oder 25 Abs. 3 HSG 2014</t>
  </si>
  <si>
    <t>Einnahmen/Ausgaben</t>
  </si>
  <si>
    <t>Hochschulvertretung der FH des BFI Wien</t>
  </si>
  <si>
    <r>
      <t xml:space="preserve">Differenz zu JVA_referatsbezogen:
</t>
    </r>
    <r>
      <rPr>
        <sz val="10"/>
        <color theme="9"/>
        <rFont val="Arial"/>
        <family val="2"/>
      </rPr>
      <t>(muss 0 sein!)</t>
    </r>
  </si>
  <si>
    <t>Sonstige Erträge</t>
  </si>
  <si>
    <t>Anzahl der Studenten x Jahres ÖH Beitrag x 5%</t>
  </si>
  <si>
    <t>ÖH Betrag / Semester</t>
  </si>
  <si>
    <t>Studis x Jahres ÖH Beitrag</t>
  </si>
  <si>
    <t>5% max. Verwaltungsaufwand</t>
  </si>
  <si>
    <t>Stg.KZ.</t>
  </si>
  <si>
    <t>Studiengang</t>
  </si>
  <si>
    <t>Bank- und Finanzwirtschaft</t>
  </si>
  <si>
    <t>International Banking and Finance</t>
  </si>
  <si>
    <t>Projektmanagement und Informationstechnik</t>
  </si>
  <si>
    <t>Projektmanagement und Organisation</t>
  </si>
  <si>
    <t>Europäische Wirtschaft und Unternehmensführung / European Economy and Business Management</t>
  </si>
  <si>
    <t>Europäische Wirtschaft und Unternehmensführung</t>
  </si>
  <si>
    <t>Logistik und Transportmanagement</t>
  </si>
  <si>
    <t>Arbeitsgestaltung und HR-Management</t>
  </si>
  <si>
    <t>Quantitative Asset and Risk Management</t>
  </si>
  <si>
    <t>Film-, TV- und Medienproduktion</t>
  </si>
  <si>
    <t>Strategic HR Management in Europe</t>
  </si>
  <si>
    <t>Gesamtergebnis</t>
  </si>
  <si>
    <t>FÜR Nächstes Studienjahr</t>
  </si>
  <si>
    <t>Abschreibungen</t>
  </si>
  <si>
    <t>Personalnebenkosten</t>
  </si>
  <si>
    <t>Interactive Media and Games Busines</t>
  </si>
  <si>
    <t>Bank- und Finanzwirtschaft englisch</t>
  </si>
  <si>
    <t>Eurpäische Wirtschaft und Unternehmensführung englisch</t>
  </si>
  <si>
    <t>studiengang</t>
  </si>
  <si>
    <t>jahrgang</t>
  </si>
  <si>
    <t>nachname</t>
  </si>
  <si>
    <t>vorname</t>
  </si>
  <si>
    <t>anrede</t>
  </si>
  <si>
    <t>titelpre</t>
  </si>
  <si>
    <t>titelpost</t>
  </si>
  <si>
    <t>gebdatum</t>
  </si>
  <si>
    <t>staatsangehörigkeit</t>
  </si>
  <si>
    <t>strasse</t>
  </si>
  <si>
    <t>plz</t>
  </si>
  <si>
    <t>ort</t>
  </si>
  <si>
    <t>matrikelnr</t>
  </si>
  <si>
    <t>soll</t>
  </si>
  <si>
    <t>haben</t>
  </si>
  <si>
    <t>saldo</t>
  </si>
  <si>
    <t>email</t>
  </si>
  <si>
    <t>Anmerkung</t>
  </si>
  <si>
    <t>Anzahl</t>
  </si>
  <si>
    <t>Abazi</t>
  </si>
  <si>
    <t>Arlind</t>
  </si>
  <si>
    <t>Herr</t>
  </si>
  <si>
    <t/>
  </si>
  <si>
    <t>Österreich</t>
  </si>
  <si>
    <t>Erzherzog-Karlstraße 250/5/13</t>
  </si>
  <si>
    <t>Wien,Donaustadt</t>
  </si>
  <si>
    <t>fhb190888@fh-vie.ac.at</t>
  </si>
  <si>
    <t>Abdalla</t>
  </si>
  <si>
    <t>Mohamed</t>
  </si>
  <si>
    <t>Donaustadtstraße 44/7/8</t>
  </si>
  <si>
    <t>Wien</t>
  </si>
  <si>
    <t>fhb200748@fh-vie.ac.at</t>
  </si>
  <si>
    <t>Abdalla Dahia</t>
  </si>
  <si>
    <t>Mahmoud</t>
  </si>
  <si>
    <t>BSc</t>
  </si>
  <si>
    <t>Engerthstraße 150/6/8</t>
  </si>
  <si>
    <t>Wien,Leopoldstadt</t>
  </si>
  <si>
    <t>fhb190823@fh-vie.ac.at</t>
  </si>
  <si>
    <t>Abdelahad</t>
  </si>
  <si>
    <t>Rand</t>
  </si>
  <si>
    <t>Frau</t>
  </si>
  <si>
    <t>Schweden</t>
  </si>
  <si>
    <t>Hertha-Firnberg-Straße 3/21</t>
  </si>
  <si>
    <t>Wien,Favoriten</t>
  </si>
  <si>
    <t>fhb180993@fh-vie.ac.at</t>
  </si>
  <si>
    <t>Abdelmalak</t>
  </si>
  <si>
    <t>Antonius</t>
  </si>
  <si>
    <t>Grimmgasse 44/4</t>
  </si>
  <si>
    <t>Wien,Rudolfsheim-Fünfhaus</t>
  </si>
  <si>
    <t>fhb191141@fh-vie.ac.at</t>
  </si>
  <si>
    <t>Abd El Nour</t>
  </si>
  <si>
    <t>Mozartgasse 44A/Top 2</t>
  </si>
  <si>
    <t>Brunn am Gebirge</t>
  </si>
  <si>
    <t>fhb200692@fh-vie.ac.at</t>
  </si>
  <si>
    <t>Abd El Rahman</t>
  </si>
  <si>
    <t>Islam</t>
  </si>
  <si>
    <t>Mag. pharm.</t>
  </si>
  <si>
    <t>Gudrunstraße 55-103/39/7</t>
  </si>
  <si>
    <t>fhb170572@fh-vie.ac.at</t>
  </si>
  <si>
    <t>Abichou</t>
  </si>
  <si>
    <t>Omar</t>
  </si>
  <si>
    <t>Erzbischofgasse 25-29/13/4</t>
  </si>
  <si>
    <t>Wien,Hietzing</t>
  </si>
  <si>
    <t>fhb191002@fh-vie.ac.at</t>
  </si>
  <si>
    <t>Abou Abdou</t>
  </si>
  <si>
    <t>Nouran</t>
  </si>
  <si>
    <t>Margaretengürtel 74, 6/6</t>
  </si>
  <si>
    <t>Wien,Margareten</t>
  </si>
  <si>
    <t>fhb200609@fh-vie.ac.at</t>
  </si>
  <si>
    <t>Abraham</t>
  </si>
  <si>
    <t>Linitha</t>
  </si>
  <si>
    <t>Tamariskengasse 102/58</t>
  </si>
  <si>
    <t>fhb160673@fh-vie.ac.at</t>
  </si>
  <si>
    <t>Unterbrechung WiSe 2020</t>
  </si>
  <si>
    <t>Abuelez</t>
  </si>
  <si>
    <t>Asia</t>
  </si>
  <si>
    <t>Russ. Föderation</t>
  </si>
  <si>
    <t>Molkereistrasse 1</t>
  </si>
  <si>
    <t>fhb201308@fh-vie.ac.at</t>
  </si>
  <si>
    <t>Incoming WiSe 2020</t>
  </si>
  <si>
    <t>Acar</t>
  </si>
  <si>
    <t>Havana</t>
  </si>
  <si>
    <t>Anton-Baumgartnerstrasse 44 C5/19/01</t>
  </si>
  <si>
    <t>Wien,Liesing</t>
  </si>
  <si>
    <t>fhb190463@fh-vie.ac.at</t>
  </si>
  <si>
    <t>Yusuf</t>
  </si>
  <si>
    <t>Schüttelstraße 9/4/14</t>
  </si>
  <si>
    <t>fhb200510@fh-vie.ac.at</t>
  </si>
  <si>
    <t>Achleitner</t>
  </si>
  <si>
    <t>Dominik</t>
  </si>
  <si>
    <t>Ing.</t>
  </si>
  <si>
    <t>MSc. BA</t>
  </si>
  <si>
    <t>Erzherzogin Isabelle Straße 94</t>
  </si>
  <si>
    <t>Baden</t>
  </si>
  <si>
    <t>fhb191070@fh-vie.ac.at</t>
  </si>
  <si>
    <t>MBA Digital Transformation</t>
  </si>
  <si>
    <t>Ackerbauer</t>
  </si>
  <si>
    <t>Michael</t>
  </si>
  <si>
    <t>Breitenfurter Straße 250/3</t>
  </si>
  <si>
    <t>fhb201552@fh-vie.ac.at</t>
  </si>
  <si>
    <t>Akademische/r HR Manager/in</t>
  </si>
  <si>
    <t>Ackroyd</t>
  </si>
  <si>
    <t>Lydia</t>
  </si>
  <si>
    <t>Deutschland</t>
  </si>
  <si>
    <t>Meßdornstr. 21 a</t>
  </si>
  <si>
    <t>Paderborn</t>
  </si>
  <si>
    <t>fhb201667@fh-vie.ac.at</t>
  </si>
  <si>
    <t>MBA Digital Marketing &amp; Data Management</t>
  </si>
  <si>
    <t>Adam</t>
  </si>
  <si>
    <t>Sebastian</t>
  </si>
  <si>
    <t>Otto-Hahn-Straße 3</t>
  </si>
  <si>
    <t>fhb201641@fh-vie.ac.at</t>
  </si>
  <si>
    <t>Adamchuk</t>
  </si>
  <si>
    <t>Bohdan</t>
  </si>
  <si>
    <t>BA</t>
  </si>
  <si>
    <t>Ukraine</t>
  </si>
  <si>
    <t>Dunklergasse 19/2/5</t>
  </si>
  <si>
    <t>fhb160327@fh-vie.ac.at</t>
  </si>
  <si>
    <t>Adang</t>
  </si>
  <si>
    <t>Walter</t>
  </si>
  <si>
    <t>Mag.</t>
  </si>
  <si>
    <t>B.Eng.</t>
  </si>
  <si>
    <t>Gschwandnergasse 14/7</t>
  </si>
  <si>
    <t>Wien,Hernals</t>
  </si>
  <si>
    <t>fhb200335@fh-vie.ac.at</t>
  </si>
  <si>
    <t>Adler</t>
  </si>
  <si>
    <t>Albert</t>
  </si>
  <si>
    <t>Flotowgasse 22/9/7</t>
  </si>
  <si>
    <t>Wien,Döbling</t>
  </si>
  <si>
    <t>fhb201553@fh-vie.ac.at</t>
  </si>
  <si>
    <t>Wiebke</t>
  </si>
  <si>
    <t>Am Hagen 9</t>
  </si>
  <si>
    <t>fhb191443@fh-vie.ac.at</t>
  </si>
  <si>
    <t>Aguila</t>
  </si>
  <si>
    <t>Aaron</t>
  </si>
  <si>
    <t>Oswald Redlich Straße 36/8/45</t>
  </si>
  <si>
    <t>Wien,Floridsdorf</t>
  </si>
  <si>
    <t>fhb180206@fh-vie.ac.at</t>
  </si>
  <si>
    <t>Aguilar Riveroll</t>
  </si>
  <si>
    <t>Victoria</t>
  </si>
  <si>
    <t>Untere Öden 44</t>
  </si>
  <si>
    <t>Klosterneuburg</t>
  </si>
  <si>
    <t>fhb180161@fh-vie.ac.at</t>
  </si>
  <si>
    <t>Aguilar Yanez</t>
  </si>
  <si>
    <t>David Uitziliuitl</t>
  </si>
  <si>
    <t>Mexiko</t>
  </si>
  <si>
    <t>Schallergasse 2 / 14</t>
  </si>
  <si>
    <t>Wien,Meidling</t>
  </si>
  <si>
    <t>fhb191342@fh-vie.ac.at</t>
  </si>
  <si>
    <t>Aharanwa</t>
  </si>
  <si>
    <t>Olivia</t>
  </si>
  <si>
    <t>Klimschgasse 25/1</t>
  </si>
  <si>
    <t>Wien,Landstraße</t>
  </si>
  <si>
    <t>fhb190464@fh-vie.ac.at</t>
  </si>
  <si>
    <t>Ahlers</t>
  </si>
  <si>
    <t>Simone</t>
  </si>
  <si>
    <t>Lindenplatz 1c</t>
  </si>
  <si>
    <t>fhb200356@fh-vie.ac.at</t>
  </si>
  <si>
    <t>Ahmad</t>
  </si>
  <si>
    <t>Yada</t>
  </si>
  <si>
    <t>Meynertgasse 5A/2/13</t>
  </si>
  <si>
    <t>fhb170469@fh-vie.ac.at</t>
  </si>
  <si>
    <t>Ahmed</t>
  </si>
  <si>
    <t>Nourhan</t>
  </si>
  <si>
    <t>Leebgasse 89/3/25</t>
  </si>
  <si>
    <t>fhb200749@fh-vie.ac.at</t>
  </si>
  <si>
    <t>Rania</t>
  </si>
  <si>
    <t>Zeillergasse 7-11 7/3</t>
  </si>
  <si>
    <t>fhb201392@fh-vie.ac.at</t>
  </si>
  <si>
    <t>Shaima</t>
  </si>
  <si>
    <t>Aribogasse 28/14/4</t>
  </si>
  <si>
    <t>fhb200511@fh-vie.ac.at</t>
  </si>
  <si>
    <t>Aiad</t>
  </si>
  <si>
    <t>Ali</t>
  </si>
  <si>
    <t>Schrotzbergstraße 6/17</t>
  </si>
  <si>
    <t>fhb180666@fh-vie.ac.at</t>
  </si>
  <si>
    <t>Aigner</t>
  </si>
  <si>
    <t>Lisa</t>
  </si>
  <si>
    <t>Ruckergasse 46/29</t>
  </si>
  <si>
    <t>fhb190610@fh-vie.ac.at</t>
  </si>
  <si>
    <t>Robert</t>
  </si>
  <si>
    <t>General-Keyes-Str. 16A/4</t>
  </si>
  <si>
    <t>Salzburg</t>
  </si>
  <si>
    <t>fhb200512@fh-vie.ac.at</t>
  </si>
  <si>
    <t>Sarah</t>
  </si>
  <si>
    <t>Schoßbergstraße 32/RH15</t>
  </si>
  <si>
    <t>Hainburg an der Donau</t>
  </si>
  <si>
    <t>fhb191142@fh-vie.ac.at</t>
  </si>
  <si>
    <t>Aininger</t>
  </si>
  <si>
    <t>Jeannie</t>
  </si>
  <si>
    <t>Larwingasse 60/19/1</t>
  </si>
  <si>
    <t>fhb180162@fh-vie.ac.at</t>
  </si>
  <si>
    <t>Ainz</t>
  </si>
  <si>
    <t>Matthias</t>
  </si>
  <si>
    <t>LLB.oec.</t>
  </si>
  <si>
    <t>Anzenberg 17</t>
  </si>
  <si>
    <t>Innerschwand</t>
  </si>
  <si>
    <t>fhb200156@fh-vie.ac.at</t>
  </si>
  <si>
    <t>Ajanic</t>
  </si>
  <si>
    <t>Elly</t>
  </si>
  <si>
    <t>Alaudagasse 19/142/5</t>
  </si>
  <si>
    <t>fhb180667@fh-vie.ac.at</t>
  </si>
  <si>
    <t>Ak</t>
  </si>
  <si>
    <t>Esre</t>
  </si>
  <si>
    <t>Geiselbergstraße 29-31/12/12</t>
  </si>
  <si>
    <t>Wien,Simmering</t>
  </si>
  <si>
    <t>fhb190824@fh-vie.ac.at</t>
  </si>
  <si>
    <t>Yücel</t>
  </si>
  <si>
    <t>Kaiserebersdorferstrasse 79/4/20</t>
  </si>
  <si>
    <t>fhb201230@fh-vie.ac.at</t>
  </si>
  <si>
    <t>Akcam</t>
  </si>
  <si>
    <t>Aysun</t>
  </si>
  <si>
    <t>Tanbruckgasse 16-22 9/8</t>
  </si>
  <si>
    <t>fhb200846@fh-vie.ac.at</t>
  </si>
  <si>
    <t>Akdeniz</t>
  </si>
  <si>
    <t>Leyla</t>
  </si>
  <si>
    <t>Slowakei</t>
  </si>
  <si>
    <t>Florianigasse 50/1/7</t>
  </si>
  <si>
    <t>Wien,Josefstadt</t>
  </si>
  <si>
    <t>fhb170287@fh-vie.ac.at</t>
  </si>
  <si>
    <t>Akkoyun</t>
  </si>
  <si>
    <t>Saadet Kübra</t>
  </si>
  <si>
    <t>Grasbergergasse 4/25/15</t>
  </si>
  <si>
    <t>fhb201231@fh-vie.ac.at</t>
  </si>
  <si>
    <t>Akshija</t>
  </si>
  <si>
    <t>Fjoralb</t>
  </si>
  <si>
    <t>Albanien</t>
  </si>
  <si>
    <t>Hans-Sachs-Gasse 18/8</t>
  </si>
  <si>
    <t>Wien,Währing</t>
  </si>
  <si>
    <t>fhb191075@fh-vie.ac.at</t>
  </si>
  <si>
    <t>Aksu</t>
  </si>
  <si>
    <t>Kaan</t>
  </si>
  <si>
    <t>Tokiostraße 3/3/20</t>
  </si>
  <si>
    <t>fhb190655@fh-vie.ac.at</t>
  </si>
  <si>
    <t>Mehmet</t>
  </si>
  <si>
    <t>BSc, MSc</t>
  </si>
  <si>
    <t>Neustiftgasse 106/2/6</t>
  </si>
  <si>
    <t>Wien,Neubau</t>
  </si>
  <si>
    <t>fhb190656@fh-vie.ac.at</t>
  </si>
  <si>
    <t>Akyol</t>
  </si>
  <si>
    <t>Gözde</t>
  </si>
  <si>
    <t>Fritz-Pregl- Gasse 15/3/23</t>
  </si>
  <si>
    <t>fhb170957@fh-vie.ac.at</t>
  </si>
  <si>
    <t>Reyhan</t>
  </si>
  <si>
    <t>Rautenstrauchgasse 13/7</t>
  </si>
  <si>
    <t>fhb200750@fh-vie.ac.at</t>
  </si>
  <si>
    <t>Akyüz</t>
  </si>
  <si>
    <t>Gökhan</t>
  </si>
  <si>
    <t>Kölblgasse 15/2/2</t>
  </si>
  <si>
    <t>fhb201008@fh-vie.ac.at</t>
  </si>
  <si>
    <t>Albayrak</t>
  </si>
  <si>
    <t>Marcel</t>
  </si>
  <si>
    <t>Robinienweg 17</t>
  </si>
  <si>
    <t>Groß-Enzersdorf</t>
  </si>
  <si>
    <t>fhb200752@fh-vie.ac.at</t>
  </si>
  <si>
    <t>Alber</t>
  </si>
  <si>
    <t>Julia</t>
  </si>
  <si>
    <t>Schiffmühlenstraßen 53/14A</t>
  </si>
  <si>
    <t>fhb201453@fh-vie.ac.at</t>
  </si>
  <si>
    <t>Albic</t>
  </si>
  <si>
    <t>Kristina</t>
  </si>
  <si>
    <t>Linzer Straße 128/16/5</t>
  </si>
  <si>
    <t>Wien,Penzing</t>
  </si>
  <si>
    <t>fhb180312@fh-vie.ac.at</t>
  </si>
  <si>
    <t>Albrecht</t>
  </si>
  <si>
    <t>Gabriel</t>
  </si>
  <si>
    <t>Klein Meiseldorf 111</t>
  </si>
  <si>
    <t>Stockern</t>
  </si>
  <si>
    <t>fhb200955@fh-vie.ac.at</t>
  </si>
  <si>
    <t>Jan-Hendrik</t>
  </si>
  <si>
    <t>Hornbostelgasse 14/12-13</t>
  </si>
  <si>
    <t>fhb180443@fh-vie.ac.at</t>
  </si>
  <si>
    <t>Albus</t>
  </si>
  <si>
    <t>Antoniette Anne</t>
  </si>
  <si>
    <t>Philippinen</t>
  </si>
  <si>
    <t>Prandaugasse 3/4/10</t>
  </si>
  <si>
    <t>fhb180869@fh-vie.ac.at</t>
  </si>
  <si>
    <t>Al-Dalati</t>
  </si>
  <si>
    <t>Adib</t>
  </si>
  <si>
    <t>Leebgasse 100/2/4</t>
  </si>
  <si>
    <t>fhb180444@fh-vie.ac.at</t>
  </si>
  <si>
    <t>Aldirmaz</t>
  </si>
  <si>
    <t>Rumeysa</t>
  </si>
  <si>
    <t>Deutschordenstraße 7-25/8/10</t>
  </si>
  <si>
    <t>fhb190889@fh-vie.ac.at</t>
  </si>
  <si>
    <t>Aldrian</t>
  </si>
  <si>
    <t>Valerian Karol Max</t>
  </si>
  <si>
    <t>B.A.</t>
  </si>
  <si>
    <t>Pfühlstraße 27</t>
  </si>
  <si>
    <t>fhb191369@fh-vie.ac.at</t>
  </si>
  <si>
    <t>Alexander</t>
  </si>
  <si>
    <t>Roman</t>
  </si>
  <si>
    <t>Landstrasse 24</t>
  </si>
  <si>
    <t>fhb190323@fh-vie.ac.at</t>
  </si>
  <si>
    <t>Al Haddad</t>
  </si>
  <si>
    <t>Randa</t>
  </si>
  <si>
    <t>Syrien</t>
  </si>
  <si>
    <t>Thaliastraße 10/2/3</t>
  </si>
  <si>
    <t>Wien,Ottakring</t>
  </si>
  <si>
    <t>fhb180187@fh-vie.ac.at</t>
  </si>
  <si>
    <t>Honiya</t>
  </si>
  <si>
    <t>Großbauerstraße 104</t>
  </si>
  <si>
    <t>fhb180915@fh-vie.ac.at</t>
  </si>
  <si>
    <t>Alic</t>
  </si>
  <si>
    <t>Amanda</t>
  </si>
  <si>
    <t>BSc (WU)</t>
  </si>
  <si>
    <t>Alxingergasse 5/2/11</t>
  </si>
  <si>
    <t>fhb201111@fh-vie.ac.at</t>
  </si>
  <si>
    <t>Dalila</t>
  </si>
  <si>
    <t>Wehleweg 6/1</t>
  </si>
  <si>
    <t>fhb190465@fh-vie.ac.at</t>
  </si>
  <si>
    <t>Alija</t>
  </si>
  <si>
    <t>Elbasan</t>
  </si>
  <si>
    <t>Anton Baumgartner Strasse 26/2</t>
  </si>
  <si>
    <t>fhb180130@fh-vie.ac.at</t>
  </si>
  <si>
    <t>Al-Jassani</t>
  </si>
  <si>
    <t>Yasser</t>
  </si>
  <si>
    <t>Troststrasse 68/14/13</t>
  </si>
  <si>
    <t>fhb190770@fh-vie.ac.at</t>
  </si>
  <si>
    <t>Alkassab</t>
  </si>
  <si>
    <t>Reschgasse 29/1/23-24</t>
  </si>
  <si>
    <t>fhb190330@fh-vie.ac.at</t>
  </si>
  <si>
    <t>Allabergenova</t>
  </si>
  <si>
    <t>Viktoriya</t>
  </si>
  <si>
    <t>Turkmenistan</t>
  </si>
  <si>
    <t>Rauhensteingasse 7/37</t>
  </si>
  <si>
    <t>fhb170973@fh-vie.ac.at</t>
  </si>
  <si>
    <t>Allinger</t>
  </si>
  <si>
    <t>Yvonne</t>
  </si>
  <si>
    <t>Rüdigergasse 5/1/12</t>
  </si>
  <si>
    <t>fhb190234@fh-vie.ac.at</t>
  </si>
  <si>
    <t>Al-Mousli</t>
  </si>
  <si>
    <t>Badr</t>
  </si>
  <si>
    <t>Hackingerstraße 42-44/4/12</t>
  </si>
  <si>
    <t>fhb161032@fh-vie.ac.at</t>
  </si>
  <si>
    <t>Alnaasan</t>
  </si>
  <si>
    <t>Emad</t>
  </si>
  <si>
    <t>Maxingstr. 1/21</t>
  </si>
  <si>
    <t>fhb200693@fh-vie.ac.at</t>
  </si>
  <si>
    <t>Alonzo</t>
  </si>
  <si>
    <t>Jerome</t>
  </si>
  <si>
    <t>Kurt-Tichy-Gasse 4/1/7</t>
  </si>
  <si>
    <t>fhb191197@fh-vie.ac.at</t>
  </si>
  <si>
    <t>Alper</t>
  </si>
  <si>
    <t>Pir-Mazlum</t>
  </si>
  <si>
    <t>Steigenteschgasse 2-4/5/4</t>
  </si>
  <si>
    <t>fhb190890@fh-vie.ac.at</t>
  </si>
  <si>
    <t>Al-Shakaki</t>
  </si>
  <si>
    <t>Anas</t>
  </si>
  <si>
    <t>Steigenteschgasse 154/RH7</t>
  </si>
  <si>
    <t>fhb200413@fh-vie.ac.at</t>
  </si>
  <si>
    <t>fhb190891@fh-vie.ac.at</t>
  </si>
  <si>
    <t>Altay</t>
  </si>
  <si>
    <t>Serdar</t>
  </si>
  <si>
    <t>Inzersdorfer Straße 93/13</t>
  </si>
  <si>
    <t>fhb190332@fh-vie.ac.at</t>
  </si>
  <si>
    <t>Altenburger</t>
  </si>
  <si>
    <t>Lukas</t>
  </si>
  <si>
    <t>Laaer-Berg-Straße 36/5/17</t>
  </si>
  <si>
    <t>fhb170312@fh-vie.ac.at</t>
  </si>
  <si>
    <t>Altendorfer</t>
  </si>
  <si>
    <t>Moritz</t>
  </si>
  <si>
    <t>Neubaugürtel 23 /29</t>
  </si>
  <si>
    <t>fhb190771@fh-vie.ac.at</t>
  </si>
  <si>
    <t>Altenhofer</t>
  </si>
  <si>
    <t>Rennweg 90/29</t>
  </si>
  <si>
    <t>fhb201619@fh-vie.ac.at</t>
  </si>
  <si>
    <t>MSc Markting and Business Management</t>
  </si>
  <si>
    <t>Altin</t>
  </si>
  <si>
    <t>Tarkan Ali</t>
  </si>
  <si>
    <t>Türkei</t>
  </si>
  <si>
    <t>Fendigasse 19-21/3/3</t>
  </si>
  <si>
    <t>fhb191198@fh-vie.ac.at</t>
  </si>
  <si>
    <t>Altintop</t>
  </si>
  <si>
    <t>Yakup</t>
  </si>
  <si>
    <t>Oleandergasse 21/4/1</t>
  </si>
  <si>
    <t>fhb180668@fh-vie.ac.at</t>
  </si>
  <si>
    <t>Aly</t>
  </si>
  <si>
    <t>Mariam</t>
  </si>
  <si>
    <t>Anton Baumgartner Str.44\C4\1\5</t>
  </si>
  <si>
    <t>fhb201106@fh-vie.ac.at</t>
  </si>
  <si>
    <t>Alzinger</t>
  </si>
  <si>
    <t>Franziska</t>
  </si>
  <si>
    <t>Tschaikowskygasse 4</t>
  </si>
  <si>
    <t>fhb200847@fh-vie.ac.at</t>
  </si>
  <si>
    <t>Ambrosig</t>
  </si>
  <si>
    <t>Jasmin</t>
  </si>
  <si>
    <t>Westbahnstraße 35/18</t>
  </si>
  <si>
    <t>fhb200612@fh-vie.ac.at</t>
  </si>
  <si>
    <t>Amerighi</t>
  </si>
  <si>
    <t>Patrick</t>
  </si>
  <si>
    <t>Schweiz</t>
  </si>
  <si>
    <t>Elsastrasse 4</t>
  </si>
  <si>
    <t>fhb191388@fh-vie.ac.at</t>
  </si>
  <si>
    <t>Amoh-Odame</t>
  </si>
  <si>
    <t>Callister</t>
  </si>
  <si>
    <t>Altomontegasse 61</t>
  </si>
  <si>
    <t>fhb200814@fh-vie.ac.at</t>
  </si>
  <si>
    <t>Amouri</t>
  </si>
  <si>
    <t>Ferial</t>
  </si>
  <si>
    <t>Gmündstraße 1/5/11</t>
  </si>
  <si>
    <t>fhb170703@fh-vie.ac.at</t>
  </si>
  <si>
    <t>Amtmann</t>
  </si>
  <si>
    <t>Paul</t>
  </si>
  <si>
    <t>MA</t>
  </si>
  <si>
    <t>Maria-Theresien-Strasse 6/1/12</t>
  </si>
  <si>
    <t>Neusiedl am See</t>
  </si>
  <si>
    <t>fhb201112@fh-vie.ac.at</t>
  </si>
  <si>
    <t>Ancheril</t>
  </si>
  <si>
    <t>Eckartsaugasse 25 A Haus 2</t>
  </si>
  <si>
    <t>fhb200848@fh-vie.ac.at</t>
  </si>
  <si>
    <t>Andelic</t>
  </si>
  <si>
    <t>Sandra</t>
  </si>
  <si>
    <t>Koppstraße 45/9</t>
  </si>
  <si>
    <t>fhb180692@fh-vie.ac.at</t>
  </si>
  <si>
    <t>Andermann</t>
  </si>
  <si>
    <t>Dipl.-Betriebswirtin (FH)</t>
  </si>
  <si>
    <t>39-19 Hoenamuro 42Gil</t>
  </si>
  <si>
    <t>Seoul</t>
  </si>
  <si>
    <t>fhb190995@fh-vie.ac.at</t>
  </si>
  <si>
    <t>Anders</t>
  </si>
  <si>
    <t>Justin</t>
  </si>
  <si>
    <t>Ackerende 8</t>
  </si>
  <si>
    <t>fhb201537@fh-vie.ac.at</t>
  </si>
  <si>
    <t>Andic</t>
  </si>
  <si>
    <t>Sara</t>
  </si>
  <si>
    <t>Schönbrunner Straße 252/18</t>
  </si>
  <si>
    <t>fhb201105@fh-vie.ac.at</t>
  </si>
  <si>
    <t>Andiveedu</t>
  </si>
  <si>
    <t>Anjitha</t>
  </si>
  <si>
    <t>Castlegasse 12A</t>
  </si>
  <si>
    <t>fhb201454@fh-vie.ac.at</t>
  </si>
  <si>
    <t>Andonov</t>
  </si>
  <si>
    <t>Bulgarien</t>
  </si>
  <si>
    <t>Puchsbaumgasse 49/21</t>
  </si>
  <si>
    <t>fhb170704@fh-vie.ac.at</t>
  </si>
  <si>
    <t>Andonova</t>
  </si>
  <si>
    <t>Habibe Ognyanova</t>
  </si>
  <si>
    <t>Sonnwendgasse 29/13</t>
  </si>
  <si>
    <t>fhb190892@fh-vie.ac.at</t>
  </si>
  <si>
    <t>Andraschko</t>
  </si>
  <si>
    <t>Katrin</t>
  </si>
  <si>
    <t>Sintstraße 41</t>
  </si>
  <si>
    <t>Linz</t>
  </si>
  <si>
    <t>fhb201554@fh-vie.ac.at</t>
  </si>
  <si>
    <t>Andreeva</t>
  </si>
  <si>
    <t>Borislava</t>
  </si>
  <si>
    <t>Engerthstraße 82/9/17</t>
  </si>
  <si>
    <t>fhb160675@fh-vie.ac.at</t>
  </si>
  <si>
    <t>Andric</t>
  </si>
  <si>
    <t>Dragana</t>
  </si>
  <si>
    <t>Bosn. u. Herzeg.</t>
  </si>
  <si>
    <t>Buchengasse 67/15</t>
  </si>
  <si>
    <t>fhb180873@fh-vie.ac.at</t>
  </si>
  <si>
    <t>Aneska</t>
  </si>
  <si>
    <t>Döblinger Gürtel 21-23/12/1</t>
  </si>
  <si>
    <t>fhb180445@fh-vie.ac.at</t>
  </si>
  <si>
    <t>Angelov</t>
  </si>
  <si>
    <t>Zeljko</t>
  </si>
  <si>
    <t>Frommstraße 12</t>
  </si>
  <si>
    <t>fhb191454@fh-vie.ac.at</t>
  </si>
  <si>
    <t>Anglmayer</t>
  </si>
  <si>
    <t>Tamara</t>
  </si>
  <si>
    <t>Fahngasse 6/4/1</t>
  </si>
  <si>
    <t>fhb180342@fh-vie.ac.at</t>
  </si>
  <si>
    <t>Anhorn</t>
  </si>
  <si>
    <t>Maven</t>
  </si>
  <si>
    <t>Kaiserstraße 84/1/7</t>
  </si>
  <si>
    <t>fhb201326@fh-vie.ac.at</t>
  </si>
  <si>
    <t>Anil</t>
  </si>
  <si>
    <t>Rohat</t>
  </si>
  <si>
    <t>Schüttelstraße 9/8 17</t>
  </si>
  <si>
    <t>fhb170974@fh-vie.ac.at</t>
  </si>
  <si>
    <t>Ansari</t>
  </si>
  <si>
    <t>Sabir</t>
  </si>
  <si>
    <t>Hetzendorfer Straße 100/1/2</t>
  </si>
  <si>
    <t>fhb180160@fh-vie.ac.at</t>
  </si>
  <si>
    <t>Antar</t>
  </si>
  <si>
    <t>Moussa</t>
  </si>
  <si>
    <t>Olfersstr. 1</t>
  </si>
  <si>
    <t>Münster</t>
  </si>
  <si>
    <t>fhb201684@fh-vie.ac.at</t>
  </si>
  <si>
    <t>MBA Gesundheitsmanagement &amp; Digital Health</t>
  </si>
  <si>
    <t>Antonescu</t>
  </si>
  <si>
    <t>Isabela-Violeta</t>
  </si>
  <si>
    <t>Lic.</t>
  </si>
  <si>
    <t>Rumänien</t>
  </si>
  <si>
    <t>Ausstellungsstrasse 50/6/611</t>
  </si>
  <si>
    <t>fhb190444@fh-vie.ac.at</t>
  </si>
  <si>
    <t>Antonic</t>
  </si>
  <si>
    <t>Trubelgasse 19/3</t>
  </si>
  <si>
    <t>fhb180786@fh-vie.ac.at</t>
  </si>
  <si>
    <t>Antonov</t>
  </si>
  <si>
    <t>Georgi</t>
  </si>
  <si>
    <t>Schäffergasse 2/506</t>
  </si>
  <si>
    <t>Wien,Wieden</t>
  </si>
  <si>
    <t>fhb190445@fh-vie.ac.at</t>
  </si>
  <si>
    <t>Antunovic</t>
  </si>
  <si>
    <t>Ines</t>
  </si>
  <si>
    <t>Kroatien</t>
  </si>
  <si>
    <t>Hauffgasse 27/1/13</t>
  </si>
  <si>
    <t>fhb191270@fh-vie.ac.at</t>
  </si>
  <si>
    <t>Aranbaev</t>
  </si>
  <si>
    <t>David Elijau</t>
  </si>
  <si>
    <t>Vorgartenstraße 174/20</t>
  </si>
  <si>
    <t>fhb190893@fh-vie.ac.at</t>
  </si>
  <si>
    <t>Arefie</t>
  </si>
  <si>
    <t>Khaleel</t>
  </si>
  <si>
    <t>Conrad-von-Hötzendorf-Straße 28/3</t>
  </si>
  <si>
    <t>Berndorf</t>
  </si>
  <si>
    <t>fhb190524@fh-vie.ac.at</t>
  </si>
  <si>
    <t>Zollergasse 14/10</t>
  </si>
  <si>
    <t>fhb180650@fh-vie.ac.at</t>
  </si>
  <si>
    <t>Arezina</t>
  </si>
  <si>
    <t>Miriam</t>
  </si>
  <si>
    <t>B.Sc.</t>
  </si>
  <si>
    <t>Straussengasse 2-10/1/11</t>
  </si>
  <si>
    <t>fhb170470@fh-vie.ac.at</t>
  </si>
  <si>
    <t>Arhar</t>
  </si>
  <si>
    <t>Martin</t>
  </si>
  <si>
    <t>Dipl.Ing.(FH)</t>
  </si>
  <si>
    <t>Max-Hammer-Straße 7</t>
  </si>
  <si>
    <t>fhb200372@fh-vie.ac.at</t>
  </si>
  <si>
    <t>Arikan</t>
  </si>
  <si>
    <t>Enes</t>
  </si>
  <si>
    <t>Steinbachbrücke 11</t>
  </si>
  <si>
    <t>Pettenbach</t>
  </si>
  <si>
    <t>fhb190525@fh-vie.ac.at</t>
  </si>
  <si>
    <t>Arnaut</t>
  </si>
  <si>
    <t>Jan</t>
  </si>
  <si>
    <t>Nordbahnstr 47 | APT 2112</t>
  </si>
  <si>
    <t>fhb200614@fh-vie.ac.at</t>
  </si>
  <si>
    <t>Arnold</t>
  </si>
  <si>
    <t>Nina</t>
  </si>
  <si>
    <t>Neue-Welt-Gasse 3/7</t>
  </si>
  <si>
    <t>fhb200095@fh-vie.ac.at</t>
  </si>
  <si>
    <t>Arora</t>
  </si>
  <si>
    <t>Sahil</t>
  </si>
  <si>
    <t>Pfenninggeldgasse 6-12/9/2</t>
  </si>
  <si>
    <t>fhb190466@fh-vie.ac.at</t>
  </si>
  <si>
    <t>Arsenijevic</t>
  </si>
  <si>
    <t>Ana</t>
  </si>
  <si>
    <t>Maillygasse 2/7/20</t>
  </si>
  <si>
    <t>fhb200474@fh-vie.ac.at</t>
  </si>
  <si>
    <t>Arslan</t>
  </si>
  <si>
    <t>Enis</t>
  </si>
  <si>
    <t>Springergasse 6/3</t>
  </si>
  <si>
    <t>fhb191076@fh-vie.ac.at</t>
  </si>
  <si>
    <t>Arthofer</t>
  </si>
  <si>
    <t>Dolleschelgasse 4/6</t>
  </si>
  <si>
    <t>Mauerbach</t>
  </si>
  <si>
    <t>fhb200451@fh-vie.ac.at</t>
  </si>
  <si>
    <t>Arthold</t>
  </si>
  <si>
    <t>Bettina</t>
  </si>
  <si>
    <t>MSc (WU), BA</t>
  </si>
  <si>
    <t>Ratschkygasse 40/25</t>
  </si>
  <si>
    <t>fhb201173@fh-vie.ac.at</t>
  </si>
  <si>
    <t>Artner</t>
  </si>
  <si>
    <t>Gudrunstraße 55-103/1/10</t>
  </si>
  <si>
    <t>fhb160158@fh-vie.ac.at</t>
  </si>
  <si>
    <t>Asaad</t>
  </si>
  <si>
    <t>Irene</t>
  </si>
  <si>
    <t>Quadenstraße 8/6/13</t>
  </si>
  <si>
    <t>fhb180503@fh-vie.ac.at</t>
  </si>
  <si>
    <t>Mario</t>
  </si>
  <si>
    <t>Biberhaufenweg 4</t>
  </si>
  <si>
    <t>fhb200615@fh-vie.ac.at</t>
  </si>
  <si>
    <t>Asadian</t>
  </si>
  <si>
    <t>Darius</t>
  </si>
  <si>
    <t>Kaiserstrasse 67/1/12</t>
  </si>
  <si>
    <t>fhb190467@fh-vie.ac.at</t>
  </si>
  <si>
    <t>Aschauer</t>
  </si>
  <si>
    <t>Georg</t>
  </si>
  <si>
    <t>Hofjägerstraße 2/1/49</t>
  </si>
  <si>
    <t>fhb200515@fh-vie.ac.at</t>
  </si>
  <si>
    <t>Aslan</t>
  </si>
  <si>
    <t>Ibrahim Alpay</t>
  </si>
  <si>
    <t>Absberggasse 45A/B/18</t>
  </si>
  <si>
    <t>fhb201233@fh-vie.ac.at</t>
  </si>
  <si>
    <t>Öznur</t>
  </si>
  <si>
    <t>Bakk</t>
  </si>
  <si>
    <t>Geblergasse 102/2</t>
  </si>
  <si>
    <t>fhb161014@fh-vie.ac.at</t>
  </si>
  <si>
    <t>Aslani</t>
  </si>
  <si>
    <t>Amsel</t>
  </si>
  <si>
    <t>Kosovo</t>
  </si>
  <si>
    <t>Mittelgasse 18</t>
  </si>
  <si>
    <t>Wien,Mariahilf</t>
  </si>
  <si>
    <t>fhb200815@fh-vie.ac.at</t>
  </si>
  <si>
    <t>Assad</t>
  </si>
  <si>
    <t>Kabarial</t>
  </si>
  <si>
    <t>Schlimpweg 3 / 2 / 14</t>
  </si>
  <si>
    <t>fhb201455@fh-vie.ac.at</t>
  </si>
  <si>
    <t>Assadi</t>
  </si>
  <si>
    <t>Armin</t>
  </si>
  <si>
    <t>Dr.</t>
  </si>
  <si>
    <t>Am Tabor 13/3/12</t>
  </si>
  <si>
    <t>fhb201568@fh-vie.ac.at</t>
  </si>
  <si>
    <t>MSc Sustainability and Responsible Management</t>
  </si>
  <si>
    <t>Assadi Moghadam Golshan</t>
  </si>
  <si>
    <t>Fatemeh</t>
  </si>
  <si>
    <t>Stbg. ungeklärt</t>
  </si>
  <si>
    <t>Wagramerstraße 59/14/3</t>
  </si>
  <si>
    <t>fhb180313@fh-vie.ac.at</t>
  </si>
  <si>
    <t>Asselborn</t>
  </si>
  <si>
    <t>Olessia</t>
  </si>
  <si>
    <t>Friedrichsgraber Weg 435</t>
  </si>
  <si>
    <t>fhb191071@fh-vie.ac.at</t>
  </si>
  <si>
    <t>Astafyeva</t>
  </si>
  <si>
    <t>Irina</t>
  </si>
  <si>
    <t>Neustiftgasse 141/101</t>
  </si>
  <si>
    <t>fhb180802@fh-vie.ac.at</t>
  </si>
  <si>
    <t>Aster</t>
  </si>
  <si>
    <t>Florian</t>
  </si>
  <si>
    <t>Gerasdorfer Straße 265-269/2/5</t>
  </si>
  <si>
    <t>Gerasdorf</t>
  </si>
  <si>
    <t>fhb180314@fh-vie.ac.at</t>
  </si>
  <si>
    <t>Ataii</t>
  </si>
  <si>
    <t>Marwa</t>
  </si>
  <si>
    <t>Roterdstraße 12/34/3</t>
  </si>
  <si>
    <t>fhb201496@fh-vie.ac.at</t>
  </si>
  <si>
    <t>Atak</t>
  </si>
  <si>
    <t>Serkan</t>
  </si>
  <si>
    <t>Lienfeldergasse 29/11</t>
  </si>
  <si>
    <t>fhb201730@fh-vie.ac.at</t>
  </si>
  <si>
    <t>Atak Canli</t>
  </si>
  <si>
    <t>Sazime</t>
  </si>
  <si>
    <t>Siebeneichengasse 2/5</t>
  </si>
  <si>
    <t>fhb180874@fh-vie.ac.at</t>
  </si>
  <si>
    <t>Atanasova</t>
  </si>
  <si>
    <t>Andrea</t>
  </si>
  <si>
    <t>Vorgartenstraße 204/241</t>
  </si>
  <si>
    <t>fhb201327@fh-vie.ac.at</t>
  </si>
  <si>
    <t>Ataoglu</t>
  </si>
  <si>
    <t>Fatih</t>
  </si>
  <si>
    <t>Im Jücherfeld 5</t>
  </si>
  <si>
    <t>fhb191437@fh-vie.ac.at</t>
  </si>
  <si>
    <t>Atas</t>
  </si>
  <si>
    <t>Ahmet</t>
  </si>
  <si>
    <t>Wehlistraße 16-22/27/1</t>
  </si>
  <si>
    <t>fhb170706@fh-vie.ac.at</t>
  </si>
  <si>
    <t>Atassi</t>
  </si>
  <si>
    <t>Malek</t>
  </si>
  <si>
    <t>Wenhartgasse 23/ RH3</t>
  </si>
  <si>
    <t>fhb190895@fh-vie.ac.at</t>
  </si>
  <si>
    <t>Ates</t>
  </si>
  <si>
    <t>Sevgi</t>
  </si>
  <si>
    <t>Sinnerdorfer Straße 173</t>
  </si>
  <si>
    <t>fhb191327@fh-vie.ac.at</t>
  </si>
  <si>
    <t>Attia</t>
  </si>
  <si>
    <t>Eichendorffgasse 4-6/Stiege 2/Tür 4</t>
  </si>
  <si>
    <t>fhb180078@fh-vie.ac.at</t>
  </si>
  <si>
    <t>MSc Arbeits-, Organisationspsychologie und HR Management</t>
  </si>
  <si>
    <t>Konstanziagasse 44/6/10</t>
  </si>
  <si>
    <t>fhb200616@fh-vie.ac.at</t>
  </si>
  <si>
    <t>Auer</t>
  </si>
  <si>
    <t>Corinne</t>
  </si>
  <si>
    <t>Obere Rüschstrasse 3</t>
  </si>
  <si>
    <t>fhb200318@fh-vie.ac.at</t>
  </si>
  <si>
    <t>Süßenbrunner Straße 60/12/1</t>
  </si>
  <si>
    <t>fhb191077@fh-vie.ac.at</t>
  </si>
  <si>
    <t>Aufner</t>
  </si>
  <si>
    <t>Anisgasse 5</t>
  </si>
  <si>
    <t>fhb201328@fh-vie.ac.at</t>
  </si>
  <si>
    <t>Aufschnaiter</t>
  </si>
  <si>
    <t>Stefanie</t>
  </si>
  <si>
    <t>Johannes Brahms Gasse 5</t>
  </si>
  <si>
    <t>Laa an der Thaya</t>
  </si>
  <si>
    <t>fhb190468@fh-vie.ac.at</t>
  </si>
  <si>
    <t>Aull</t>
  </si>
  <si>
    <t>Hallesche Straße 46</t>
  </si>
  <si>
    <t>fhb200012@fh-vie.ac.at</t>
  </si>
  <si>
    <t>Avci</t>
  </si>
  <si>
    <t>Bilal</t>
  </si>
  <si>
    <t>Hetzendorfer Straße 98/1</t>
  </si>
  <si>
    <t>fhb200957@fh-vie.ac.at</t>
  </si>
  <si>
    <t>Hatice</t>
  </si>
  <si>
    <t>Eichamtstraße 16</t>
  </si>
  <si>
    <t>Gänserndorf</t>
  </si>
  <si>
    <t>fhb190896@fh-vie.ac.at</t>
  </si>
  <si>
    <t>Avenilla</t>
  </si>
  <si>
    <t>Ian</t>
  </si>
  <si>
    <t>Bussongasse 19/Haus 2</t>
  </si>
  <si>
    <t>fhb180983@fh-vie.ac.at</t>
  </si>
  <si>
    <t>Avila</t>
  </si>
  <si>
    <t>Jeffrey</t>
  </si>
  <si>
    <t>USA</t>
  </si>
  <si>
    <t>Neustiftgasse 51/1/14</t>
  </si>
  <si>
    <t>fhb190334@fh-vie.ac.at</t>
  </si>
  <si>
    <t>Awad</t>
  </si>
  <si>
    <t>Anschützgassse 15/A5/6</t>
  </si>
  <si>
    <t>fhb200958@fh-vie.ac.at</t>
  </si>
  <si>
    <t>Ayemele Djeujo</t>
  </si>
  <si>
    <t>Romeo</t>
  </si>
  <si>
    <t>Dr.-Ing.</t>
  </si>
  <si>
    <t>Lange Straße 19 D</t>
  </si>
  <si>
    <t>Elchingen</t>
  </si>
  <si>
    <t>fhb200182@fh-vie.ac.at</t>
  </si>
  <si>
    <t>Ayodeji</t>
  </si>
  <si>
    <t>Lucas</t>
  </si>
  <si>
    <t>Hasenfeld 16</t>
  </si>
  <si>
    <t>Fußach</t>
  </si>
  <si>
    <t>fhb180917@fh-vie.ac.at</t>
  </si>
  <si>
    <t>Azari</t>
  </si>
  <si>
    <t>Artur</t>
  </si>
  <si>
    <t>Gudrunstraße 102/1/37</t>
  </si>
  <si>
    <t>fhb201386@fh-vie.ac.at</t>
  </si>
  <si>
    <t>Babacan</t>
  </si>
  <si>
    <t>Koray</t>
  </si>
  <si>
    <t>Dernjacgasse 8/30</t>
  </si>
  <si>
    <t>fhb190612@fh-vie.ac.at</t>
  </si>
  <si>
    <t>Babacsayv</t>
  </si>
  <si>
    <t>Eden</t>
  </si>
  <si>
    <t>Taborstraße 64/1/15</t>
  </si>
  <si>
    <t>fhb200517@fh-vie.ac.at</t>
  </si>
  <si>
    <t>Babic</t>
  </si>
  <si>
    <t>Nikolina</t>
  </si>
  <si>
    <t>Leopold-Ernst-Gasse 34-36/22</t>
  </si>
  <si>
    <t>fhb200755@fh-vie.ac.at</t>
  </si>
  <si>
    <t>Bacher</t>
  </si>
  <si>
    <t>Flurschützstraße 10/8</t>
  </si>
  <si>
    <t>fhb191413@fh-vie.ac.at</t>
  </si>
  <si>
    <t>Bachler</t>
  </si>
  <si>
    <t>Barichgasse 31/21</t>
  </si>
  <si>
    <t>fhb180447@fh-vie.ac.at</t>
  </si>
  <si>
    <t>Bachmann</t>
  </si>
  <si>
    <t>Christina</t>
  </si>
  <si>
    <t>Torfmoos 18</t>
  </si>
  <si>
    <t>Maishofen</t>
  </si>
  <si>
    <t>fhb180163@fh-vie.ac.at</t>
  </si>
  <si>
    <t>Johannes</t>
  </si>
  <si>
    <t>Franz-Loidl-Straße 29</t>
  </si>
  <si>
    <t>fhb180997@fh-vie.ac.at</t>
  </si>
  <si>
    <t>Backovic</t>
  </si>
  <si>
    <t>Aleksandra</t>
  </si>
  <si>
    <t>Serbien</t>
  </si>
  <si>
    <t>Vorgartenstrasse 145-157 3/3</t>
  </si>
  <si>
    <t>fhb180875@fh-vie.ac.at</t>
  </si>
  <si>
    <t>Badalian</t>
  </si>
  <si>
    <t>Lilit</t>
  </si>
  <si>
    <t>Laaer-Berg-Straße 47B/1024A</t>
  </si>
  <si>
    <t>fhb190999@fh-vie.ac.at</t>
  </si>
  <si>
    <t>Badarch</t>
  </si>
  <si>
    <t>Anar</t>
  </si>
  <si>
    <t>Mongolei</t>
  </si>
  <si>
    <t>Kreuzgasse 23/3</t>
  </si>
  <si>
    <t>fhb200959@fh-vie.ac.at</t>
  </si>
  <si>
    <t>Caroline</t>
  </si>
  <si>
    <t>Max Schrems-Gasse 10/1/4</t>
  </si>
  <si>
    <t>fhb200849@fh-vie.ac.at</t>
  </si>
  <si>
    <t>Badrakh</t>
  </si>
  <si>
    <t>Enkhmurun</t>
  </si>
  <si>
    <t>Hardtmuthgasse 121/5/1</t>
  </si>
  <si>
    <t>fhb190469@fh-vie.ac.at</t>
  </si>
  <si>
    <t>Bagceci</t>
  </si>
  <si>
    <t>Hava</t>
  </si>
  <si>
    <t>Zwinzstraße 15-21/34/2</t>
  </si>
  <si>
    <t>fhb180918@fh-vie.ac.at</t>
  </si>
  <si>
    <t>Bahadori</t>
  </si>
  <si>
    <t>Tatjana</t>
  </si>
  <si>
    <t>Pirkebnerstraße 1-3/5/5</t>
  </si>
  <si>
    <t>fhb200617@fh-vie.ac.at</t>
  </si>
  <si>
    <t>Bahr</t>
  </si>
  <si>
    <t>Jonathan</t>
  </si>
  <si>
    <t>Mainstr. 10</t>
  </si>
  <si>
    <t>fhb200198@fh-vie.ac.at</t>
  </si>
  <si>
    <t>Baidinger</t>
  </si>
  <si>
    <t>Richard</t>
  </si>
  <si>
    <t>Hochstettergasse 4/5</t>
  </si>
  <si>
    <t>fhb170321@fh-vie.ac.at</t>
  </si>
  <si>
    <t>Bajrami</t>
  </si>
  <si>
    <t>Lavdrim</t>
  </si>
  <si>
    <t>Mazedonien</t>
  </si>
  <si>
    <t>Gumpendorfer Straße 67 /1a</t>
  </si>
  <si>
    <t>fhb201456@fh-vie.ac.at</t>
  </si>
  <si>
    <t>Bakhia</t>
  </si>
  <si>
    <t>Sofiko</t>
  </si>
  <si>
    <t>Georgien</t>
  </si>
  <si>
    <t>Pilgramgasse 11/5</t>
  </si>
  <si>
    <t>fhb201457@fh-vie.ac.at</t>
  </si>
  <si>
    <t>Bakiri</t>
  </si>
  <si>
    <t>Endri</t>
  </si>
  <si>
    <t>Apostelgasse 2-14/7/35</t>
  </si>
  <si>
    <t>fhb190826@fh-vie.ac.at</t>
  </si>
  <si>
    <t>Bakula</t>
  </si>
  <si>
    <t>Bianca</t>
  </si>
  <si>
    <t>Mayerweckstraße 2/93/4</t>
  </si>
  <si>
    <t>fhb191392@fh-vie.ac.at</t>
  </si>
  <si>
    <t>MSc HR Management</t>
  </si>
  <si>
    <t>Balabanova</t>
  </si>
  <si>
    <t>Untere Augartenstraße 31/808</t>
  </si>
  <si>
    <t>fhb200185@fh-vie.ac.at</t>
  </si>
  <si>
    <t>Balascy</t>
  </si>
  <si>
    <t>Viktoria</t>
  </si>
  <si>
    <t>Weiglgasse 2/33-34</t>
  </si>
  <si>
    <t>fhb190772@fh-vie.ac.at</t>
  </si>
  <si>
    <t>Balb</t>
  </si>
  <si>
    <t>Thilo</t>
  </si>
  <si>
    <t>Seehausweg 16</t>
  </si>
  <si>
    <t>Maulbronn</t>
  </si>
  <si>
    <t>fhb201510@fh-vie.ac.at</t>
  </si>
  <si>
    <t>Balchev</t>
  </si>
  <si>
    <t>Zahari</t>
  </si>
  <si>
    <t>Wolkersbergenstrasse 22-24/3/5</t>
  </si>
  <si>
    <t>fhb201515@fh-vie.ac.at</t>
  </si>
  <si>
    <t>Balci</t>
  </si>
  <si>
    <t>Ömer Faruk</t>
  </si>
  <si>
    <t>Siccardsburggasse 72-74/1/21</t>
  </si>
  <si>
    <t>fhb200475@fh-vie.ac.at</t>
  </si>
  <si>
    <t>Baldes</t>
  </si>
  <si>
    <t>Teresa</t>
  </si>
  <si>
    <t>Hauptstraße 16</t>
  </si>
  <si>
    <t>Furth</t>
  </si>
  <si>
    <t>fhb201690@fh-vie.ac.at</t>
  </si>
  <si>
    <t>Baldwin</t>
  </si>
  <si>
    <t>Industriestrasse 135/1/41</t>
  </si>
  <si>
    <t>fhb170806@fh-vie.ac.at</t>
  </si>
  <si>
    <t>Balkan</t>
  </si>
  <si>
    <t>Elif-Aylin</t>
  </si>
  <si>
    <t>Universumstraße 22/2/13</t>
  </si>
  <si>
    <t>Wien,Brigittenau</t>
  </si>
  <si>
    <t>fhb191199@fh-vie.ac.at</t>
  </si>
  <si>
    <t>Ballon de Wirth</t>
  </si>
  <si>
    <t>Merly</t>
  </si>
  <si>
    <t>Lic</t>
  </si>
  <si>
    <t>Siebenbrunnenfeldgasse 26-30/22/15</t>
  </si>
  <si>
    <t>fhb181049@fh-vie.ac.at</t>
  </si>
  <si>
    <t>Baltadzhieva-Tsacheva</t>
  </si>
  <si>
    <t>Darina</t>
  </si>
  <si>
    <t>An der Golzheimer heide 67b</t>
  </si>
  <si>
    <t>Düsseldorf</t>
  </si>
  <si>
    <t>fhb190244@fh-vie.ac.at</t>
  </si>
  <si>
    <t>Bamer</t>
  </si>
  <si>
    <t>Elfriede</t>
  </si>
  <si>
    <t>MLS (WU)</t>
  </si>
  <si>
    <t>Schalthausgasse 25</t>
  </si>
  <si>
    <t>Zistersdorf</t>
  </si>
  <si>
    <t>fhb191255@fh-vie.ac.at</t>
  </si>
  <si>
    <t>Banyacskiova</t>
  </si>
  <si>
    <t>Timea</t>
  </si>
  <si>
    <t>Bc.</t>
  </si>
  <si>
    <t>Schönbrunnerstraße 110/16</t>
  </si>
  <si>
    <t>fhb190446@fh-vie.ac.at</t>
  </si>
  <si>
    <t>Baresic</t>
  </si>
  <si>
    <t>Gabriela</t>
  </si>
  <si>
    <t>Bahnhofstrasse 4/1/16</t>
  </si>
  <si>
    <t>fhb180548@fh-vie.ac.at</t>
  </si>
  <si>
    <t>Barhoumi</t>
  </si>
  <si>
    <t>Hajer</t>
  </si>
  <si>
    <t>Laaer-Berg-Straße 32/1/21</t>
  </si>
  <si>
    <t>fhb190773@fh-vie.ac.at</t>
  </si>
  <si>
    <t>Barisic</t>
  </si>
  <si>
    <t>Ivan</t>
  </si>
  <si>
    <t>Otto-Herschmanngasse 4 / 3 / 4</t>
  </si>
  <si>
    <t>fhb190897@fh-vie.ac.at</t>
  </si>
  <si>
    <t>Barlov</t>
  </si>
  <si>
    <t>Zaklina</t>
  </si>
  <si>
    <t>Erlgasse 25/32</t>
  </si>
  <si>
    <t>fhb180374@fh-vie.ac.at</t>
  </si>
  <si>
    <t>Baron</t>
  </si>
  <si>
    <t>Natascha</t>
  </si>
  <si>
    <t>Brambillagasse 16/5/2</t>
  </si>
  <si>
    <t>fhb190470@fh-vie.ac.at</t>
  </si>
  <si>
    <t>Barrios Munoz</t>
  </si>
  <si>
    <t>Sebastian Alejandro</t>
  </si>
  <si>
    <t>Chile</t>
  </si>
  <si>
    <t>Ullmanstraße 50/2-3</t>
  </si>
  <si>
    <t>fhb191263@fh-vie.ac.at</t>
  </si>
  <si>
    <t>Barsegyan</t>
  </si>
  <si>
    <t>George</t>
  </si>
  <si>
    <t>Untere Weißgerberstraße 53-59/4/12</t>
  </si>
  <si>
    <t>fhb180788@fh-vie.ac.at</t>
  </si>
  <si>
    <t>Bartenschlager</t>
  </si>
  <si>
    <t>Sascha</t>
  </si>
  <si>
    <t>Krautgartenesch 4</t>
  </si>
  <si>
    <t>fhb200324@fh-vie.ac.at</t>
  </si>
  <si>
    <t>Barth</t>
  </si>
  <si>
    <t>Benjamin</t>
  </si>
  <si>
    <t>Am Hegen 63</t>
  </si>
  <si>
    <t>fhb200912@fh-vie.ac.at</t>
  </si>
  <si>
    <t>Bartsch</t>
  </si>
  <si>
    <t>Harald</t>
  </si>
  <si>
    <t>Eduard Hartmann-Pl. 3 Stg.1/38</t>
  </si>
  <si>
    <t>Laxenburg</t>
  </si>
  <si>
    <t>fhb200618@fh-vie.ac.at</t>
  </si>
  <si>
    <t>Barukcic</t>
  </si>
  <si>
    <t>Pero</t>
  </si>
  <si>
    <t>Baumeistergasse 1/20/1</t>
  </si>
  <si>
    <t>fhb180804@fh-vie.ac.at</t>
  </si>
  <si>
    <t>Baskarad</t>
  </si>
  <si>
    <t>Andrej</t>
  </si>
  <si>
    <t>Himbergerstraße 17/1/10</t>
  </si>
  <si>
    <t>Schwechat</t>
  </si>
  <si>
    <t>fhb200850@fh-vie.ac.at</t>
  </si>
  <si>
    <t>Bastirsch</t>
  </si>
  <si>
    <t>Julia-Simone</t>
  </si>
  <si>
    <t>Hietzinger Kai 183/12</t>
  </si>
  <si>
    <t>fhb190658@fh-vie.ac.at</t>
  </si>
  <si>
    <t>Bastl</t>
  </si>
  <si>
    <t>Daniel</t>
  </si>
  <si>
    <t>Schweidlgasse 37/2/12</t>
  </si>
  <si>
    <t>fhb201113@fh-vie.ac.at</t>
  </si>
  <si>
    <t>Batarilo</t>
  </si>
  <si>
    <t>Helena</t>
  </si>
  <si>
    <t>Felix-Slavik Straße 4/2/31</t>
  </si>
  <si>
    <t>fhb170322@fh-vie.ac.at</t>
  </si>
  <si>
    <t>Batbold</t>
  </si>
  <si>
    <t>Altantuya</t>
  </si>
  <si>
    <t>Simon-Denk-Gasse 1-3/19</t>
  </si>
  <si>
    <t>fhb201290@fh-vie.ac.at</t>
  </si>
  <si>
    <t>Batko</t>
  </si>
  <si>
    <t>Viktor</t>
  </si>
  <si>
    <t>Stettiner Straße 7</t>
  </si>
  <si>
    <t>fhb201410@fh-vie.ac.at</t>
  </si>
  <si>
    <t>Batlak</t>
  </si>
  <si>
    <t>Almedina</t>
  </si>
  <si>
    <t>Lorystraße 35-37/7/14</t>
  </si>
  <si>
    <t>fhb201174@fh-vie.ac.at</t>
  </si>
  <si>
    <t>Batzaya</t>
  </si>
  <si>
    <t>Budsuren</t>
  </si>
  <si>
    <t>Neustiftgasse 70/19</t>
  </si>
  <si>
    <t>fhb200694@fh-vie.ac.at</t>
  </si>
  <si>
    <t>Baudisch</t>
  </si>
  <si>
    <t>Jessica</t>
  </si>
  <si>
    <t>Josef-Haasgasse 3/12/7</t>
  </si>
  <si>
    <t>fhb180448@fh-vie.ac.at</t>
  </si>
  <si>
    <t>Bauer</t>
  </si>
  <si>
    <t>Henrike</t>
  </si>
  <si>
    <t>Krieglergasse 8 / 15</t>
  </si>
  <si>
    <t>fhb190717@fh-vie.ac.at</t>
  </si>
  <si>
    <t>Senekowitschgasse 13/2/25</t>
  </si>
  <si>
    <t>fhb201398@fh-vie.ac.at</t>
  </si>
  <si>
    <t>Susanne</t>
  </si>
  <si>
    <t>Kaisergartengasse 2/28</t>
  </si>
  <si>
    <t>fhb190899@fh-vie.ac.at</t>
  </si>
  <si>
    <t>Baumgartner</t>
  </si>
  <si>
    <t>Nicole</t>
  </si>
  <si>
    <t>Altmannsdorferstraße 178/49/10</t>
  </si>
  <si>
    <t>fhb190660@fh-vie.ac.at</t>
  </si>
  <si>
    <t>Valentina Franziska</t>
  </si>
  <si>
    <t>Bachgasse 1a</t>
  </si>
  <si>
    <t>Stinatz</t>
  </si>
  <si>
    <t>fhb200619@fh-vie.ac.at</t>
  </si>
  <si>
    <t>Vinzenz</t>
  </si>
  <si>
    <t>Sonnleitenweg 15</t>
  </si>
  <si>
    <t>Obernalb</t>
  </si>
  <si>
    <t>fhb180504@fh-vie.ac.at</t>
  </si>
  <si>
    <t>Baumgärtner</t>
  </si>
  <si>
    <t>Tim</t>
  </si>
  <si>
    <t>Neukirchner Strasse 19</t>
  </si>
  <si>
    <t>Weyarn</t>
  </si>
  <si>
    <t>fhb200452@fh-vie.ac.at</t>
  </si>
  <si>
    <t>Baus</t>
  </si>
  <si>
    <t>Cornelia</t>
  </si>
  <si>
    <t>Hochstraße 17-19/3/7</t>
  </si>
  <si>
    <t>fhb180670@fh-vie.ac.at</t>
  </si>
  <si>
    <t>Bautovic</t>
  </si>
  <si>
    <t>Alan</t>
  </si>
  <si>
    <t>Krottenbachstraße 82-86/1/36</t>
  </si>
  <si>
    <t>fhb180549@fh-vie.ac.at</t>
  </si>
  <si>
    <t>Bawa</t>
  </si>
  <si>
    <t>Madhav</t>
  </si>
  <si>
    <t>Fuchsröhrenstraße 11/1/69</t>
  </si>
  <si>
    <t>fhb201066@fh-vie.ac.at</t>
  </si>
  <si>
    <t>Baxhaku</t>
  </si>
  <si>
    <t>Laura</t>
  </si>
  <si>
    <t>Marcusgasse 4-12/5/7</t>
  </si>
  <si>
    <t>fhb190471@fh-vie.ac.at</t>
  </si>
  <si>
    <t>Baykal</t>
  </si>
  <si>
    <t>Meltem</t>
  </si>
  <si>
    <t>Elterleinplatz 11/1/6</t>
  </si>
  <si>
    <t>fhb200521@fh-vie.ac.at</t>
  </si>
  <si>
    <t>Bayraktar</t>
  </si>
  <si>
    <t>Ebru</t>
  </si>
  <si>
    <t>Siccardsburggasse 83/2/11</t>
  </si>
  <si>
    <t>fhb200851@fh-vie.ac.at</t>
  </si>
  <si>
    <t>Beccari</t>
  </si>
  <si>
    <t>Sandro</t>
  </si>
  <si>
    <t>Mettlenstrasse 19c</t>
  </si>
  <si>
    <t>fhb201403@fh-vie.ac.at</t>
  </si>
  <si>
    <t>Beci</t>
  </si>
  <si>
    <t>Seda</t>
  </si>
  <si>
    <t>Pfeilgasse 1A/398</t>
  </si>
  <si>
    <t>fhb180876@fh-vie.ac.at</t>
  </si>
  <si>
    <t>Becirovic</t>
  </si>
  <si>
    <t>Adela</t>
  </si>
  <si>
    <t>Jakob-Schefzik-Gasse 26</t>
  </si>
  <si>
    <t>Tulln an der Donau</t>
  </si>
  <si>
    <t>fhb133998@fh-vie.ac.at</t>
  </si>
  <si>
    <t>Beck</t>
  </si>
  <si>
    <t>Chiara</t>
  </si>
  <si>
    <t>Starkfriedgasse 50/73</t>
  </si>
  <si>
    <t>fhb201458@fh-vie.ac.at</t>
  </si>
  <si>
    <t>Gergely</t>
  </si>
  <si>
    <t>Ungarn</t>
  </si>
  <si>
    <t>Tündérfátyol 72.</t>
  </si>
  <si>
    <t>Mosonmagyaróvár</t>
  </si>
  <si>
    <t>fhb200960@fh-vie.ac.at</t>
  </si>
  <si>
    <t>Becker</t>
  </si>
  <si>
    <t>Juliane</t>
  </si>
  <si>
    <t>B.Sc</t>
  </si>
  <si>
    <t>Orleansstraße 5a</t>
  </si>
  <si>
    <t>München</t>
  </si>
  <si>
    <t>fhb201731@fh-vie.ac.at</t>
  </si>
  <si>
    <t>Melanie</t>
  </si>
  <si>
    <t>Hauptstraße 19</t>
  </si>
  <si>
    <t>fhb191383@fh-vie.ac.at</t>
  </si>
  <si>
    <t>Beckmann</t>
  </si>
  <si>
    <t>Am Oberdörferweg 11</t>
  </si>
  <si>
    <t>fhb200300@fh-vie.ac.at</t>
  </si>
  <si>
    <t>Bedic</t>
  </si>
  <si>
    <t>Manuel</t>
  </si>
  <si>
    <t>Langstraße 56</t>
  </si>
  <si>
    <t>Spannberg</t>
  </si>
  <si>
    <t>fhb190774@fh-vie.ac.at</t>
  </si>
  <si>
    <t>Bednárová</t>
  </si>
  <si>
    <t>Barbora</t>
  </si>
  <si>
    <t>An der Hölle 25 / 2 / 7</t>
  </si>
  <si>
    <t>fhb191078@fh-vie.ac.at</t>
  </si>
  <si>
    <t>Bednarz</t>
  </si>
  <si>
    <t>Sylwia</t>
  </si>
  <si>
    <t>Polen</t>
  </si>
  <si>
    <t>Groß Enzersdorfer Straße 36/4</t>
  </si>
  <si>
    <t>fhb200476@fh-vie.ac.at</t>
  </si>
  <si>
    <t>Beer</t>
  </si>
  <si>
    <t>Gregor</t>
  </si>
  <si>
    <t>Engerthstraße 165-167/62</t>
  </si>
  <si>
    <t>fhb180449@fh-vie.ac.at</t>
  </si>
  <si>
    <t>Begum</t>
  </si>
  <si>
    <t>Hamida Anna</t>
  </si>
  <si>
    <t>Engerthstraße 110-118/5/11</t>
  </si>
  <si>
    <t>fhb200759@fh-vie.ac.at</t>
  </si>
  <si>
    <t>Behaj</t>
  </si>
  <si>
    <t>Anxhela</t>
  </si>
  <si>
    <t>Tendlergasse 12/608</t>
  </si>
  <si>
    <t>Wien,Alsergrund</t>
  </si>
  <si>
    <t>fhb201234@fh-vie.ac.at</t>
  </si>
  <si>
    <t>Beile</t>
  </si>
  <si>
    <t>Leidlweg 11 / 3 / 20</t>
  </si>
  <si>
    <t>fhb191289@fh-vie.ac.at</t>
  </si>
  <si>
    <t>Beinhauer</t>
  </si>
  <si>
    <t>Maximilian</t>
  </si>
  <si>
    <t>Lederergasse 25/1/6</t>
  </si>
  <si>
    <t>fhb201114@fh-vie.ac.at</t>
  </si>
  <si>
    <t>Bekessova</t>
  </si>
  <si>
    <t>Eleonora</t>
  </si>
  <si>
    <t>Kasachstan</t>
  </si>
  <si>
    <t>Franzensgasse 22/9</t>
  </si>
  <si>
    <t>fhb200477@fh-vie.ac.at</t>
  </si>
  <si>
    <t>Bekirov</t>
  </si>
  <si>
    <t>Naida</t>
  </si>
  <si>
    <t>Hieronymus Beck-Straße 16</t>
  </si>
  <si>
    <t>Mitterndorf an der Fischa</t>
  </si>
  <si>
    <t>fhb200852@fh-vie.ac.at</t>
  </si>
  <si>
    <t>Belyus</t>
  </si>
  <si>
    <t>Andreas</t>
  </si>
  <si>
    <t>Speisinger Straße 18/15</t>
  </si>
  <si>
    <t>fhb181203@fh-vie.ac.at</t>
  </si>
  <si>
    <t>Benavente Barrionuevo</t>
  </si>
  <si>
    <t>Christian Paul</t>
  </si>
  <si>
    <t>Brünner Straße 55/3/326</t>
  </si>
  <si>
    <t>fhb180188@fh-vie.ac.at</t>
  </si>
  <si>
    <t>Bender</t>
  </si>
  <si>
    <t>Kirchstraße 5</t>
  </si>
  <si>
    <t>fhb191424@fh-vie.ac.at</t>
  </si>
  <si>
    <t>Rinnböckstraße 31/1</t>
  </si>
  <si>
    <t>fhb180998@fh-vie.ac.at</t>
  </si>
  <si>
    <t>Benes</t>
  </si>
  <si>
    <t>Sabina</t>
  </si>
  <si>
    <t>Mag.a</t>
  </si>
  <si>
    <t>Biberhaufenweg 100/68</t>
  </si>
  <si>
    <t>fhb201675@fh-vie.ac.at</t>
  </si>
  <si>
    <t>Benisch</t>
  </si>
  <si>
    <t>Romana</t>
  </si>
  <si>
    <t>Mag. (FH)</t>
  </si>
  <si>
    <t>Anastasius-Grün-Gasse 41/5</t>
  </si>
  <si>
    <t>fhb190079@fh-vie.ac.at</t>
  </si>
  <si>
    <t>Benkö</t>
  </si>
  <si>
    <t>Jan-Michael</t>
  </si>
  <si>
    <t>Hugo-Meisl-Weg 5/11</t>
  </si>
  <si>
    <t>fhb170473@fh-vie.ac.at</t>
  </si>
  <si>
    <t>Trenkwaldgasse 65/2</t>
  </si>
  <si>
    <t>fhb200522@fh-vie.ac.at</t>
  </si>
  <si>
    <t>Benzar</t>
  </si>
  <si>
    <t>Anna-Maria</t>
  </si>
  <si>
    <t>Freiungsstraße 6</t>
  </si>
  <si>
    <t>Hainburg a.d. Donau</t>
  </si>
  <si>
    <t>anna.benzar@fh-vie.ac.at</t>
  </si>
  <si>
    <t>Beran</t>
  </si>
  <si>
    <t>David Philipp Otis</t>
  </si>
  <si>
    <t>Hetzendroferstraße 113/3</t>
  </si>
  <si>
    <t>fhb142471@fh-vie.ac.at</t>
  </si>
  <si>
    <t>Berariu</t>
  </si>
  <si>
    <t>Radu</t>
  </si>
  <si>
    <t>Auf der Schmelz 10/232</t>
  </si>
  <si>
    <t>fhb190737@fh-vie.ac.at</t>
  </si>
  <si>
    <t>Berea</t>
  </si>
  <si>
    <t>Ioana-Elisabeta</t>
  </si>
  <si>
    <t>Hietzinger Kai 143 / 8510</t>
  </si>
  <si>
    <t>fhb200929@fh-vie.ac.at</t>
  </si>
  <si>
    <t>Beres</t>
  </si>
  <si>
    <t>Laszlo</t>
  </si>
  <si>
    <t>Hollandstrasse 15/22</t>
  </si>
  <si>
    <t>fhb180393@fh-vie.ac.at</t>
  </si>
  <si>
    <t>Berestetska</t>
  </si>
  <si>
    <t>Oleksandra</t>
  </si>
  <si>
    <t>Schönbrunner Straße 293/1/2</t>
  </si>
  <si>
    <t>fhb200853@fh-vie.ac.at</t>
  </si>
  <si>
    <t>Berger</t>
  </si>
  <si>
    <t>Gerald</t>
  </si>
  <si>
    <t>Oskar Jaschagasse 19</t>
  </si>
  <si>
    <t>fhb200097@fh-vie.ac.at</t>
  </si>
  <si>
    <t>Ursula</t>
  </si>
  <si>
    <t>Fahngasse 6/2/28</t>
  </si>
  <si>
    <t>fhb201175@fh-vie.ac.at</t>
  </si>
  <si>
    <t>Bergmann</t>
  </si>
  <si>
    <t>Nordmanngasse 19/6</t>
  </si>
  <si>
    <t>fhb201115@fh-vie.ac.at</t>
  </si>
  <si>
    <t>Sebastian Wolfgang</t>
  </si>
  <si>
    <t>Untere Hauptstraße 99, haus 4/9</t>
  </si>
  <si>
    <t>fhb200914@fh-vie.ac.at</t>
  </si>
  <si>
    <t>Bergstädt</t>
  </si>
  <si>
    <t>Luisa</t>
  </si>
  <si>
    <t>Lange Straße 39</t>
  </si>
  <si>
    <t>fhb200279@fh-vie.ac.at</t>
  </si>
  <si>
    <t>Bergstaller</t>
  </si>
  <si>
    <t>Natalie</t>
  </si>
  <si>
    <t>Wiesmadgasse 2</t>
  </si>
  <si>
    <t>Weigelsdorf</t>
  </si>
  <si>
    <t>fhb180164@fh-vie.ac.at</t>
  </si>
  <si>
    <t>Berisha</t>
  </si>
  <si>
    <t>Vanessa</t>
  </si>
  <si>
    <t>Schönbrunner Schloßstraße 44/3</t>
  </si>
  <si>
    <t>fhb191080@fh-vie.ac.at</t>
  </si>
  <si>
    <t>Berk</t>
  </si>
  <si>
    <t>Heiligenstädter Straße 165/7/8</t>
  </si>
  <si>
    <t>fhb201010@fh-vie.ac.at</t>
  </si>
  <si>
    <t>Hüveyda</t>
  </si>
  <si>
    <t>Engerthstraße 143/4/30</t>
  </si>
  <si>
    <t>fhb200620@fh-vie.ac.at</t>
  </si>
  <si>
    <t>Bernal</t>
  </si>
  <si>
    <t>Diana-Grace</t>
  </si>
  <si>
    <t>Storkgasse 3/21</t>
  </si>
  <si>
    <t>fhb190776@fh-vie.ac.at</t>
  </si>
  <si>
    <t>Berndaner</t>
  </si>
  <si>
    <t>Diana</t>
  </si>
  <si>
    <t>Esterbergstr. 44</t>
  </si>
  <si>
    <t>fhb201280@fh-vie.ac.at</t>
  </si>
  <si>
    <t>Berteotti</t>
  </si>
  <si>
    <t>Italien</t>
  </si>
  <si>
    <t>Hernalser Hauptstraße 184/29</t>
  </si>
  <si>
    <t>fhb191200@fh-vie.ac.at</t>
  </si>
  <si>
    <t>Bertha</t>
  </si>
  <si>
    <t>Dorfstraße 19</t>
  </si>
  <si>
    <t>Bubendorf im Burgenland</t>
  </si>
  <si>
    <t>fhb191144@fh-vie.ac.at</t>
  </si>
  <si>
    <t>Berthold</t>
  </si>
  <si>
    <t>Sandgasse 1</t>
  </si>
  <si>
    <t>Hetzmannsdorf</t>
  </si>
  <si>
    <t>fhb191201@fh-vie.ac.at</t>
  </si>
  <si>
    <t>Besendorf</t>
  </si>
  <si>
    <t>B. A.</t>
  </si>
  <si>
    <t>Heilwigstraße 125</t>
  </si>
  <si>
    <t>Hamburg</t>
  </si>
  <si>
    <t>fhb201732@fh-vie.ac.at</t>
  </si>
  <si>
    <t>Beslan</t>
  </si>
  <si>
    <t>Ömer</t>
  </si>
  <si>
    <t>Ameisbachzeile 1/8/1</t>
  </si>
  <si>
    <t>fhb170225@fh-vie.ac.at</t>
  </si>
  <si>
    <t>Beton</t>
  </si>
  <si>
    <t>Didier</t>
  </si>
  <si>
    <t>Agnes-Bernauer-Straße 27</t>
  </si>
  <si>
    <t>fhb190101@fh-vie.ac.at</t>
  </si>
  <si>
    <t>Bettinghausen</t>
  </si>
  <si>
    <t>Robin</t>
  </si>
  <si>
    <t>Melanchthonstraße 35,</t>
  </si>
  <si>
    <t>fhb200317@fh-vie.ac.at</t>
  </si>
  <si>
    <t>Betz</t>
  </si>
  <si>
    <t>Janett</t>
  </si>
  <si>
    <t>Deutelbacher Straße 28</t>
  </si>
  <si>
    <t>fhb191389@fh-vie.ac.at</t>
  </si>
  <si>
    <t>Betz-Graevenstein</t>
  </si>
  <si>
    <t>Pamela</t>
  </si>
  <si>
    <t>Alte Schwegenheimer Straße 15</t>
  </si>
  <si>
    <t>Speyer</t>
  </si>
  <si>
    <t>fhb190075@fh-vie.ac.at</t>
  </si>
  <si>
    <t>Biastoch</t>
  </si>
  <si>
    <t>Fabian</t>
  </si>
  <si>
    <t>Fichtestraße 13a</t>
  </si>
  <si>
    <t>fhb201448@fh-vie.ac.at</t>
  </si>
  <si>
    <t>Bichler</t>
  </si>
  <si>
    <t>Stammersdorferstraße 427-429/5</t>
  </si>
  <si>
    <t>Gerasdorf bei Wien</t>
  </si>
  <si>
    <t>fhb201152@fh-vie.ac.at</t>
  </si>
  <si>
    <t>Bieda</t>
  </si>
  <si>
    <t>Chelsea Stephanie</t>
  </si>
  <si>
    <t>Josefstädterstraße 81-83/3/13</t>
  </si>
  <si>
    <t>fhb180999@fh-vie.ac.at</t>
  </si>
  <si>
    <t>Biedermann</t>
  </si>
  <si>
    <t>Claudio</t>
  </si>
  <si>
    <t>Rauchfangkehrergasse 4/8</t>
  </si>
  <si>
    <t>fhb200358@fh-vie.ac.at</t>
  </si>
  <si>
    <t>Bieringer</t>
  </si>
  <si>
    <t>Kleedorf 5</t>
  </si>
  <si>
    <t>Schrems</t>
  </si>
  <si>
    <t>fhb200621@fh-vie.ac.at</t>
  </si>
  <si>
    <t>Bilani</t>
  </si>
  <si>
    <t>Klevis</t>
  </si>
  <si>
    <t>Döblinger Hauptstrasse 55/110</t>
  </si>
  <si>
    <t>fhb170324@fh-vie.ac.at</t>
  </si>
  <si>
    <t>Bilgili</t>
  </si>
  <si>
    <t>Rauf</t>
  </si>
  <si>
    <t>Siccardsburggasse 56/14</t>
  </si>
  <si>
    <t>fhb200357@fh-vie.ac.at</t>
  </si>
  <si>
    <t>Tarkan</t>
  </si>
  <si>
    <t>Migazziplatz 6/10</t>
  </si>
  <si>
    <t>fhb190336@fh-vie.ac.at</t>
  </si>
  <si>
    <t>Bilweis</t>
  </si>
  <si>
    <t>Denise</t>
  </si>
  <si>
    <t>Bachstraße 3/17</t>
  </si>
  <si>
    <t>Hofkirchen im Traunkreis</t>
  </si>
  <si>
    <t>fhb201176@fh-vie.ac.at</t>
  </si>
  <si>
    <t>Bily</t>
  </si>
  <si>
    <t>Angelina</t>
  </si>
  <si>
    <t>Langobardenstraße 176/4/7</t>
  </si>
  <si>
    <t>fhb180919@fh-vie.ac.at</t>
  </si>
  <si>
    <t>Binder</t>
  </si>
  <si>
    <t>Spielplatzgasse 18</t>
  </si>
  <si>
    <t>Zillingdorf</t>
  </si>
  <si>
    <t>fhb200087@fh-vie.ac.at</t>
  </si>
  <si>
    <t>Mike</t>
  </si>
  <si>
    <t>Münzbergstraße 9 1/2</t>
  </si>
  <si>
    <t>Ingolstadt</t>
  </si>
  <si>
    <t>fhb201751@fh-vie.ac.at</t>
  </si>
  <si>
    <t>Binder-Krieglstein</t>
  </si>
  <si>
    <t>Simon</t>
  </si>
  <si>
    <t>Brünnerstraße 190/1/14</t>
  </si>
  <si>
    <t>fhb200622@fh-vie.ac.at</t>
  </si>
  <si>
    <t>Birkent</t>
  </si>
  <si>
    <t>Enes Esref</t>
  </si>
  <si>
    <t>Engerthstraße</t>
  </si>
  <si>
    <t>fhb200524@fh-vie.ac.at</t>
  </si>
  <si>
    <t>Biro</t>
  </si>
  <si>
    <t>Mark</t>
  </si>
  <si>
    <t>Dingelstedtgasse 4/5</t>
  </si>
  <si>
    <t>fhb190738@fh-vie.ac.at</t>
  </si>
  <si>
    <t>Bischoff</t>
  </si>
  <si>
    <t>Gerhard-Hebborn-Strasse 1</t>
  </si>
  <si>
    <t>fhb190304@fh-vie.ac.at</t>
  </si>
  <si>
    <t>Bittenauer</t>
  </si>
  <si>
    <t>Verena</t>
  </si>
  <si>
    <t>Lobaugasse 70</t>
  </si>
  <si>
    <t>fhb190739@fh-vie.ac.at</t>
  </si>
  <si>
    <t>Blagojević</t>
  </si>
  <si>
    <t>Mautner-Markhof-Gasse 10/3/14</t>
  </si>
  <si>
    <t>fhb200854@fh-vie.ac.at</t>
  </si>
  <si>
    <t>Blaha</t>
  </si>
  <si>
    <t>Gorica</t>
  </si>
  <si>
    <t>Donaufelderstraße 91/8/812</t>
  </si>
  <si>
    <t>fhb170257@fh-vie.ac.at</t>
  </si>
  <si>
    <t>Blank</t>
  </si>
  <si>
    <t>Markus</t>
  </si>
  <si>
    <t>Mimi-Grossberg-Gasse 11/242</t>
  </si>
  <si>
    <t>fhb190900@fh-vie.ac.at</t>
  </si>
  <si>
    <t>Sylvia</t>
  </si>
  <si>
    <t>Georgstraße 15</t>
  </si>
  <si>
    <t>fhb191435@fh-vie.ac.at</t>
  </si>
  <si>
    <t>Blaukovics</t>
  </si>
  <si>
    <t>Tina</t>
  </si>
  <si>
    <t>Andergasse 38/RH 27</t>
  </si>
  <si>
    <t>fhb190298@fh-vie.ac.at</t>
  </si>
  <si>
    <t>MBA Online Marketing</t>
  </si>
  <si>
    <t>Block</t>
  </si>
  <si>
    <t>Ken</t>
  </si>
  <si>
    <t>Oranienstraße 39</t>
  </si>
  <si>
    <t>Wiesbaden</t>
  </si>
  <si>
    <t>fhb201722@fh-vie.ac.at</t>
  </si>
  <si>
    <t>Blozic</t>
  </si>
  <si>
    <t>Dejan</t>
  </si>
  <si>
    <t>Ostmarkgasse 1/11</t>
  </si>
  <si>
    <t>fhb180450@fh-vie.ac.at</t>
  </si>
  <si>
    <t>Bobes</t>
  </si>
  <si>
    <t>Anningerstraße 76-78</t>
  </si>
  <si>
    <t>Guntramsdorf</t>
  </si>
  <si>
    <t>fhb170709@fh-vie.ac.at</t>
  </si>
  <si>
    <t>Bock</t>
  </si>
  <si>
    <t>Holger</t>
  </si>
  <si>
    <t>Gräfelfinger Str. 137</t>
  </si>
  <si>
    <t>fhb200301@fh-vie.ac.at</t>
  </si>
  <si>
    <t>Boczek</t>
  </si>
  <si>
    <t>David</t>
  </si>
  <si>
    <t>MSc</t>
  </si>
  <si>
    <t>Florastrasse 8/37</t>
  </si>
  <si>
    <t>Bad Vöslau</t>
  </si>
  <si>
    <t>fhb170650@fh-vie.ac.at</t>
  </si>
  <si>
    <t>Böddeker</t>
  </si>
  <si>
    <t>Am Roggenacker 22</t>
  </si>
  <si>
    <t>fhb191324@fh-vie.ac.at</t>
  </si>
  <si>
    <t>Bodemer</t>
  </si>
  <si>
    <t>Oliver</t>
  </si>
  <si>
    <t>Brucknerallee 137</t>
  </si>
  <si>
    <t>fhb190270@fh-vie.ac.at</t>
  </si>
  <si>
    <t>Bodingbauer</t>
  </si>
  <si>
    <t>Lisa Marie</t>
  </si>
  <si>
    <t>Vorgartenstraße 201/1/29</t>
  </si>
  <si>
    <t>fhb201733@fh-vie.ac.at</t>
  </si>
  <si>
    <t>Bogicevic</t>
  </si>
  <si>
    <t>Boris</t>
  </si>
  <si>
    <t>Dr.-Natterer-Gasse 2-4/4/16</t>
  </si>
  <si>
    <t>fhb180789@fh-vie.ac.at</t>
  </si>
  <si>
    <t>Bogner</t>
  </si>
  <si>
    <t>Grenzackergasse 1-5/2/5</t>
  </si>
  <si>
    <t>Himberg</t>
  </si>
  <si>
    <t>fhb200855@fh-vie.ac.at</t>
  </si>
  <si>
    <t>Bogoly</t>
  </si>
  <si>
    <t>Hohe-Wandstraße 30/7</t>
  </si>
  <si>
    <t>Maria Enzersdorf</t>
  </si>
  <si>
    <t>fhb180671@fh-vie.ac.at</t>
  </si>
  <si>
    <t>Bogomolova</t>
  </si>
  <si>
    <t>Dorina</t>
  </si>
  <si>
    <t>Gatterholzgasse 15/8</t>
  </si>
  <si>
    <t>fhb190662@fh-vie.ac.at</t>
  </si>
  <si>
    <t>Bogosavljevic</t>
  </si>
  <si>
    <t>Djurdjina</t>
  </si>
  <si>
    <t>Rabengasse 2-10/53/17</t>
  </si>
  <si>
    <t>fhb181000@fh-vie.ac.at</t>
  </si>
  <si>
    <t>Böhm</t>
  </si>
  <si>
    <t>André</t>
  </si>
  <si>
    <t>Richard-Wagner-Str. 3</t>
  </si>
  <si>
    <t>fhb201539@fh-vie.ac.at</t>
  </si>
  <si>
    <t>Barbara</t>
  </si>
  <si>
    <t>Hauptstraße 14</t>
  </si>
  <si>
    <t>Mannersdorf an der Rabnitz</t>
  </si>
  <si>
    <t>fhb200186@fh-vie.ac.at</t>
  </si>
  <si>
    <t>fhb201540@fh-vie.ac.at</t>
  </si>
  <si>
    <t>Thomas</t>
  </si>
  <si>
    <t>Graf-Starhemberg-Gasse 14/5/2</t>
  </si>
  <si>
    <t>fhb201533@fh-vie.ac.at</t>
  </si>
  <si>
    <t>Boigner</t>
  </si>
  <si>
    <t>Trillergasse 2C/1/7</t>
  </si>
  <si>
    <t>fhb190472@fh-vie.ac.at</t>
  </si>
  <si>
    <t>Bojanic</t>
  </si>
  <si>
    <t>Maja</t>
  </si>
  <si>
    <t>Josefinengasse 5/15</t>
  </si>
  <si>
    <t>fhb180451@fh-vie.ac.at</t>
  </si>
  <si>
    <t>Bollmann</t>
  </si>
  <si>
    <t>Ingo</t>
  </si>
  <si>
    <t>Nymphenburger Straße 47</t>
  </si>
  <si>
    <t>fhb191326@fh-vie.ac.at</t>
  </si>
  <si>
    <t>Sieveringerstrasse 144/1/4</t>
  </si>
  <si>
    <t>fhb201329@fh-vie.ac.at</t>
  </si>
  <si>
    <t>Bonic</t>
  </si>
  <si>
    <t>Leibnizgasse 20/29</t>
  </si>
  <si>
    <t>fhb201153@fh-vie.ac.at</t>
  </si>
  <si>
    <t>Borel</t>
  </si>
  <si>
    <t>Isabel Barbara</t>
  </si>
  <si>
    <t>Ausstellungsstraße 50/250</t>
  </si>
  <si>
    <t>fhb200337@fh-vie.ac.at</t>
  </si>
  <si>
    <t>Borhan El-Din</t>
  </si>
  <si>
    <t>Rami</t>
  </si>
  <si>
    <t>Spitzweg 37</t>
  </si>
  <si>
    <t>fhb201516@fh-vie.ac.at</t>
  </si>
  <si>
    <t>Bornholdt</t>
  </si>
  <si>
    <t>Rüdigergasse 7/12</t>
  </si>
  <si>
    <t>fhb190613@fh-vie.ac.at</t>
  </si>
  <si>
    <t>Böschatt</t>
  </si>
  <si>
    <t>Sophie</t>
  </si>
  <si>
    <t>Kinoweg 1</t>
  </si>
  <si>
    <t>Ladendorf</t>
  </si>
  <si>
    <t>fhb200935@fh-vie.ac.at</t>
  </si>
  <si>
    <t>Boskovic</t>
  </si>
  <si>
    <t>Konstantin</t>
  </si>
  <si>
    <t>Olivere Markovic 4</t>
  </si>
  <si>
    <t>Belgrad</t>
  </si>
  <si>
    <t>fhb200695@fh-vie.ac.at</t>
  </si>
  <si>
    <t>Melisa</t>
  </si>
  <si>
    <t>Goldschlagstraße 29/35-38</t>
  </si>
  <si>
    <t>fhb190901@fh-vie.ac.at</t>
  </si>
  <si>
    <t>Botha</t>
  </si>
  <si>
    <t>Waltraud</t>
  </si>
  <si>
    <t>Mag./a/</t>
  </si>
  <si>
    <t>Fasangartensiedlung 7/1</t>
  </si>
  <si>
    <t>fhb161007@fh-vie.ac.at</t>
  </si>
  <si>
    <t>Bountoulouli</t>
  </si>
  <si>
    <t>Eleni</t>
  </si>
  <si>
    <t>Griechenland</t>
  </si>
  <si>
    <t>Pillersdorfgasse 6/12</t>
  </si>
  <si>
    <t>fhb200940@fh-vie.ac.at</t>
  </si>
  <si>
    <t>Boyacioglu</t>
  </si>
  <si>
    <t>Ferhat</t>
  </si>
  <si>
    <t>Etrichstrasse 27/30</t>
  </si>
  <si>
    <t>fhb190527@fh-vie.ac.at</t>
  </si>
  <si>
    <t>Kevser</t>
  </si>
  <si>
    <t>fhb200525@fh-vie.ac.at</t>
  </si>
  <si>
    <t>Boyen</t>
  </si>
  <si>
    <t>Magdalena</t>
  </si>
  <si>
    <t>Lehenstraße 38</t>
  </si>
  <si>
    <t>fhb190263@fh-vie.ac.at</t>
  </si>
  <si>
    <t>Bozic</t>
  </si>
  <si>
    <t>Borschkegasse 5/12</t>
  </si>
  <si>
    <t>fhb191271@fh-vie.ac.at</t>
  </si>
  <si>
    <t>Jelena</t>
  </si>
  <si>
    <t>Rotenlöwengasse 5/9</t>
  </si>
  <si>
    <t>fhb181063@fh-vie.ac.at</t>
  </si>
  <si>
    <t>Bozkurt</t>
  </si>
  <si>
    <t>Duygu</t>
  </si>
  <si>
    <t>Sehremini Mah. Millet Cad. Kesedar Apt. No: 121/6</t>
  </si>
  <si>
    <t>Istanbul</t>
  </si>
  <si>
    <t>fhb200816@fh-vie.ac.at</t>
  </si>
  <si>
    <t>Brabatsch</t>
  </si>
  <si>
    <t>Nicolaus</t>
  </si>
  <si>
    <t>Unterort 52</t>
  </si>
  <si>
    <t>Kleedorf</t>
  </si>
  <si>
    <t>fhb180672@fh-vie.ac.at</t>
  </si>
  <si>
    <t>Brandes</t>
  </si>
  <si>
    <t>Christopher</t>
  </si>
  <si>
    <t>Dresdner Straße 117/32</t>
  </si>
  <si>
    <t>fhb190719@fh-vie.ac.at</t>
  </si>
  <si>
    <t>Brandner</t>
  </si>
  <si>
    <t>Ullmannstraße 54/221</t>
  </si>
  <si>
    <t>fhb200696@fh-vie.ac.at</t>
  </si>
  <si>
    <t>Brandstetter</t>
  </si>
  <si>
    <t>Anika</t>
  </si>
  <si>
    <t>Am Anger  25</t>
  </si>
  <si>
    <t>Obersiebenbrunn</t>
  </si>
  <si>
    <t>fhb200526@fh-vie.ac.at</t>
  </si>
  <si>
    <t>Brandusanovic</t>
  </si>
  <si>
    <t>Aleksandar</t>
  </si>
  <si>
    <t>Simmeringer Hauptstraße 134/2/4</t>
  </si>
  <si>
    <t>fhb180921@fh-vie.ac.at</t>
  </si>
  <si>
    <t>Bräuer</t>
  </si>
  <si>
    <t>Felix</t>
  </si>
  <si>
    <t>Johann Strauß Gasse 8</t>
  </si>
  <si>
    <t>fhb191203@fh-vie.ac.at</t>
  </si>
  <si>
    <t>Bräuhofer</t>
  </si>
  <si>
    <t>Sanela</t>
  </si>
  <si>
    <t>Markomannenstraße 15/9/1</t>
  </si>
  <si>
    <t>fhb190663@fh-vie.ac.at</t>
  </si>
  <si>
    <t>Braun</t>
  </si>
  <si>
    <t>Lara</t>
  </si>
  <si>
    <t>Am Nonnenberg 3</t>
  </si>
  <si>
    <t>Burgrieden</t>
  </si>
  <si>
    <t>fhb201691@fh-vie.ac.at</t>
  </si>
  <si>
    <t>Brauneis</t>
  </si>
  <si>
    <t>Mühlhofstraße 26/6</t>
  </si>
  <si>
    <t>Krems an der Donau</t>
  </si>
  <si>
    <t>fhb201011@fh-vie.ac.at</t>
  </si>
  <si>
    <t>Brázdová</t>
  </si>
  <si>
    <t>Anna</t>
  </si>
  <si>
    <t>Tschech. Rep.</t>
  </si>
  <si>
    <t>Angeligasse 85/3/3</t>
  </si>
  <si>
    <t>fhb190902@fh-vie.ac.at</t>
  </si>
  <si>
    <t>Breitenfelder</t>
  </si>
  <si>
    <t>Tuna Melis</t>
  </si>
  <si>
    <t>Bruennlbadgasse 1/13</t>
  </si>
  <si>
    <t>fhb160252@fh-vie.ac.at</t>
  </si>
  <si>
    <t>Breitseher</t>
  </si>
  <si>
    <t>Vorgartenstrasse 129-143/3/10</t>
  </si>
  <si>
    <t>fhb201285@fh-vie.ac.at</t>
  </si>
  <si>
    <t>Brenner</t>
  </si>
  <si>
    <t>Calvigasse 4/2/21</t>
  </si>
  <si>
    <t>fhb201303@fh-vie.ac.at</t>
  </si>
  <si>
    <t>Birkendörfle 26</t>
  </si>
  <si>
    <t>fhb201600@fh-vie.ac.at</t>
  </si>
  <si>
    <t>Brenovac</t>
  </si>
  <si>
    <t>Stammersdorfer Straße 255/8</t>
  </si>
  <si>
    <t>fhb200623@fh-vie.ac.at</t>
  </si>
  <si>
    <t>Breth</t>
  </si>
  <si>
    <t>Antonie-Alt-Gasse 2/3/29</t>
  </si>
  <si>
    <t>fhb200428@fh-vie.ac.at</t>
  </si>
  <si>
    <t>Bretschneider</t>
  </si>
  <si>
    <t>Jens</t>
  </si>
  <si>
    <t>Bachsatzstraße 25</t>
  </si>
  <si>
    <t>Zwickau</t>
  </si>
  <si>
    <t>fhb201709@fh-vie.ac.at</t>
  </si>
  <si>
    <t>Brinker</t>
  </si>
  <si>
    <t>Johannes-Maximilian Hermann Luka</t>
  </si>
  <si>
    <t>Ringweg 4</t>
  </si>
  <si>
    <t>fhb200274@fh-vie.ac.at</t>
  </si>
  <si>
    <t>Brix</t>
  </si>
  <si>
    <t>Landstraße 36/1/4</t>
  </si>
  <si>
    <t>Stockerau</t>
  </si>
  <si>
    <t>fhb201387@fh-vie.ac.at</t>
  </si>
  <si>
    <t>Broichmann</t>
  </si>
  <si>
    <t>Jost</t>
  </si>
  <si>
    <t>Platz der Freiheit 15</t>
  </si>
  <si>
    <t>fhb190002@fh-vie.ac.at</t>
  </si>
  <si>
    <t>Bruckmüller</t>
  </si>
  <si>
    <t>Tulpenweg 4</t>
  </si>
  <si>
    <t>Zeiselmauer</t>
  </si>
  <si>
    <t>fhb201236@fh-vie.ac.at</t>
  </si>
  <si>
    <t>Bruckner</t>
  </si>
  <si>
    <t>Bernd</t>
  </si>
  <si>
    <t>Hollergasse 31/3</t>
  </si>
  <si>
    <t>fhb200961@fh-vie.ac.at</t>
  </si>
  <si>
    <t>Bruner</t>
  </si>
  <si>
    <t>Kapellenweg 35/4/56</t>
  </si>
  <si>
    <t>fhb200962@fh-vie.ac.at</t>
  </si>
  <si>
    <t>Brünger</t>
  </si>
  <si>
    <t>Marc</t>
  </si>
  <si>
    <t>Laarer Str. 275</t>
  </si>
  <si>
    <t>fhb191374@fh-vie.ac.at</t>
  </si>
  <si>
    <t>Bruni</t>
  </si>
  <si>
    <t>Frederico</t>
  </si>
  <si>
    <t>Röhrmooserstraße 1</t>
  </si>
  <si>
    <t>fhb181182@fh-vie.ac.at</t>
  </si>
  <si>
    <t>Brunnauer</t>
  </si>
  <si>
    <t>Rupert</t>
  </si>
  <si>
    <t>Gletscherschliffweg 261</t>
  </si>
  <si>
    <t>Taugl</t>
  </si>
  <si>
    <t>fhb180922@fh-vie.ac.at</t>
  </si>
  <si>
    <t>Brüssing</t>
  </si>
  <si>
    <t>Philemon</t>
  </si>
  <si>
    <t>Vorgartenstraße 76/40</t>
  </si>
  <si>
    <t>fhb201154@fh-vie.ac.at</t>
  </si>
  <si>
    <t>Bucek</t>
  </si>
  <si>
    <t>Laxenburgerstraße 153/39</t>
  </si>
  <si>
    <t>fhb191333@fh-vie.ac.at</t>
  </si>
  <si>
    <t>Bücheler</t>
  </si>
  <si>
    <t>Giuliana</t>
  </si>
  <si>
    <t>Lange Straße 58</t>
  </si>
  <si>
    <t>Aschaffenburg</t>
  </si>
  <si>
    <t>fhb201676@fh-vie.ac.at</t>
  </si>
  <si>
    <t>Buchleitner</t>
  </si>
  <si>
    <t>Benedikt</t>
  </si>
  <si>
    <t>Tirolerhofallee, 15</t>
  </si>
  <si>
    <t>Perchtoldsdorf</t>
  </si>
  <si>
    <t>fhb200478@fh-vie.ac.at</t>
  </si>
  <si>
    <t>Buchmayr</t>
  </si>
  <si>
    <t>Natalia</t>
  </si>
  <si>
    <t>Scheiterweg 9</t>
  </si>
  <si>
    <t>fhb170368@fh-vie.ac.at</t>
  </si>
  <si>
    <t>Bućković</t>
  </si>
  <si>
    <t>Kaisermühlenstraße 14</t>
  </si>
  <si>
    <t>fhb200697@fh-vie.ac.at</t>
  </si>
  <si>
    <t>Bucksteegen</t>
  </si>
  <si>
    <t>Stephan</t>
  </si>
  <si>
    <t>Eulerstraße 7</t>
  </si>
  <si>
    <t>fhb200152@fh-vie.ac.at</t>
  </si>
  <si>
    <t>Bugl</t>
  </si>
  <si>
    <t>Weißenburger Str. 40</t>
  </si>
  <si>
    <t>fhb190172@fh-vie.ac.at</t>
  </si>
  <si>
    <t>Bulatovic</t>
  </si>
  <si>
    <t>Jovana</t>
  </si>
  <si>
    <t>Mollardgasse 16/106A</t>
  </si>
  <si>
    <t>fhb180375@fh-vie.ac.at</t>
  </si>
  <si>
    <t>Bunz</t>
  </si>
  <si>
    <t>Timo</t>
  </si>
  <si>
    <t>Scheffelstraße 23</t>
  </si>
  <si>
    <t>fhb200844@fh-vie.ac.at</t>
  </si>
  <si>
    <t>Burazer</t>
  </si>
  <si>
    <t>Meggy</t>
  </si>
  <si>
    <t>Kölblgasse 4/1a</t>
  </si>
  <si>
    <t>fhb180923@fh-vie.ac.at</t>
  </si>
  <si>
    <t>Bürbaumer</t>
  </si>
  <si>
    <t>Lacknergasse 29/1-2</t>
  </si>
  <si>
    <t>fhb190777@fh-vie.ac.at</t>
  </si>
  <si>
    <t>Burger</t>
  </si>
  <si>
    <t>Bernadette</t>
  </si>
  <si>
    <t>Gernotgasse 9/4</t>
  </si>
  <si>
    <t>fhb170260@fh-vie.ac.at</t>
  </si>
  <si>
    <t>Burghart</t>
  </si>
  <si>
    <t>Josef Kollmann-Straße 53/1</t>
  </si>
  <si>
    <t>fhb201238@fh-vie.ac.at</t>
  </si>
  <si>
    <t>Bürgler</t>
  </si>
  <si>
    <t>Wartschensiedlung 13,</t>
  </si>
  <si>
    <t>Obergaimberg</t>
  </si>
  <si>
    <t>fhb191382@fh-vie.ac.at</t>
  </si>
  <si>
    <t>Burgschat</t>
  </si>
  <si>
    <t>Hanna</t>
  </si>
  <si>
    <t>Antonigasse 5/15</t>
  </si>
  <si>
    <t>fhb201620@fh-vie.ac.at</t>
  </si>
  <si>
    <t>Burin</t>
  </si>
  <si>
    <t>Krottenbachstrasse 39-41/5/2</t>
  </si>
  <si>
    <t>fhb201330@fh-vie.ac.at</t>
  </si>
  <si>
    <t>Burkert</t>
  </si>
  <si>
    <t>Königstetter Straße 12/3/19</t>
  </si>
  <si>
    <t>fhb170369@fh-vie.ac.at</t>
  </si>
  <si>
    <t>Burri</t>
  </si>
  <si>
    <t>MAS</t>
  </si>
  <si>
    <t>Hauptstrasse 7a</t>
  </si>
  <si>
    <t>fhb200350@fh-vie.ac.at</t>
  </si>
  <si>
    <t>Butt</t>
  </si>
  <si>
    <t>Amad</t>
  </si>
  <si>
    <t>Hannes-Lintl-Gasse 53</t>
  </si>
  <si>
    <t>fhb201012@fh-vie.ac.at</t>
  </si>
  <si>
    <t>Buttinger</t>
  </si>
  <si>
    <t>DI</t>
  </si>
  <si>
    <t>Josefsteig 26</t>
  </si>
  <si>
    <t>fhb191458@fh-vie.ac.at</t>
  </si>
  <si>
    <t>Cagelj</t>
  </si>
  <si>
    <t>Marin</t>
  </si>
  <si>
    <t>Schröttergasse 2/8</t>
  </si>
  <si>
    <t>fhb201239@fh-vie.ac.at</t>
  </si>
  <si>
    <t>Caglar</t>
  </si>
  <si>
    <t>Ceylan</t>
  </si>
  <si>
    <t>Bloch-Bauer-Promenade 21/2/24</t>
  </si>
  <si>
    <t>fhb180791@fh-vie.ac.at</t>
  </si>
  <si>
    <t>Silan</t>
  </si>
  <si>
    <t>Schönngasse 8/9</t>
  </si>
  <si>
    <t>fhb190664@fh-vie.ac.at</t>
  </si>
  <si>
    <t>Cairovic</t>
  </si>
  <si>
    <t>Jubiläumstraße 7/8</t>
  </si>
  <si>
    <t>fhb190337@fh-vie.ac.at</t>
  </si>
  <si>
    <t>Cakmak</t>
  </si>
  <si>
    <t>Sinem</t>
  </si>
  <si>
    <t>Oberleitengasse 1/6/10</t>
  </si>
  <si>
    <t>fhb181001@fh-vie.ac.at</t>
  </si>
  <si>
    <t>Tolga</t>
  </si>
  <si>
    <t>Fickeysstraße 13/3/1</t>
  </si>
  <si>
    <t>fhb170928@fh-vie.ac.at</t>
  </si>
  <si>
    <t>Caliskan</t>
  </si>
  <si>
    <t>Selman</t>
  </si>
  <si>
    <t>Dammstraße 27-31/3/61</t>
  </si>
  <si>
    <t>fhb190903@fh-vie.ac.at</t>
  </si>
  <si>
    <t>Calma</t>
  </si>
  <si>
    <t>Neilreichgasse 49/2/13</t>
  </si>
  <si>
    <t>fhb201331@fh-vie.ac.at</t>
  </si>
  <si>
    <t>Cani</t>
  </si>
  <si>
    <t>Devis</t>
  </si>
  <si>
    <t>Hahngasse 13 / 11</t>
  </si>
  <si>
    <t>fhb191003@fh-vie.ac.at</t>
  </si>
  <si>
    <t>Canupin</t>
  </si>
  <si>
    <t>Katelheen</t>
  </si>
  <si>
    <t>Westbahnstraße 1A/2/5</t>
  </si>
  <si>
    <t>fhb191272@fh-vie.ac.at</t>
  </si>
  <si>
    <t>Capone</t>
  </si>
  <si>
    <t>Simona</t>
  </si>
  <si>
    <t>Dr. techn.</t>
  </si>
  <si>
    <t>Wiedner Gürtel 24/10</t>
  </si>
  <si>
    <t>fhb201240@fh-vie.ac.at</t>
  </si>
  <si>
    <t>Carcu</t>
  </si>
  <si>
    <t>Marian</t>
  </si>
  <si>
    <t>Engerthstraße, 99-109, 26/3</t>
  </si>
  <si>
    <t>fhb201013@fh-vie.ac.at</t>
  </si>
  <si>
    <t>Catic</t>
  </si>
  <si>
    <t>Suvad</t>
  </si>
  <si>
    <t>Koloniegasse 4/2/1</t>
  </si>
  <si>
    <t>Ebergassing</t>
  </si>
  <si>
    <t>fhb200453@fh-vie.ac.at</t>
  </si>
  <si>
    <t>Cavaliere</t>
  </si>
  <si>
    <t>Francois</t>
  </si>
  <si>
    <t>Zichygasse 4/6</t>
  </si>
  <si>
    <t>fhb191081@fh-vie.ac.at</t>
  </si>
  <si>
    <t>Cavarovic</t>
  </si>
  <si>
    <t>Anto</t>
  </si>
  <si>
    <t>Basler Gasse 50-66/40/9</t>
  </si>
  <si>
    <t>fhb201116@fh-vie.ac.at</t>
  </si>
  <si>
    <t>Cavur</t>
  </si>
  <si>
    <t>Luca</t>
  </si>
  <si>
    <t>Belgien</t>
  </si>
  <si>
    <t>Nordbahnstraße 47</t>
  </si>
  <si>
    <t>fhb201295@fh-vie.ac.at</t>
  </si>
  <si>
    <t>Cech</t>
  </si>
  <si>
    <t>Marinelligasse 13-15/1/14</t>
  </si>
  <si>
    <t>fhb200527@fh-vie.ac.at</t>
  </si>
  <si>
    <t>Hochstraße 26/5</t>
  </si>
  <si>
    <t>Eggenburg</t>
  </si>
  <si>
    <t>fhb190561@fh-vie.ac.at</t>
  </si>
  <si>
    <t>Cechak</t>
  </si>
  <si>
    <t>Wohlmutstraße 18/19</t>
  </si>
  <si>
    <t>fhb191273@fh-vie.ac.at</t>
  </si>
  <si>
    <t>Celik</t>
  </si>
  <si>
    <t>Cansu</t>
  </si>
  <si>
    <t>Troststraße 52/1/47</t>
  </si>
  <si>
    <t>fhb190905@fh-vie.ac.at</t>
  </si>
  <si>
    <t>Okan</t>
  </si>
  <si>
    <t>Schenk-Danzinger-Gasse 12/4/21</t>
  </si>
  <si>
    <t>fhb180452@fh-vie.ac.at</t>
  </si>
  <si>
    <t>Cengeloglu</t>
  </si>
  <si>
    <t>Onur</t>
  </si>
  <si>
    <t>Akaziengasse 44-46/59/6</t>
  </si>
  <si>
    <t>fhb191274@fh-vie.ac.at</t>
  </si>
  <si>
    <t>Cengiz</t>
  </si>
  <si>
    <t>Tugba</t>
  </si>
  <si>
    <t>Fontanastraße 1/4/49</t>
  </si>
  <si>
    <t>fhb200905@fh-vie.ac.at</t>
  </si>
  <si>
    <t>Cepak</t>
  </si>
  <si>
    <t>Wichtelgasse 39A/2/20</t>
  </si>
  <si>
    <t>fhb190306@fh-vie.ac.at</t>
  </si>
  <si>
    <t>Cepic</t>
  </si>
  <si>
    <t>Stadlergasse 6/2</t>
  </si>
  <si>
    <t>fhb180912@fh-vie.ac.at</t>
  </si>
  <si>
    <t>Cerkezovic</t>
  </si>
  <si>
    <t>Filip</t>
  </si>
  <si>
    <t>Remisenweg 9</t>
  </si>
  <si>
    <t>Rutzendorf</t>
  </si>
  <si>
    <t>fhb180453@fh-vie.ac.at</t>
  </si>
  <si>
    <t>Cerlac</t>
  </si>
  <si>
    <t>Erlengasse 12A</t>
  </si>
  <si>
    <t>Ternitz</t>
  </si>
  <si>
    <t>fhb190614@fh-vie.ac.at</t>
  </si>
  <si>
    <t>Cermenika</t>
  </si>
  <si>
    <t>Ermir</t>
  </si>
  <si>
    <t>Theresiengasse 48/2-3</t>
  </si>
  <si>
    <t>fhb200964@fh-vie.ac.at</t>
  </si>
  <si>
    <t>Cetinyürek</t>
  </si>
  <si>
    <t>Kerim</t>
  </si>
  <si>
    <t>Muhrhoferweg 1-5/7/16</t>
  </si>
  <si>
    <t>fhb201332@fh-vie.ac.at</t>
  </si>
  <si>
    <t>Cevik</t>
  </si>
  <si>
    <t>Merve</t>
  </si>
  <si>
    <t>Schöpfleuthnergasse 1-3/13/8</t>
  </si>
  <si>
    <t>fhb201241@fh-vie.ac.at</t>
  </si>
  <si>
    <t>Ceyhan</t>
  </si>
  <si>
    <t>Mizgin</t>
  </si>
  <si>
    <t>Fallwiesenstraße 29</t>
  </si>
  <si>
    <t>fhb190006@fh-vie.ac.at</t>
  </si>
  <si>
    <t>Saliha</t>
  </si>
  <si>
    <t>Prückelmayrgasse 4/10/8</t>
  </si>
  <si>
    <t>fhb180798@fh-vie.ac.at</t>
  </si>
  <si>
    <t>Chabros</t>
  </si>
  <si>
    <t>Raphael</t>
  </si>
  <si>
    <t>Kapellenweg 40/4/3</t>
  </si>
  <si>
    <t>fhb201333@fh-vie.ac.at</t>
  </si>
  <si>
    <t>Chadzynska</t>
  </si>
  <si>
    <t>Mappesgasse 1/2/7</t>
  </si>
  <si>
    <t>fhb201067@fh-vie.ac.at</t>
  </si>
  <si>
    <t>Chaitidou</t>
  </si>
  <si>
    <t>Stefania</t>
  </si>
  <si>
    <t>Lassallestraße 28 /26</t>
  </si>
  <si>
    <t>fhb201312@fh-vie.ac.at</t>
  </si>
  <si>
    <t>Chalabi</t>
  </si>
  <si>
    <t>Imad</t>
  </si>
  <si>
    <t>Erzherzog-Karl-Straße 33/3/6</t>
  </si>
  <si>
    <t>fhb201426@fh-vie.ac.at</t>
  </si>
  <si>
    <t>Chang</t>
  </si>
  <si>
    <t>Philips</t>
  </si>
  <si>
    <t>Felix-Grafegasse 3/129/2</t>
  </si>
  <si>
    <t>fhb200528@fh-vie.ac.at</t>
  </si>
  <si>
    <t>Chaudhry</t>
  </si>
  <si>
    <t>Asad Abbas</t>
  </si>
  <si>
    <t>Donaufelder Straße 101/5/6</t>
  </si>
  <si>
    <t>fhb190338@fh-vie.ac.at</t>
  </si>
  <si>
    <t>Wajih Haider</t>
  </si>
  <si>
    <t>Randhartingergasse 19/16/11</t>
  </si>
  <si>
    <t>fhb201014@fh-vie.ac.at</t>
  </si>
  <si>
    <t>Chen</t>
  </si>
  <si>
    <t>Aihua</t>
  </si>
  <si>
    <t>Vally-Weigl-Gasse 2/3/38</t>
  </si>
  <si>
    <t>fhb190447@fh-vie.ac.at</t>
  </si>
  <si>
    <t>Nico</t>
  </si>
  <si>
    <t>Judenauer Weg 1</t>
  </si>
  <si>
    <t>fhb200454@fh-vie.ac.at</t>
  </si>
  <si>
    <t>Chetalbasheva</t>
  </si>
  <si>
    <t>Vyara</t>
  </si>
  <si>
    <t>fhb201015@fh-vie.ac.at</t>
  </si>
  <si>
    <t>Chevookaran</t>
  </si>
  <si>
    <t>Sinda Elsa</t>
  </si>
  <si>
    <t>Breitenleerstraße 52/5</t>
  </si>
  <si>
    <t>fhb180878@fh-vie.ac.at</t>
  </si>
  <si>
    <t>Chilla</t>
  </si>
  <si>
    <t>Am Rosenhügel 140</t>
  </si>
  <si>
    <t>Fischamend</t>
  </si>
  <si>
    <t>fhb190740@fh-vie.ac.at</t>
  </si>
  <si>
    <t>Chocholowicz</t>
  </si>
  <si>
    <t>Raphael-Donner-Allee 37/10</t>
  </si>
  <si>
    <t>fhb201378@fh-vie.ac.at</t>
  </si>
  <si>
    <t>Cholokava</t>
  </si>
  <si>
    <t>Teona</t>
  </si>
  <si>
    <t>Hagenmüllergasse 21-23/5/16</t>
  </si>
  <si>
    <t>fhb180792@fh-vie.ac.at</t>
  </si>
  <si>
    <t>Christ</t>
  </si>
  <si>
    <t>Kriemhildplatz 8/8</t>
  </si>
  <si>
    <t>fhb201117@fh-vie.ac.at</t>
  </si>
  <si>
    <t>Christen</t>
  </si>
  <si>
    <t>Tanja</t>
  </si>
  <si>
    <t>Valpichlerstraße 76, RGB</t>
  </si>
  <si>
    <t>fhb191319@fh-vie.ac.at</t>
  </si>
  <si>
    <t>Christian</t>
  </si>
  <si>
    <t>Dipl.-Ing.</t>
  </si>
  <si>
    <t>Furtbergstrasse 105</t>
  </si>
  <si>
    <t>fhb200142@fh-vie.ac.at</t>
  </si>
  <si>
    <t>Chrust</t>
  </si>
  <si>
    <t>Schloßhoferstraße 2</t>
  </si>
  <si>
    <t>fhb180807@fh-vie.ac.at</t>
  </si>
  <si>
    <t>Cibulka</t>
  </si>
  <si>
    <t>Jakob</t>
  </si>
  <si>
    <t>Maria-Theresien-Straße 5/42</t>
  </si>
  <si>
    <t>fhb190665@fh-vie.ac.at</t>
  </si>
  <si>
    <t>Cicek</t>
  </si>
  <si>
    <t>Muzafer</t>
  </si>
  <si>
    <t>Weinheimergasse 8/7</t>
  </si>
  <si>
    <t>fhb190906@fh-vie.ac.at</t>
  </si>
  <si>
    <t>Ciceu</t>
  </si>
  <si>
    <t>Ionica-Ciprian</t>
  </si>
  <si>
    <t>Landgutgasse 47/12-13</t>
  </si>
  <si>
    <t>fhb190996@fh-vie.ac.at</t>
  </si>
  <si>
    <t>Ciechanowski</t>
  </si>
  <si>
    <t>Zebragasse 47</t>
  </si>
  <si>
    <t>fhb200817@fh-vie.ac.at</t>
  </si>
  <si>
    <t>Cimen</t>
  </si>
  <si>
    <t>Fatmana</t>
  </si>
  <si>
    <t>Kollstatt 6</t>
  </si>
  <si>
    <t>Groß-Schweinbarth</t>
  </si>
  <si>
    <t>fhb190907@fh-vie.ac.at</t>
  </si>
  <si>
    <t>Cinar</t>
  </si>
  <si>
    <t>Sila</t>
  </si>
  <si>
    <t>Hauptstraße 76</t>
  </si>
  <si>
    <t>Pischelsdorf</t>
  </si>
  <si>
    <t>fhb200479@fh-vie.ac.at</t>
  </si>
  <si>
    <t>Ciric</t>
  </si>
  <si>
    <t>Daniela</t>
  </si>
  <si>
    <t>Musilplatz 5/1</t>
  </si>
  <si>
    <t>fhb180320@fh-vie.ac.at</t>
  </si>
  <si>
    <t>Cirkovic</t>
  </si>
  <si>
    <t>Anita</t>
  </si>
  <si>
    <t>Scheffelstraße 16/1/6</t>
  </si>
  <si>
    <t>fhb190828@fh-vie.ac.at</t>
  </si>
  <si>
    <t>Cirtek</t>
  </si>
  <si>
    <t>Ruckergasse 46/35</t>
  </si>
  <si>
    <t>fhb200698@fh-vie.ac.at</t>
  </si>
  <si>
    <t>Cizmo</t>
  </si>
  <si>
    <t>Emrah</t>
  </si>
  <si>
    <t>Pernerstorfergasse 42/14</t>
  </si>
  <si>
    <t>fhb201118@fh-vie.ac.at</t>
  </si>
  <si>
    <t>Clement</t>
  </si>
  <si>
    <t>Nadine</t>
  </si>
  <si>
    <t>Lerchenfelder Straße 94-98/42</t>
  </si>
  <si>
    <t>fhb201177@fh-vie.ac.at</t>
  </si>
  <si>
    <t>Coban</t>
  </si>
  <si>
    <t>Eyyüb</t>
  </si>
  <si>
    <t>Kastellstraße 30</t>
  </si>
  <si>
    <t>Welzheim</t>
  </si>
  <si>
    <t>fhb200107@fh-vie.ac.at</t>
  </si>
  <si>
    <t>Ezgi</t>
  </si>
  <si>
    <t>Laxenburgerstraße 1-5/5/20</t>
  </si>
  <si>
    <t>fhb191146@fh-vie.ac.at</t>
  </si>
  <si>
    <t>Coleman Schulterer</t>
  </si>
  <si>
    <t>Ligaya</t>
  </si>
  <si>
    <t>Viktor Kaplan Gasse 2</t>
  </si>
  <si>
    <t>fhb201569@fh-vie.ac.at</t>
  </si>
  <si>
    <t>Constantinescu</t>
  </si>
  <si>
    <t>Mihaela</t>
  </si>
  <si>
    <t>Grellgasse 7/5/11</t>
  </si>
  <si>
    <t>fhb181067@fh-vie.ac.at</t>
  </si>
  <si>
    <t>Contzen</t>
  </si>
  <si>
    <t>Fiona</t>
  </si>
  <si>
    <t>Mommsengasse 21/ 2/ 19</t>
  </si>
  <si>
    <t>fhb201301@fh-vie.ac.at</t>
  </si>
  <si>
    <t>Çopa</t>
  </si>
  <si>
    <t>Redion</t>
  </si>
  <si>
    <t>Erne Seder Gasse 4/2/20</t>
  </si>
  <si>
    <t>fhb190280@fh-vie.ac.at</t>
  </si>
  <si>
    <t>Corcokovic</t>
  </si>
  <si>
    <t>Nauheimergasse 12</t>
  </si>
  <si>
    <t>fhb201178@fh-vie.ac.at</t>
  </si>
  <si>
    <t>Cosic</t>
  </si>
  <si>
    <t>Leila</t>
  </si>
  <si>
    <t>Donaufelderstraße 211/35</t>
  </si>
  <si>
    <t>fhb190908@fh-vie.ac.at</t>
  </si>
  <si>
    <t>Coskuner</t>
  </si>
  <si>
    <t>Habib</t>
  </si>
  <si>
    <t>Huttengasse 49/15</t>
  </si>
  <si>
    <t>fhb170712@fh-vie.ac.at</t>
  </si>
  <si>
    <t>Craciun</t>
  </si>
  <si>
    <t>Dresdner Strasse 107</t>
  </si>
  <si>
    <t>fhb200965@fh-vie.ac.at</t>
  </si>
  <si>
    <t>Crameri</t>
  </si>
  <si>
    <t>Rita</t>
  </si>
  <si>
    <t>Eisenbahnstraße 20</t>
  </si>
  <si>
    <t>fhb190211@fh-vie.ac.at</t>
  </si>
  <si>
    <t>Creighton</t>
  </si>
  <si>
    <t>Julie</t>
  </si>
  <si>
    <t>Wiesengrund 11</t>
  </si>
  <si>
    <t>Bruderndorf</t>
  </si>
  <si>
    <t>fhb201334@fh-vie.ac.at</t>
  </si>
  <si>
    <t>Culjak</t>
  </si>
  <si>
    <t>Ada-Christen-Gasse 2/f16</t>
  </si>
  <si>
    <t>fhb190667@fh-vie.ac.at</t>
  </si>
  <si>
    <t>Cusinay</t>
  </si>
  <si>
    <t>Arnaud Johann</t>
  </si>
  <si>
    <t>fhb190741@fh-vie.ac.at</t>
  </si>
  <si>
    <t>Cutura</t>
  </si>
  <si>
    <t>Dreyhausenstrasse 15/1/13/14</t>
  </si>
  <si>
    <t>Purkersdorf</t>
  </si>
  <si>
    <t>fhb180718@fh-vie.ac.at</t>
  </si>
  <si>
    <t>Cvrtak</t>
  </si>
  <si>
    <t>Antonella</t>
  </si>
  <si>
    <t>Kreiskystraße 140/2/5</t>
  </si>
  <si>
    <t>fhb180264@fh-vie.ac.at</t>
  </si>
  <si>
    <t>Czajkowska-Mróz</t>
  </si>
  <si>
    <t>Wolfganggasse 45/1/22</t>
  </si>
  <si>
    <t>fhb190829@fh-vie.ac.at</t>
  </si>
  <si>
    <t>Czisla</t>
  </si>
  <si>
    <t>Clemens</t>
  </si>
  <si>
    <t>Stolberggasse 15/6</t>
  </si>
  <si>
    <t>fhb180454@fh-vie.ac.at</t>
  </si>
  <si>
    <t>Czotter</t>
  </si>
  <si>
    <t>Stefánia</t>
  </si>
  <si>
    <t>Forsthausgasse 16-20/2/7703</t>
  </si>
  <si>
    <t>fhb200699@fh-vie.ac.at</t>
  </si>
  <si>
    <t>Dabe</t>
  </si>
  <si>
    <t>Frederick</t>
  </si>
  <si>
    <t>Harlacherweg 6/3/8</t>
  </si>
  <si>
    <t>fhb160685@fh-vie.ac.at</t>
  </si>
  <si>
    <t>Dabrowski</t>
  </si>
  <si>
    <t>Sperkergasse 9</t>
  </si>
  <si>
    <t>fhb201432@fh-vie.ac.at</t>
  </si>
  <si>
    <t>Dalkilic</t>
  </si>
  <si>
    <t>Esin</t>
  </si>
  <si>
    <t>Puffergasse 1/16/9</t>
  </si>
  <si>
    <t>fhb200856@fh-vie.ac.at</t>
  </si>
  <si>
    <t>Daly</t>
  </si>
  <si>
    <t>Sophia</t>
  </si>
  <si>
    <t>Theresianumgasse 13/1/5</t>
  </si>
  <si>
    <t>fhb180880@fh-vie.ac.at</t>
  </si>
  <si>
    <t>Christoph</t>
  </si>
  <si>
    <t>Jahngasse 4/21</t>
  </si>
  <si>
    <t>fhb190909@fh-vie.ac.at</t>
  </si>
  <si>
    <t>Fränklestraße 16</t>
  </si>
  <si>
    <t>fhb200260@fh-vie.ac.at</t>
  </si>
  <si>
    <t>Sandy</t>
  </si>
  <si>
    <t>Kantstrasse 1</t>
  </si>
  <si>
    <t>fhb181181@fh-vie.ac.at</t>
  </si>
  <si>
    <t>Danner</t>
  </si>
  <si>
    <t>Julian</t>
  </si>
  <si>
    <t>Kellerstraße 322</t>
  </si>
  <si>
    <t>Ollersdorf</t>
  </si>
  <si>
    <t>fhb201335@fh-vie.ac.at</t>
  </si>
  <si>
    <t>fhb180507@fh-vie.ac.at</t>
  </si>
  <si>
    <t>Daschaewa</t>
  </si>
  <si>
    <t>Chalimat</t>
  </si>
  <si>
    <t>Staatenlos</t>
  </si>
  <si>
    <t>Engerthstraße 143/4/5</t>
  </si>
  <si>
    <t>fhb201446@fh-vie.ac.at</t>
  </si>
  <si>
    <t>Datzberger</t>
  </si>
  <si>
    <t>Joh.-Radingerstr. 11</t>
  </si>
  <si>
    <t>Amstetten</t>
  </si>
  <si>
    <t>fhb180082@fh-vie.ac.at</t>
  </si>
  <si>
    <t>Daudov</t>
  </si>
  <si>
    <t>Rinnböckstraße 49-53/7/14</t>
  </si>
  <si>
    <t>fhb190994@fh-vie.ac.at</t>
  </si>
  <si>
    <t>Davidovic</t>
  </si>
  <si>
    <t>Richard Wagnergasse 5/1</t>
  </si>
  <si>
    <t>fhb180719@fh-vie.ac.at</t>
  </si>
  <si>
    <t>Davit</t>
  </si>
  <si>
    <t>Obermüllnerstraße 11/57</t>
  </si>
  <si>
    <t>fhb191275@fh-vie.ac.at</t>
  </si>
  <si>
    <t>Dawoud</t>
  </si>
  <si>
    <t>Fatma</t>
  </si>
  <si>
    <t>Waldgasse 11/7</t>
  </si>
  <si>
    <t>fhb190910@fh-vie.ac.at</t>
  </si>
  <si>
    <t>Dayakli</t>
  </si>
  <si>
    <t>Yasemin</t>
  </si>
  <si>
    <t>Koppreitergasse 8-10/4/6</t>
  </si>
  <si>
    <t>fhb200818@fh-vie.ac.at</t>
  </si>
  <si>
    <t>Dayao</t>
  </si>
  <si>
    <t>Mariekris</t>
  </si>
  <si>
    <t>Leystrasse 104/6/17</t>
  </si>
  <si>
    <t>fhb180508@fh-vie.ac.at</t>
  </si>
  <si>
    <t>Deckwerth</t>
  </si>
  <si>
    <t>Finn</t>
  </si>
  <si>
    <t>Rotdornweg 14</t>
  </si>
  <si>
    <t>fhb200915@fh-vie.ac.at</t>
  </si>
  <si>
    <t>Deda</t>
  </si>
  <si>
    <t>Luan</t>
  </si>
  <si>
    <t>Hagenmüllergasse 27-29, 212</t>
  </si>
  <si>
    <t>fhb200761@fh-vie.ac.at</t>
  </si>
  <si>
    <t>Dedja</t>
  </si>
  <si>
    <t>Arjonela</t>
  </si>
  <si>
    <t>Ymer Kurti</t>
  </si>
  <si>
    <t>Tirana</t>
  </si>
  <si>
    <t>fhb200966@fh-vie.ac.at</t>
  </si>
  <si>
    <t>Dedu</t>
  </si>
  <si>
    <t>Samuel</t>
  </si>
  <si>
    <t>Anton Boschgasse 6/2/9</t>
  </si>
  <si>
    <t>fhb200626@fh-vie.ac.at</t>
  </si>
  <si>
    <t>De Guzman</t>
  </si>
  <si>
    <t>Carmilouie</t>
  </si>
  <si>
    <t>Troststraße 68-70 20/13</t>
  </si>
  <si>
    <t>fhb201242@fh-vie.ac.at</t>
  </si>
  <si>
    <t>Deheza</t>
  </si>
  <si>
    <t>Esteban</t>
  </si>
  <si>
    <t>Rainergasse 17/33</t>
  </si>
  <si>
    <t>fhb190615@fh-vie.ac.at</t>
  </si>
  <si>
    <t>Deillon</t>
  </si>
  <si>
    <t>Céline</t>
  </si>
  <si>
    <t>Freiburgstrasse 123B</t>
  </si>
  <si>
    <t>Bern</t>
  </si>
  <si>
    <t>fhb190205@fh-vie.ac.at</t>
  </si>
  <si>
    <t>Deitzer</t>
  </si>
  <si>
    <t>Renate</t>
  </si>
  <si>
    <t>Bruckerstraße 11/7/4</t>
  </si>
  <si>
    <t>Schwadorf</t>
  </si>
  <si>
    <t>fhb201695@fh-vie.ac.at</t>
  </si>
  <si>
    <t>De Jesus</t>
  </si>
  <si>
    <t>Morizgasse 1/22</t>
  </si>
  <si>
    <t>fhb180265@fh-vie.ac.at</t>
  </si>
  <si>
    <t>De Lauw</t>
  </si>
  <si>
    <t>Noah</t>
  </si>
  <si>
    <t>Gasgasse 2 /4042</t>
  </si>
  <si>
    <t>fhb201296@fh-vie.ac.at</t>
  </si>
  <si>
    <t>de Leeuw</t>
  </si>
  <si>
    <t>Janine Lara</t>
  </si>
  <si>
    <t>Arcisstrasse 51</t>
  </si>
  <si>
    <t>fhb200309@fh-vie.ac.at</t>
  </si>
  <si>
    <t>Delic</t>
  </si>
  <si>
    <t>Ivana</t>
  </si>
  <si>
    <t>Schweidlgasse 15/2</t>
  </si>
  <si>
    <t>fhb201336@fh-vie.ac.at</t>
  </si>
  <si>
    <t>Vorgartenstrasse 204/669</t>
  </si>
  <si>
    <t>fhb180987@fh-vie.ac.at</t>
  </si>
  <si>
    <t>Meho</t>
  </si>
  <si>
    <t>Montenegro</t>
  </si>
  <si>
    <t>Troststrasse 121/23</t>
  </si>
  <si>
    <t>fhb180881@fh-vie.ac.at</t>
  </si>
  <si>
    <t>Demberger</t>
  </si>
  <si>
    <t>Menzelgasse 15/16</t>
  </si>
  <si>
    <t>fhb160693@fh-vie.ac.at</t>
  </si>
  <si>
    <t>Demic</t>
  </si>
  <si>
    <t>Dejana</t>
  </si>
  <si>
    <t>Ottakringer Straße 186/9-11</t>
  </si>
  <si>
    <t>fhb180721@fh-vie.ac.at</t>
  </si>
  <si>
    <t>Demir</t>
  </si>
  <si>
    <t>Kan</t>
  </si>
  <si>
    <t>Bahnweg 7</t>
  </si>
  <si>
    <t>Höflein an der Donau</t>
  </si>
  <si>
    <t>fhb191148@fh-vie.ac.at</t>
  </si>
  <si>
    <t>Demirdag</t>
  </si>
  <si>
    <t>Soner Sevkan</t>
  </si>
  <si>
    <t>Sensengasse 2B / 206A</t>
  </si>
  <si>
    <t>fhb190911@fh-vie.ac.at</t>
  </si>
  <si>
    <t>Demirlenk</t>
  </si>
  <si>
    <t>Alihan</t>
  </si>
  <si>
    <t>Schloßpark 4/7</t>
  </si>
  <si>
    <t>Wolkersdorf im Weinviertel</t>
  </si>
  <si>
    <t>fhb170527@fh-vie.ac.at</t>
  </si>
  <si>
    <t>Derefaka</t>
  </si>
  <si>
    <t>Alabo</t>
  </si>
  <si>
    <t>Rennbahnweg 27/26/5</t>
  </si>
  <si>
    <t>fhb190779@fh-vie.ac.at</t>
  </si>
  <si>
    <t>Dermanovic</t>
  </si>
  <si>
    <t>Marija</t>
  </si>
  <si>
    <t>Trillergasse 2c/1, 21</t>
  </si>
  <si>
    <t>fhb200529@fh-vie.ac.at</t>
  </si>
  <si>
    <t>Dervisi</t>
  </si>
  <si>
    <t>Valdrina</t>
  </si>
  <si>
    <t>Panikengasse 12-16/1/5</t>
  </si>
  <si>
    <t>fhb201119@fh-vie.ac.at</t>
  </si>
  <si>
    <t>Dervisoski</t>
  </si>
  <si>
    <t>Abdula</t>
  </si>
  <si>
    <t>Blumauergasse 25/1</t>
  </si>
  <si>
    <t>fhb150499@fh-vie.ac.at</t>
  </si>
  <si>
    <t>Deshishk</t>
  </si>
  <si>
    <t>Briljana</t>
  </si>
  <si>
    <t>Moselgasse 34/6/8</t>
  </si>
  <si>
    <t>fhb180722@fh-vie.ac.at</t>
  </si>
  <si>
    <t>Deutsch</t>
  </si>
  <si>
    <t>Christina Anna</t>
  </si>
  <si>
    <t>Kalvarienbergsiedlung 19</t>
  </si>
  <si>
    <t>fhb180925@fh-vie.ac.at</t>
  </si>
  <si>
    <t>Deutschmann</t>
  </si>
  <si>
    <t>Lorenz</t>
  </si>
  <si>
    <t>Grazer Straße 33</t>
  </si>
  <si>
    <t>Mureck</t>
  </si>
  <si>
    <t>fhb200627@fh-vie.ac.at</t>
  </si>
  <si>
    <t>Devedzhieva</t>
  </si>
  <si>
    <t>Stanislava</t>
  </si>
  <si>
    <t>Kraygasse 94/1/31</t>
  </si>
  <si>
    <t>fhb180982@fh-vie.ac.at</t>
  </si>
  <si>
    <t>DiMeo</t>
  </si>
  <si>
    <t>Jethro</t>
  </si>
  <si>
    <t>Liechtensteinstraße 124/15</t>
  </si>
  <si>
    <t>fhb180376@fh-vie.ac.at</t>
  </si>
  <si>
    <t>Dimitriev</t>
  </si>
  <si>
    <t>Elisabeth</t>
  </si>
  <si>
    <t>Polgarstraße 32/3/25</t>
  </si>
  <si>
    <t>fhb201017@fh-vie.ac.at</t>
  </si>
  <si>
    <t>Dimitrov</t>
  </si>
  <si>
    <t>Nikola</t>
  </si>
  <si>
    <t>An den Kohlenrutschen 8/27</t>
  </si>
  <si>
    <t>fhb201421@fh-vie.ac.at</t>
  </si>
  <si>
    <t>Dinc</t>
  </si>
  <si>
    <t>Ural Fahri</t>
  </si>
  <si>
    <t>Davidgasse 64/23+24</t>
  </si>
  <si>
    <t>fhb190912@fh-vie.ac.at</t>
  </si>
  <si>
    <t>Dingler</t>
  </si>
  <si>
    <t>Laura Louisa</t>
  </si>
  <si>
    <t>Wilhelm-Dieß-Weg 9, 6. STock, Top 69</t>
  </si>
  <si>
    <t>fhb191196@fh-vie.ac.at</t>
  </si>
  <si>
    <t>Dinh</t>
  </si>
  <si>
    <t>Toan Thang-Stefan</t>
  </si>
  <si>
    <t>Csokorgasse 35/3/3</t>
  </si>
  <si>
    <t>fhb201605@fh-vie.ac.at</t>
  </si>
  <si>
    <t>Dinhof</t>
  </si>
  <si>
    <t>Pyrkergasse 36/19</t>
  </si>
  <si>
    <t>fhb201243@fh-vie.ac.at</t>
  </si>
  <si>
    <t>Dirnberger</t>
  </si>
  <si>
    <t>Nussdorfer Straße 92/2/34</t>
  </si>
  <si>
    <t>fhb201018@fh-vie.ac.at</t>
  </si>
  <si>
    <t>Dirneder</t>
  </si>
  <si>
    <t>Johann-Staud-Straße 38/1/3</t>
  </si>
  <si>
    <t>fhb200762@fh-vie.ac.at</t>
  </si>
  <si>
    <t>Divkovic</t>
  </si>
  <si>
    <t>Doris</t>
  </si>
  <si>
    <t>Schrankenberggasse 31/1/21</t>
  </si>
  <si>
    <t>fhb190913@fh-vie.ac.at</t>
  </si>
  <si>
    <t>Dixon</t>
  </si>
  <si>
    <t>Bengt Daniel Tomas</t>
  </si>
  <si>
    <t>Geustav Lehner Gasse 5</t>
  </si>
  <si>
    <t>Unterwaltersdorf</t>
  </si>
  <si>
    <t>fhb190217@fh-vie.ac.at</t>
  </si>
  <si>
    <t>Djakovac</t>
  </si>
  <si>
    <t>Aleksa</t>
  </si>
  <si>
    <t>Vorgartenstraße 110A/209.1</t>
  </si>
  <si>
    <t>fhb200700@fh-vie.ac.at</t>
  </si>
  <si>
    <t>Djordjevic</t>
  </si>
  <si>
    <t>Nemanja</t>
  </si>
  <si>
    <t>Freytaggasse 2-14/25/8</t>
  </si>
  <si>
    <t>fhb170327@fh-vie.ac.at</t>
  </si>
  <si>
    <t>Djukic</t>
  </si>
  <si>
    <t>Alen</t>
  </si>
  <si>
    <t>Slowenien</t>
  </si>
  <si>
    <t>Dr.-Eduard-Heinl-Gasse 5/5/2</t>
  </si>
  <si>
    <t>fhb201244@fh-vie.ac.at</t>
  </si>
  <si>
    <t>Djuric</t>
  </si>
  <si>
    <t>Stefan</t>
  </si>
  <si>
    <t>Jeneweingasse 10/4</t>
  </si>
  <si>
    <t>fhb190339@fh-vie.ac.at</t>
  </si>
  <si>
    <t>Djurovska</t>
  </si>
  <si>
    <t>Gymnasiumstraße 16/18</t>
  </si>
  <si>
    <t>fhb170301@fh-vie.ac.at</t>
  </si>
  <si>
    <t>Doblhamer</t>
  </si>
  <si>
    <t>Emma Mong Thu</t>
  </si>
  <si>
    <t>Attemsgasse 23/6/37</t>
  </si>
  <si>
    <t>fhb201459@fh-vie.ac.at</t>
  </si>
  <si>
    <t>Dobrokes</t>
  </si>
  <si>
    <t>Slaven</t>
  </si>
  <si>
    <t>Riesgasse 3/17</t>
  </si>
  <si>
    <t>fhb191084@fh-vie.ac.at</t>
  </si>
  <si>
    <t>Dodaj</t>
  </si>
  <si>
    <t>Gjon</t>
  </si>
  <si>
    <t>Pohlgasse 16/2/4</t>
  </si>
  <si>
    <t>fhb190914@fh-vie.ac.at</t>
  </si>
  <si>
    <t>Dogan</t>
  </si>
  <si>
    <t>Feraye</t>
  </si>
  <si>
    <t>Weißgerberlände 30-36 2/11</t>
  </si>
  <si>
    <t>fhb201069@fh-vie.ac.at</t>
  </si>
  <si>
    <t>Dohnal</t>
  </si>
  <si>
    <t>Großer Ring 10</t>
  </si>
  <si>
    <t>fhb190830@fh-vie.ac.at</t>
  </si>
  <si>
    <t>Dokmanovic</t>
  </si>
  <si>
    <t>Angeligasse 78-80/4/2</t>
  </si>
  <si>
    <t>fhb200967@fh-vie.ac.at</t>
  </si>
  <si>
    <t>Döller</t>
  </si>
  <si>
    <t>Katarzyna</t>
  </si>
  <si>
    <t>Argentinierstrasse 18/14</t>
  </si>
  <si>
    <t>fhb201019@fh-vie.ac.at</t>
  </si>
  <si>
    <t>Dordic</t>
  </si>
  <si>
    <t>Pilgerimgasse 25/15</t>
  </si>
  <si>
    <t>fhb190915@fh-vie.ac.at</t>
  </si>
  <si>
    <t>Dornbracht</t>
  </si>
  <si>
    <t>Louis Leonard</t>
  </si>
  <si>
    <t>Obstkamp 3</t>
  </si>
  <si>
    <t>fhb200281@fh-vie.ac.at</t>
  </si>
  <si>
    <t>Dorner</t>
  </si>
  <si>
    <t>Birgit</t>
  </si>
  <si>
    <t>Herbststaße 61/18</t>
  </si>
  <si>
    <t>fhb180455@fh-vie.ac.at</t>
  </si>
  <si>
    <t>Outgoing WiSe 2020</t>
  </si>
  <si>
    <t>Dorrer</t>
  </si>
  <si>
    <t>Egon-Schiele-Gasse 24/11/64</t>
  </si>
  <si>
    <t>fhb191149@fh-vie.ac.at</t>
  </si>
  <si>
    <t>Dorzhieva</t>
  </si>
  <si>
    <t>Aryuna</t>
  </si>
  <si>
    <t>Hellwagstraße 15/3/2</t>
  </si>
  <si>
    <t>fhb190780@fh-vie.ac.at</t>
  </si>
  <si>
    <t>Dötzl</t>
  </si>
  <si>
    <t>Jennifer</t>
  </si>
  <si>
    <t>Laxenburger Straße 128/29/6</t>
  </si>
  <si>
    <t>fhb190388@fh-vie.ac.at</t>
  </si>
  <si>
    <t>Dragoje</t>
  </si>
  <si>
    <t>Czartoryskigasse 63/6</t>
  </si>
  <si>
    <t>fhb200628@fh-vie.ac.at</t>
  </si>
  <si>
    <t>Drechsler</t>
  </si>
  <si>
    <t>Hausergasse 15-19/2/26</t>
  </si>
  <si>
    <t>fhb191150@fh-vie.ac.at</t>
  </si>
  <si>
    <t>Dreßler</t>
  </si>
  <si>
    <t>Janine Anneliese</t>
  </si>
  <si>
    <t>Neue Str. 35</t>
  </si>
  <si>
    <t>fhb200147@fh-vie.ac.at</t>
  </si>
  <si>
    <t>Joshua Heinz-Rudolf Lothar</t>
  </si>
  <si>
    <t>LL.B.</t>
  </si>
  <si>
    <t>Schützenstr. 70</t>
  </si>
  <si>
    <t>fhb200146@fh-vie.ac.at</t>
  </si>
  <si>
    <t>Drews-Milalkovits</t>
  </si>
  <si>
    <t>Petra</t>
  </si>
  <si>
    <t>Gregor-Goldbachstraße 61</t>
  </si>
  <si>
    <t>Steyr</t>
  </si>
  <si>
    <t>fhb190264@fh-vie.ac.at</t>
  </si>
  <si>
    <t>Drexler</t>
  </si>
  <si>
    <t>Patricia</t>
  </si>
  <si>
    <t>Dampfschiffstraße 12/2/22</t>
  </si>
  <si>
    <t>fhb191276@fh-vie.ac.at</t>
  </si>
  <si>
    <t>Drozd</t>
  </si>
  <si>
    <t>Emil</t>
  </si>
  <si>
    <t>Wehlistraße 131-143/14/10</t>
  </si>
  <si>
    <t>fhb190669@fh-vie.ac.at</t>
  </si>
  <si>
    <t>Drtina</t>
  </si>
  <si>
    <t>Praunstraße 07</t>
  </si>
  <si>
    <t>Langenzersdorf</t>
  </si>
  <si>
    <t>fhb200857@fh-vie.ac.at</t>
  </si>
  <si>
    <t>Drzola</t>
  </si>
  <si>
    <t>Boryana</t>
  </si>
  <si>
    <t>Sechtergasse 2/12</t>
  </si>
  <si>
    <t>fhb180396@fh-vie.ac.at</t>
  </si>
  <si>
    <t>Duduleanu</t>
  </si>
  <si>
    <t>Andrei</t>
  </si>
  <si>
    <t>Obere Bahngasse 4-8/4/2</t>
  </si>
  <si>
    <t>fhb190781@fh-vie.ac.at</t>
  </si>
  <si>
    <t>Dulghier</t>
  </si>
  <si>
    <t>Moldau</t>
  </si>
  <si>
    <t>Brigittenauer Lände 224-228 / 6909 (Studentenheim</t>
  </si>
  <si>
    <t>fhb191085@fh-vie.ac.at</t>
  </si>
  <si>
    <t>Dumas</t>
  </si>
  <si>
    <t>Frankreich</t>
  </si>
  <si>
    <t>Radetzkystraße 5 /13</t>
  </si>
  <si>
    <t>fhb190281@fh-vie.ac.at</t>
  </si>
  <si>
    <t>Dunkler</t>
  </si>
  <si>
    <t>Rotenlöwengasse 22/6</t>
  </si>
  <si>
    <t>fhb190782@fh-vie.ac.at</t>
  </si>
  <si>
    <t>Dünser</t>
  </si>
  <si>
    <t>Nevillegasse 2/10</t>
  </si>
  <si>
    <t>fhb200271@fh-vie.ac.at</t>
  </si>
  <si>
    <t>Durgutovic</t>
  </si>
  <si>
    <t>Hetzendorfer Straße 92A/2/3</t>
  </si>
  <si>
    <t>amanda.durgutovic@fh-vie.ac.at</t>
  </si>
  <si>
    <t>Duric</t>
  </si>
  <si>
    <t>Obere Amtshausgasse 23-25/1/12</t>
  </si>
  <si>
    <t>fhb180208@fh-vie.ac.at</t>
  </si>
  <si>
    <t>Durmaz</t>
  </si>
  <si>
    <t>Thayagasse 19B</t>
  </si>
  <si>
    <t>fhb200531@fh-vie.ac.at</t>
  </si>
  <si>
    <t>Dürr</t>
  </si>
  <si>
    <t>Mathilde-Planck-Straße 12</t>
  </si>
  <si>
    <t>fhb200170@fh-vie.ac.at</t>
  </si>
  <si>
    <t>Dutt</t>
  </si>
  <si>
    <t>Bishib</t>
  </si>
  <si>
    <t>Redtenbachergasse 6/7</t>
  </si>
  <si>
    <t>fhb201315@fh-vie.ac.at</t>
  </si>
  <si>
    <t>Vishwas</t>
  </si>
  <si>
    <t>fhb200936@fh-vie.ac.at</t>
  </si>
  <si>
    <t>Düzgün</t>
  </si>
  <si>
    <t>Siyar</t>
  </si>
  <si>
    <t>Thürnlhofstraße 20/11/17</t>
  </si>
  <si>
    <t>fhb180457@fh-vie.ac.at</t>
  </si>
  <si>
    <t>Dvorsky</t>
  </si>
  <si>
    <t>Ludwiggasse 12/3</t>
  </si>
  <si>
    <t>fhb201570@fh-vie.ac.at</t>
  </si>
  <si>
    <t>Dzepina</t>
  </si>
  <si>
    <t>Endlichergasse 2-4/2/23</t>
  </si>
  <si>
    <t>fhb200532@fh-vie.ac.at</t>
  </si>
  <si>
    <t>Dzilic</t>
  </si>
  <si>
    <t>Anes</t>
  </si>
  <si>
    <t>Alter Markt 16</t>
  </si>
  <si>
    <t>fhb160775@fh-vie.ac.at</t>
  </si>
  <si>
    <t>Eberhard</t>
  </si>
  <si>
    <t>Alserbachstraße 26/66</t>
  </si>
  <si>
    <t>fhb180674@fh-vie.ac.at</t>
  </si>
  <si>
    <t>Eberle</t>
  </si>
  <si>
    <t>Mirjam</t>
  </si>
  <si>
    <t>Habichergasse 42/20</t>
  </si>
  <si>
    <t>fhb180365@fh-vie.ac.at</t>
  </si>
  <si>
    <t>Ebetshuber</t>
  </si>
  <si>
    <t>BSc.</t>
  </si>
  <si>
    <t>Mitterberggasse 18</t>
  </si>
  <si>
    <t>fhb190916@fh-vie.ac.at</t>
  </si>
  <si>
    <t>Ebner</t>
  </si>
  <si>
    <t>Steinbauergasse 8/18</t>
  </si>
  <si>
    <t>fhb201179@fh-vie.ac.at</t>
  </si>
  <si>
    <t>Lobfeldstraße 15</t>
  </si>
  <si>
    <t>Orth an der Donau</t>
  </si>
  <si>
    <t>fhb201120@fh-vie.ac.at</t>
  </si>
  <si>
    <t>Ece</t>
  </si>
  <si>
    <t>Altmannsdorfer Straße 273</t>
  </si>
  <si>
    <t>fhb200533@fh-vie.ac.at</t>
  </si>
  <si>
    <t>Ecker</t>
  </si>
  <si>
    <t>Kaiserstraße 28/2/13</t>
  </si>
  <si>
    <t>fhb200937@fh-vie.ac.at</t>
  </si>
  <si>
    <t>Eckert</t>
  </si>
  <si>
    <t>EMBA</t>
  </si>
  <si>
    <t>Am Bärenkamp 3</t>
  </si>
  <si>
    <t>fhb190274@fh-vie.ac.at</t>
  </si>
  <si>
    <t>Belvederegasse 23/2</t>
  </si>
  <si>
    <t>fhb200409@fh-vie.ac.at</t>
  </si>
  <si>
    <t>Eckl</t>
  </si>
  <si>
    <t>Susi-Nicoletti-Weg 13/2/65</t>
  </si>
  <si>
    <t>fhb170581@fh-vie.ac.at</t>
  </si>
  <si>
    <t>Eder</t>
  </si>
  <si>
    <t>Brucknerstraße 4/12</t>
  </si>
  <si>
    <t>fhb180675@fh-vie.ac.at</t>
  </si>
  <si>
    <t>Untere Angerstraße 5</t>
  </si>
  <si>
    <t>Pottendorf</t>
  </si>
  <si>
    <t>fhb180510@fh-vie.ac.at</t>
  </si>
  <si>
    <t>Edhofer</t>
  </si>
  <si>
    <t>Monika</t>
  </si>
  <si>
    <t>Kastanova 680</t>
  </si>
  <si>
    <t>fhb190206@fh-vie.ac.at</t>
  </si>
  <si>
    <t>Edinger</t>
  </si>
  <si>
    <t>Am Heumarkt 9/36</t>
  </si>
  <si>
    <t>fhb190199@fh-vie.ac.at</t>
  </si>
  <si>
    <t>Edlinger</t>
  </si>
  <si>
    <t>Engerthstraße 149, Top 25</t>
  </si>
  <si>
    <t>fhb200172@fh-vie.ac.at</t>
  </si>
  <si>
    <t>Efe</t>
  </si>
  <si>
    <t>Zeynep</t>
  </si>
  <si>
    <t>Neilreichgasse 115/32/16</t>
  </si>
  <si>
    <t>fhb201337@fh-vie.ac.at</t>
  </si>
  <si>
    <t>Egelhofer</t>
  </si>
  <si>
    <t>Linda</t>
  </si>
  <si>
    <t>Carlbergergasse 111/3/1</t>
  </si>
  <si>
    <t>fhb201245@fh-vie.ac.at</t>
  </si>
  <si>
    <t>Eggers</t>
  </si>
  <si>
    <t>Claudia Katharina</t>
  </si>
  <si>
    <t>Rüdesheimer Straße 42</t>
  </si>
  <si>
    <t>fhb191069@fh-vie.ac.at</t>
  </si>
  <si>
    <t>Ehetreiber</t>
  </si>
  <si>
    <t>MMag.</t>
  </si>
  <si>
    <t>MBA</t>
  </si>
  <si>
    <t>Liamühlenstraße 18</t>
  </si>
  <si>
    <t>Eichgraben</t>
  </si>
  <si>
    <t>fhb200187@fh-vie.ac.at</t>
  </si>
  <si>
    <t>Ehgartner</t>
  </si>
  <si>
    <t>Ilse-Arlt Straße 22/2/40</t>
  </si>
  <si>
    <t>fhb180658@fh-vie.ac.at</t>
  </si>
  <si>
    <t>Ehrenwirth</t>
  </si>
  <si>
    <t>Goethestr. 34</t>
  </si>
  <si>
    <t>Landshut</t>
  </si>
  <si>
    <t>fhb200371@fh-vie.ac.at</t>
  </si>
  <si>
    <t>Eibensteiner</t>
  </si>
  <si>
    <t>Rauchfangkehrergasse 10/15</t>
  </si>
  <si>
    <t>fhb200819@fh-vie.ac.at</t>
  </si>
  <si>
    <t>Eibl</t>
  </si>
  <si>
    <t>Ausstellungsstraße 50/6/651</t>
  </si>
  <si>
    <t>fhb190831@fh-vie.ac.at</t>
  </si>
  <si>
    <t>Eiböck</t>
  </si>
  <si>
    <t>Schulstraße 10</t>
  </si>
  <si>
    <t>Gössendorf</t>
  </si>
  <si>
    <t>fhb200290@fh-vie.ac.at</t>
  </si>
  <si>
    <t>Eigler</t>
  </si>
  <si>
    <t>Dipl.-Wirtschaftsing. (FH)</t>
  </si>
  <si>
    <t>Friedrich-Attlmayr-Str. 23</t>
  </si>
  <si>
    <t>Reutte</t>
  </si>
  <si>
    <t>fhb201438@fh-vie.ac.at</t>
  </si>
  <si>
    <t>Eisbein</t>
  </si>
  <si>
    <t>Julius</t>
  </si>
  <si>
    <t>Senefeldergasse 40/26</t>
  </si>
  <si>
    <t>fhb180415@fh-vie.ac.at</t>
  </si>
  <si>
    <t>Eisenmagen</t>
  </si>
  <si>
    <t>Kaiserspitz 2</t>
  </si>
  <si>
    <t>Rekawinkel</t>
  </si>
  <si>
    <t>fhb200701@fh-vie.ac.at</t>
  </si>
  <si>
    <t>Eker</t>
  </si>
  <si>
    <t>Canan</t>
  </si>
  <si>
    <t>Josefstraße 38/3/7</t>
  </si>
  <si>
    <t>St. Pölten</t>
  </si>
  <si>
    <t>fhb180926@fh-vie.ac.at</t>
  </si>
  <si>
    <t>Ekinci</t>
  </si>
  <si>
    <t>Desdina</t>
  </si>
  <si>
    <t>Columbusgasse 110/24</t>
  </si>
  <si>
    <t>fhb190917@fh-vie.ac.at</t>
  </si>
  <si>
    <t>Erlaaer Straße 133/14/4</t>
  </si>
  <si>
    <t>fhb190282@fh-vie.ac.at</t>
  </si>
  <si>
    <t>EL-Aaser</t>
  </si>
  <si>
    <t>Fady</t>
  </si>
  <si>
    <t>Schulerstraße 18/10</t>
  </si>
  <si>
    <t>Wien,Innere Stadt</t>
  </si>
  <si>
    <t>fhb190670@fh-vie.ac.at</t>
  </si>
  <si>
    <t>El-Adwy</t>
  </si>
  <si>
    <t>Amro</t>
  </si>
  <si>
    <t>Bernhardtstalgasse 38/1/4</t>
  </si>
  <si>
    <t>fhb201320@fh-vie.ac.at</t>
  </si>
  <si>
    <t>El-Azar</t>
  </si>
  <si>
    <t>Aya</t>
  </si>
  <si>
    <t>Donaustadtstraße 30/6/22</t>
  </si>
  <si>
    <t>fhb201070@fh-vie.ac.at</t>
  </si>
  <si>
    <t>Elbers</t>
  </si>
  <si>
    <t>Dirk</t>
  </si>
  <si>
    <t>Auf der Worth 6</t>
  </si>
  <si>
    <t>fhb200079@fh-vie.ac.at</t>
  </si>
  <si>
    <t>Volker</t>
  </si>
  <si>
    <t>Allerstrasse 5</t>
  </si>
  <si>
    <t>fhb200021@fh-vie.ac.at</t>
  </si>
  <si>
    <t>Eldemiri</t>
  </si>
  <si>
    <t>Nur</t>
  </si>
  <si>
    <t>Am Schöpfwerk 29/8/35</t>
  </si>
  <si>
    <t>fhb190473@fh-vie.ac.at</t>
  </si>
  <si>
    <t>El Eissawy</t>
  </si>
  <si>
    <t>Heuberggasse, 42-50, 8/2</t>
  </si>
  <si>
    <t>fhb201391@fh-vie.ac.at</t>
  </si>
  <si>
    <t>Elezi</t>
  </si>
  <si>
    <t>Joela</t>
  </si>
  <si>
    <t>Kalvarienberggasse 7/5</t>
  </si>
  <si>
    <t>fhb190340@fh-vie.ac.at</t>
  </si>
  <si>
    <t>Elghanam</t>
  </si>
  <si>
    <t>Nada</t>
  </si>
  <si>
    <t>Lorystraße 46/4/13</t>
  </si>
  <si>
    <t>fhb201021@fh-vie.ac.at</t>
  </si>
  <si>
    <t>El Kareh</t>
  </si>
  <si>
    <t>Hady</t>
  </si>
  <si>
    <t>Am langen Felde 36/3/5</t>
  </si>
  <si>
    <t>fhb191315@fh-vie.ac.at</t>
  </si>
  <si>
    <t>El-Majdoub</t>
  </si>
  <si>
    <t>Seraj</t>
  </si>
  <si>
    <t>Libyen</t>
  </si>
  <si>
    <t>Doningasse 12/2/20</t>
  </si>
  <si>
    <t>fhb201451@fh-vie.ac.at</t>
  </si>
  <si>
    <t>Elmeana</t>
  </si>
  <si>
    <t>Donaustadtstrasse 30/5/7</t>
  </si>
  <si>
    <t>fhb190528@fh-vie.ac.at</t>
  </si>
  <si>
    <t>El Sayed</t>
  </si>
  <si>
    <t>An den Kohlenrutschen 12/17</t>
  </si>
  <si>
    <t>fhb191005@fh-vie.ac.at</t>
  </si>
  <si>
    <t>El-Sayed</t>
  </si>
  <si>
    <t>Pernerstorfergasse 60/3/16</t>
  </si>
  <si>
    <t>fhb180133@fh-vie.ac.at</t>
  </si>
  <si>
    <t>Elsesser</t>
  </si>
  <si>
    <t>Eduard</t>
  </si>
  <si>
    <t>Wilhelmshöher Allee 114</t>
  </si>
  <si>
    <t>fhb200284@fh-vie.ac.at</t>
  </si>
  <si>
    <t>Elshal</t>
  </si>
  <si>
    <t>Gellertgasse 54/1</t>
  </si>
  <si>
    <t>fhb190783@fh-vie.ac.at</t>
  </si>
  <si>
    <t>El Sodoudia</t>
  </si>
  <si>
    <t>Neilreichgasse 115 29/6</t>
  </si>
  <si>
    <t>fhb201020@fh-vie.ac.at</t>
  </si>
  <si>
    <t>Eltner</t>
  </si>
  <si>
    <t>Marco Benjamin</t>
  </si>
  <si>
    <t>Bakk.phil.</t>
  </si>
  <si>
    <t>Fichtenweg 9/1</t>
  </si>
  <si>
    <t>Oberpremstätten</t>
  </si>
  <si>
    <t>fhb200177@fh-vie.ac.at</t>
  </si>
  <si>
    <t>Emami Doost</t>
  </si>
  <si>
    <t>Nasrin</t>
  </si>
  <si>
    <t>Iran</t>
  </si>
  <si>
    <t>Hutweidengasse 30-32/1/16</t>
  </si>
  <si>
    <t>fhb191006@fh-vie.ac.at</t>
  </si>
  <si>
    <t>Engelmair</t>
  </si>
  <si>
    <t>Erik</t>
  </si>
  <si>
    <t>Mollardgasse 16 (Studentenheim) 506A</t>
  </si>
  <si>
    <t>fhb201338@fh-vie.ac.at</t>
  </si>
  <si>
    <t>Engler</t>
  </si>
  <si>
    <t>Corinna</t>
  </si>
  <si>
    <t>Moritz-Sommer-Straße 14</t>
  </si>
  <si>
    <t>fhb201707@fh-vie.ac.at</t>
  </si>
  <si>
    <t>Enzinger</t>
  </si>
  <si>
    <t>Stephanie Johanna Heidemarie</t>
  </si>
  <si>
    <t>Große Pfarrgasse 3/7</t>
  </si>
  <si>
    <t>fhb150752@fh-vie.ac.at</t>
  </si>
  <si>
    <t>Eraslan</t>
  </si>
  <si>
    <t>Galip</t>
  </si>
  <si>
    <t>Wallensteinstraße 42/22</t>
  </si>
  <si>
    <t>fhb190832@fh-vie.ac.at</t>
  </si>
  <si>
    <t>Erasmus</t>
  </si>
  <si>
    <t>Leander</t>
  </si>
  <si>
    <t>Schlossplatz 3</t>
  </si>
  <si>
    <t>Drosendorf Stadt</t>
  </si>
  <si>
    <t>fhb180927@fh-vie.ac.at</t>
  </si>
  <si>
    <t>Ercegovac</t>
  </si>
  <si>
    <t>Fernkorngasse 9-13/1/6</t>
  </si>
  <si>
    <t>fhb180371@fh-vie.ac.at</t>
  </si>
  <si>
    <t>Erdogan</t>
  </si>
  <si>
    <t>Ernst-Ludwig-Gasse 4 / 1 / 2</t>
  </si>
  <si>
    <t>fhb190529@fh-vie.ac.at</t>
  </si>
  <si>
    <t>Eren</t>
  </si>
  <si>
    <t>Hadiye</t>
  </si>
  <si>
    <t>Brünner Straße 26-32/1/12</t>
  </si>
  <si>
    <t>fhb200629@fh-vie.ac.at</t>
  </si>
  <si>
    <t>Franz-Koci Straße 12/66/2</t>
  </si>
  <si>
    <t>fhb200630@fh-vie.ac.at</t>
  </si>
  <si>
    <t>Erhard</t>
  </si>
  <si>
    <t>BBA</t>
  </si>
  <si>
    <t>Oberdorf 6</t>
  </si>
  <si>
    <t>fhb200388@fh-vie.ac.at</t>
  </si>
  <si>
    <t>Erkus</t>
  </si>
  <si>
    <t>Leopoldsdorferstraße 21</t>
  </si>
  <si>
    <t>Maria-Lanzendorf</t>
  </si>
  <si>
    <t>fhb190530@fh-vie.ac.at</t>
  </si>
  <si>
    <t>Erlacher</t>
  </si>
  <si>
    <t>Elke Verena</t>
  </si>
  <si>
    <t>Gerasdorferstraße 153/166</t>
  </si>
  <si>
    <t>fhb138530@fh-vie.ac.at</t>
  </si>
  <si>
    <t>Ernhofer</t>
  </si>
  <si>
    <t>Nordmannstraße 9</t>
  </si>
  <si>
    <t>Deutsch-Wagram</t>
  </si>
  <si>
    <t>fhb181047@fh-vie.ac.at</t>
  </si>
  <si>
    <t>Ernst</t>
  </si>
  <si>
    <t>Eichbüchl 2</t>
  </si>
  <si>
    <t>Katzelsdorf</t>
  </si>
  <si>
    <t>fhb200302@fh-vie.ac.at</t>
  </si>
  <si>
    <t>Ertekin</t>
  </si>
  <si>
    <t>Gertrude-Wondrack-Platz 2.507</t>
  </si>
  <si>
    <t>fhb190390@fh-vie.ac.at</t>
  </si>
  <si>
    <t>Esra</t>
  </si>
  <si>
    <t>Oberlaaerstraße 55</t>
  </si>
  <si>
    <t>Leopoldsdorf</t>
  </si>
  <si>
    <t>fhb200534@fh-vie.ac.at</t>
  </si>
  <si>
    <t>Ertl</t>
  </si>
  <si>
    <t>Martina</t>
  </si>
  <si>
    <t>Erzherzog Karl-Str. 9/24</t>
  </si>
  <si>
    <t>fhb200764@fh-vie.ac.at</t>
  </si>
  <si>
    <t>Esberger</t>
  </si>
  <si>
    <t>Mathias</t>
  </si>
  <si>
    <t>Hauptstraße 88 B</t>
  </si>
  <si>
    <t>Bisamberg</t>
  </si>
  <si>
    <t>fhb180134@fh-vie.ac.at</t>
  </si>
  <si>
    <t>Eskander</t>
  </si>
  <si>
    <t>Ziegelhofstraße 36/14/29</t>
  </si>
  <si>
    <t>fhb191151@fh-vie.ac.at</t>
  </si>
  <si>
    <t>Etemi</t>
  </si>
  <si>
    <t>Ricardo</t>
  </si>
  <si>
    <t>Lechnerstraße 2-4/7/68</t>
  </si>
  <si>
    <t>fhb200765@fh-vie.ac.at</t>
  </si>
  <si>
    <t>Ettenauer</t>
  </si>
  <si>
    <t>Lisa-Marie</t>
  </si>
  <si>
    <t>Liebenstraße 37 / 3 / 11</t>
  </si>
  <si>
    <t>fhb200766@fh-vie.ac.at</t>
  </si>
  <si>
    <t>Ettl</t>
  </si>
  <si>
    <t>Millergasse 25/9</t>
  </si>
  <si>
    <t>fhb201246@fh-vie.ac.at</t>
  </si>
  <si>
    <t>Etzlstorfer</t>
  </si>
  <si>
    <t>Marina</t>
  </si>
  <si>
    <t>Fred-Zinnemann-Platz 2/1/10</t>
  </si>
  <si>
    <t>fhb190918@fh-vie.ac.at</t>
  </si>
  <si>
    <t>Evers-Königschulte</t>
  </si>
  <si>
    <t>Alexandra</t>
  </si>
  <si>
    <t>Neuer Graben 67</t>
  </si>
  <si>
    <t>fhb191313@fh-vie.ac.at</t>
  </si>
  <si>
    <t>Eybl</t>
  </si>
  <si>
    <t>Satzingerweg 8/2/71</t>
  </si>
  <si>
    <t>fhb191007@fh-vie.ac.at</t>
  </si>
  <si>
    <t>Faber</t>
  </si>
  <si>
    <t>Lohbachweg G, 151</t>
  </si>
  <si>
    <t>Innsbruck</t>
  </si>
  <si>
    <t>fhb190245@fh-vie.ac.at</t>
  </si>
  <si>
    <t>Karl</t>
  </si>
  <si>
    <t>Trubelgasse 17/11</t>
  </si>
  <si>
    <t>fhb201339@fh-vie.ac.at</t>
  </si>
  <si>
    <t>Mag./a/jur.</t>
  </si>
  <si>
    <t>St.-Wendelin-Platz 1/6</t>
  </si>
  <si>
    <t>fhb200767@fh-vie.ac.at</t>
  </si>
  <si>
    <t>Facciorusso</t>
  </si>
  <si>
    <t>Antonio</t>
  </si>
  <si>
    <t>Bg, - Rieger Strasse 11</t>
  </si>
  <si>
    <t>Augsburg</t>
  </si>
  <si>
    <t>fhb190230@fh-vie.ac.at</t>
  </si>
  <si>
    <t>Faderny</t>
  </si>
  <si>
    <t>Döblinger Hauptstraße 15/1/6</t>
  </si>
  <si>
    <t>fhb190474@fh-vie.ac.at</t>
  </si>
  <si>
    <t>Fadlalla</t>
  </si>
  <si>
    <t>Rehab</t>
  </si>
  <si>
    <t>Bärengasse 3/9</t>
  </si>
  <si>
    <t>fhb191343@fh-vie.ac.at</t>
  </si>
  <si>
    <t>Faid</t>
  </si>
  <si>
    <t>Farid</t>
  </si>
  <si>
    <t>Reismannhof Stg.26/4</t>
  </si>
  <si>
    <t>fhb200632@fh-vie.ac.at</t>
  </si>
  <si>
    <t>Faigl</t>
  </si>
  <si>
    <t>Gob. Hauptstraße 54/1</t>
  </si>
  <si>
    <t>Gobelsburg</t>
  </si>
  <si>
    <t>fhb190742@fh-vie.ac.at</t>
  </si>
  <si>
    <t>Falkenau</t>
  </si>
  <si>
    <t>Bruchwiesenstr. 13</t>
  </si>
  <si>
    <t>fhb201651@fh-vie.ac.at</t>
  </si>
  <si>
    <t>Falkner</t>
  </si>
  <si>
    <t>Kaiserbrunngasse 4e/ Stg. 5/9</t>
  </si>
  <si>
    <t>Wiener Neustadt</t>
  </si>
  <si>
    <t>fhb180135@fh-vie.ac.at</t>
  </si>
  <si>
    <t>Fally</t>
  </si>
  <si>
    <t>Stockhammerngasse 28/2</t>
  </si>
  <si>
    <t>fhb200702@fh-vie.ac.at</t>
  </si>
  <si>
    <t>Faltas</t>
  </si>
  <si>
    <t>Ernst-Melchior-Gasse 10/315</t>
  </si>
  <si>
    <t>fhb201102@fh-vie.ac.at</t>
  </si>
  <si>
    <t>Faraz</t>
  </si>
  <si>
    <t>Anwar</t>
  </si>
  <si>
    <t>Saikogasse 7 /8 /5</t>
  </si>
  <si>
    <t>fhb201321@fh-vie.ac.at</t>
  </si>
  <si>
    <t>Farghali</t>
  </si>
  <si>
    <t>Abdelrahman</t>
  </si>
  <si>
    <t>Baumeistergasse 1/11/5</t>
  </si>
  <si>
    <t>fhb180928@fh-vie.ac.at</t>
  </si>
  <si>
    <t>Farian</t>
  </si>
  <si>
    <t>Johanna</t>
  </si>
  <si>
    <t>Gustav-Adolf-Str. 16</t>
  </si>
  <si>
    <t>fhb200904@fh-vie.ac.at</t>
  </si>
  <si>
    <t>Farkas</t>
  </si>
  <si>
    <t>Annemarie</t>
  </si>
  <si>
    <t>Karl-Mader-Weg 14</t>
  </si>
  <si>
    <t>fhb180882@fh-vie.ac.at</t>
  </si>
  <si>
    <t>Florentina</t>
  </si>
  <si>
    <t>Engerthstraße 150/10/11</t>
  </si>
  <si>
    <t>fhb191008@fh-vie.ac.at</t>
  </si>
  <si>
    <t>Fassl</t>
  </si>
  <si>
    <t>Ziegelofengasse 18/8</t>
  </si>
  <si>
    <t>fhb201121@fh-vie.ac.at</t>
  </si>
  <si>
    <t>Fauster</t>
  </si>
  <si>
    <t>Kirchenäcker 6 Haus 1</t>
  </si>
  <si>
    <t>Weiden am See</t>
  </si>
  <si>
    <t>fhb200768@fh-vie.ac.at</t>
  </si>
  <si>
    <t>Fedchuk</t>
  </si>
  <si>
    <t>Ielyzaveta</t>
  </si>
  <si>
    <t>Josef-Reither-Straße 17 A/4</t>
  </si>
  <si>
    <t>fhb200008@fh-vie.ac.at</t>
  </si>
  <si>
    <t>Fediashina</t>
  </si>
  <si>
    <t>Valentina</t>
  </si>
  <si>
    <t>Mariazellergasse 28</t>
  </si>
  <si>
    <t>fhb201395@fh-vie.ac.at</t>
  </si>
  <si>
    <t>Fedorca</t>
  </si>
  <si>
    <t>Razvan-Andrei</t>
  </si>
  <si>
    <t>Hauptstraße 27</t>
  </si>
  <si>
    <t>Hintersdorf</t>
  </si>
  <si>
    <t>fhb200480@fh-vie.ac.at</t>
  </si>
  <si>
    <t>Fehrenbach</t>
  </si>
  <si>
    <t>Griesbach 25</t>
  </si>
  <si>
    <t>fhb201541@fh-vie.ac.at</t>
  </si>
  <si>
    <t>Feichtenschlager</t>
  </si>
  <si>
    <t>Reinlgasse 44/7</t>
  </si>
  <si>
    <t>fhb191346@fh-vie.ac.at</t>
  </si>
  <si>
    <t>Feichtinger</t>
  </si>
  <si>
    <t>Rene</t>
  </si>
  <si>
    <t>Mannswörtherstraße 27/5/1</t>
  </si>
  <si>
    <t>fhb201571@fh-vie.ac.at</t>
  </si>
  <si>
    <t>Feick</t>
  </si>
  <si>
    <t>Ajan</t>
  </si>
  <si>
    <t>Doningasse 12/1/18</t>
  </si>
  <si>
    <t>fhb170533@fh-vie.ac.at</t>
  </si>
  <si>
    <t>Fejzic</t>
  </si>
  <si>
    <t>Eldina</t>
  </si>
  <si>
    <t>Amtsgasse 12</t>
  </si>
  <si>
    <t>Hollabrunn</t>
  </si>
  <si>
    <t>fhb200633@fh-vie.ac.at</t>
  </si>
  <si>
    <t>Fejzuli</t>
  </si>
  <si>
    <t>Rosensteingasse 81-83/2/2</t>
  </si>
  <si>
    <t>fhb180458@fh-vie.ac.at</t>
  </si>
  <si>
    <t>Fekete</t>
  </si>
  <si>
    <t>Jasmine</t>
  </si>
  <si>
    <t>Gerlgasse 21/31</t>
  </si>
  <si>
    <t>fhb201180@fh-vie.ac.at</t>
  </si>
  <si>
    <t>Felber</t>
  </si>
  <si>
    <t>Kim</t>
  </si>
  <si>
    <t>Zehnergasse 20 D 4</t>
  </si>
  <si>
    <t>fhb201555@fh-vie.ac.at</t>
  </si>
  <si>
    <t>Feliciano</t>
  </si>
  <si>
    <t>Godwin Aeryckielle</t>
  </si>
  <si>
    <t>Neilreichgasse 113/22/7</t>
  </si>
  <si>
    <t>fhb191152@fh-vie.ac.at</t>
  </si>
  <si>
    <t>Fellner</t>
  </si>
  <si>
    <t>Getreidegasse 21</t>
  </si>
  <si>
    <t>Auersthal</t>
  </si>
  <si>
    <t>fhb190885@fh-vie.ac.at</t>
  </si>
  <si>
    <t>Ferner</t>
  </si>
  <si>
    <t>Brigitta</t>
  </si>
  <si>
    <t>Moos 21</t>
  </si>
  <si>
    <t>Tamsweg</t>
  </si>
  <si>
    <t>fhb180726@fh-vie.ac.at</t>
  </si>
  <si>
    <t>Fertschnig</t>
  </si>
  <si>
    <t>Dietrichgasse 32-34/4/19</t>
  </si>
  <si>
    <t>fhb201071@fh-vie.ac.at</t>
  </si>
  <si>
    <t>Fesel</t>
  </si>
  <si>
    <t>Kaisermühlenstraße 22/1/1.16</t>
  </si>
  <si>
    <t>fhb200305@fh-vie.ac.at</t>
  </si>
  <si>
    <t>Feyerer</t>
  </si>
  <si>
    <t>Karl Sarggasse 27</t>
  </si>
  <si>
    <t>fhb190475@fh-vie.ac.at</t>
  </si>
  <si>
    <t>Fichtenbauer</t>
  </si>
  <si>
    <t>Ödenburgerstrasse 19 Haus 35</t>
  </si>
  <si>
    <t>fhb191277@fh-vie.ac.at</t>
  </si>
  <si>
    <t>Fichtinger</t>
  </si>
  <si>
    <t>Adrian</t>
  </si>
  <si>
    <t>Schweizerstraße 35</t>
  </si>
  <si>
    <t>Magersdorf</t>
  </si>
  <si>
    <t>fhb200455@fh-vie.ac.at</t>
  </si>
  <si>
    <t>Raphaela</t>
  </si>
  <si>
    <t>Schopenhauerstraße 47/5</t>
  </si>
  <si>
    <t>fhb201460@fh-vie.ac.at</t>
  </si>
  <si>
    <t>Fichtl</t>
  </si>
  <si>
    <t>Sabrina</t>
  </si>
  <si>
    <t>Langobardenstraße 1/1/10</t>
  </si>
  <si>
    <t>fhb160614@fh-vie.ac.at</t>
  </si>
  <si>
    <t>Fiebiger</t>
  </si>
  <si>
    <t>Tietzestraße 2/26/7</t>
  </si>
  <si>
    <t>fhb180511@fh-vie.ac.at</t>
  </si>
  <si>
    <t>Figge</t>
  </si>
  <si>
    <t>Am Gipfelberg 10</t>
  </si>
  <si>
    <t>Hof am Leithaberge</t>
  </si>
  <si>
    <t>fhb180459@fh-vie.ac.at</t>
  </si>
  <si>
    <t>Filgas</t>
  </si>
  <si>
    <t>Juraj</t>
  </si>
  <si>
    <t>Guglgasse 8, 1/305E</t>
  </si>
  <si>
    <t>fhb200703@fh-vie.ac.at</t>
  </si>
  <si>
    <t>Filipovic</t>
  </si>
  <si>
    <t>Albertgasse 19/16</t>
  </si>
  <si>
    <t>fhb180812@fh-vie.ac.at</t>
  </si>
  <si>
    <t>Matijas</t>
  </si>
  <si>
    <t>Josef-Haydn-Gasse 26</t>
  </si>
  <si>
    <t>fhb190720@fh-vie.ac.at</t>
  </si>
  <si>
    <t>Rainer</t>
  </si>
  <si>
    <t>Stelzerbergstraße 36</t>
  </si>
  <si>
    <t>Breitenfurt bei Wien</t>
  </si>
  <si>
    <t>fhb200298@fh-vie.ac.at</t>
  </si>
  <si>
    <t>Oswaldgasse 23-25 2/4</t>
  </si>
  <si>
    <t>fhb191066@fh-vie.ac.at</t>
  </si>
  <si>
    <t>Filovic</t>
  </si>
  <si>
    <t>Ajdin</t>
  </si>
  <si>
    <t>Fünfhausgasse 2</t>
  </si>
  <si>
    <t>Drasenhofen</t>
  </si>
  <si>
    <t>fhb191278@fh-vie.ac.at</t>
  </si>
  <si>
    <t>Findernig</t>
  </si>
  <si>
    <t>Josef-Weinheber-Platz 10/5/10</t>
  </si>
  <si>
    <t>fhb180395@fh-vie.ac.at</t>
  </si>
  <si>
    <t>Fink</t>
  </si>
  <si>
    <t>Susi-Nicoletti-Weg 13/1/3</t>
  </si>
  <si>
    <t>fhb190784@fh-vie.ac.at</t>
  </si>
  <si>
    <t>Fischer</t>
  </si>
  <si>
    <t>Chr. Gudenusstraße 32</t>
  </si>
  <si>
    <t>Goldgeben</t>
  </si>
  <si>
    <t>fhb200405@fh-vie.ac.at</t>
  </si>
  <si>
    <t>Franz-Hochedlinger-Gasse 18 / Top 7</t>
  </si>
  <si>
    <t>fhb200634@fh-vie.ac.at</t>
  </si>
  <si>
    <t>Bachgasse 1F</t>
  </si>
  <si>
    <t>fhb190672@fh-vie.ac.at</t>
  </si>
  <si>
    <t>Iris</t>
  </si>
  <si>
    <t>Kirschenallee 10</t>
  </si>
  <si>
    <t>Wolkersdorf</t>
  </si>
  <si>
    <t>fhb201247@fh-vie.ac.at</t>
  </si>
  <si>
    <t>Gregorygasse 16/3/6</t>
  </si>
  <si>
    <t>fhb200481@fh-vie.ac.at</t>
  </si>
  <si>
    <t>Igelslocherstr. 14</t>
  </si>
  <si>
    <t>fhb201639@fh-vie.ac.at</t>
  </si>
  <si>
    <t>Fitz</t>
  </si>
  <si>
    <t>Andergasse 56/3</t>
  </si>
  <si>
    <t>fhb201512@fh-vie.ac.at</t>
  </si>
  <si>
    <t>Flatz</t>
  </si>
  <si>
    <t>Johann-Ellensohnweg 7</t>
  </si>
  <si>
    <t>Hohenems</t>
  </si>
  <si>
    <t>fhb200429@fh-vie.ac.at</t>
  </si>
  <si>
    <t>Flauger</t>
  </si>
  <si>
    <t>Martinstraße 58A Stiege 1 Tür 7</t>
  </si>
  <si>
    <t>fhb180989@fh-vie.ac.at</t>
  </si>
  <si>
    <t>Fleischhacker</t>
  </si>
  <si>
    <t>Türkenstrasse 17/22</t>
  </si>
  <si>
    <t>fhb190673@fh-vie.ac.at</t>
  </si>
  <si>
    <t>Fletzoreck</t>
  </si>
  <si>
    <t>Malin</t>
  </si>
  <si>
    <t xml:space="preserve">Auf den Stöcken 7a </t>
  </si>
  <si>
    <t>fhb201640@fh-vie.ac.at</t>
  </si>
  <si>
    <t>Flicker</t>
  </si>
  <si>
    <t>Nathalie</t>
  </si>
  <si>
    <t>Am Rosenhügel 190</t>
  </si>
  <si>
    <t>Fischamend-Markt</t>
  </si>
  <si>
    <t>fhb190743@fh-vie.ac.at</t>
  </si>
  <si>
    <t>Florea</t>
  </si>
  <si>
    <t>Mircea</t>
  </si>
  <si>
    <t>Kahlenberger Straße 1F/3</t>
  </si>
  <si>
    <t>fhb201340@fh-vie.ac.at</t>
  </si>
  <si>
    <t>Florio</t>
  </si>
  <si>
    <t>Azzurra</t>
  </si>
  <si>
    <t>Schiffamtsgasse 9/25</t>
  </si>
  <si>
    <t>fhb190744@fh-vie.ac.at</t>
  </si>
  <si>
    <t>Flüchter-Stölke</t>
  </si>
  <si>
    <t>Elke</t>
  </si>
  <si>
    <t>Graf-Haesler-Str. 98</t>
  </si>
  <si>
    <t>fhb190223@fh-vie.ac.at</t>
  </si>
  <si>
    <t>Fodorová</t>
  </si>
  <si>
    <t>Erika</t>
  </si>
  <si>
    <t>Drobného 25</t>
  </si>
  <si>
    <t>Bratislava</t>
  </si>
  <si>
    <t>fhb191205@fh-vie.ac.at</t>
  </si>
  <si>
    <t>Foff</t>
  </si>
  <si>
    <t>Samira</t>
  </si>
  <si>
    <t>Blechschmidtgasse 2 Haus 19</t>
  </si>
  <si>
    <t>fhb190476@fh-vie.ac.at</t>
  </si>
  <si>
    <t>Földesova</t>
  </si>
  <si>
    <t>Titanilla</t>
  </si>
  <si>
    <t>Cervantesgasse3/1/8</t>
  </si>
  <si>
    <t>fhb170409@fh-vie.ac.at</t>
  </si>
  <si>
    <t>Fontner</t>
  </si>
  <si>
    <t>Clemens Markus Günter</t>
  </si>
  <si>
    <t>Ybbsstraße 44/7</t>
  </si>
  <si>
    <t>fhb180189@fh-vie.ac.at</t>
  </si>
  <si>
    <t>Forer</t>
  </si>
  <si>
    <t>Manuela</t>
  </si>
  <si>
    <t>Andreas Hofer Straße 9</t>
  </si>
  <si>
    <t>fhb200325@fh-vie.ac.at</t>
  </si>
  <si>
    <t>Forster</t>
  </si>
  <si>
    <t>Jubiläumssiedlung 15/RH4</t>
  </si>
  <si>
    <t>Ziersdorf</t>
  </si>
  <si>
    <t>fhb200968@fh-vie.ac.at</t>
  </si>
  <si>
    <t>Förster-Kinsella</t>
  </si>
  <si>
    <t>Friederieke</t>
  </si>
  <si>
    <t>Schönbrunner Straße 119/17</t>
  </si>
  <si>
    <t>fhb201181@fh-vie.ac.at</t>
  </si>
  <si>
    <t>Fouda</t>
  </si>
  <si>
    <t>Mona</t>
  </si>
  <si>
    <t>Bodmergasse 30 Haus5 Top 2</t>
  </si>
  <si>
    <t>fhb191009@fh-vie.ac.at</t>
  </si>
  <si>
    <t>Fraj</t>
  </si>
  <si>
    <t>Amin</t>
  </si>
  <si>
    <t>Saikogasse 7/1/1</t>
  </si>
  <si>
    <t>fhb200635@fh-vie.ac.at</t>
  </si>
  <si>
    <t>Frank</t>
  </si>
  <si>
    <t>Anna Elisabeth</t>
  </si>
  <si>
    <t>Zeile 65</t>
  </si>
  <si>
    <t>Frauenkirchen</t>
  </si>
  <si>
    <t>fhb201122@fh-vie.ac.at</t>
  </si>
  <si>
    <t>Dorothea Louise</t>
  </si>
  <si>
    <t>Florianigasse 54/19</t>
  </si>
  <si>
    <t>fhb200820@fh-vie.ac.at</t>
  </si>
  <si>
    <t>Klarastraße 17</t>
  </si>
  <si>
    <t>fhb200010@fh-vie.ac.at</t>
  </si>
  <si>
    <t>Gilbert</t>
  </si>
  <si>
    <t>Favoritenstraße 15</t>
  </si>
  <si>
    <t>fhb191010@fh-vie.ac.at</t>
  </si>
  <si>
    <t>BSc (WU), MA</t>
  </si>
  <si>
    <t>Kirchenplatz 26</t>
  </si>
  <si>
    <t>fhb190833@fh-vie.ac.at</t>
  </si>
  <si>
    <t>Frasz</t>
  </si>
  <si>
    <t>Blumenweg 8</t>
  </si>
  <si>
    <t>Steinbrunn</t>
  </si>
  <si>
    <t>fhb190674@fh-vie.ac.at</t>
  </si>
  <si>
    <t>Frei</t>
  </si>
  <si>
    <t>Fasangartengasse 94</t>
  </si>
  <si>
    <t>fhb190531@fh-vie.ac.at</t>
  </si>
  <si>
    <t>Bölchenstrasse 19</t>
  </si>
  <si>
    <t>fhb201563@fh-vie.ac.at</t>
  </si>
  <si>
    <t>Freimuth</t>
  </si>
  <si>
    <t>Stella</t>
  </si>
  <si>
    <t>Laudongasse 34/1/22</t>
  </si>
  <si>
    <t>fhb191360@fh-vie.ac.at</t>
  </si>
  <si>
    <t>Freithofnig</t>
  </si>
  <si>
    <t>Comeniusgasse 5/9</t>
  </si>
  <si>
    <t>fhb200456@fh-vie.ac.at</t>
  </si>
  <si>
    <t>Frejek</t>
  </si>
  <si>
    <t>Hanreitergasse 3/2/12</t>
  </si>
  <si>
    <t>fhb190920@fh-vie.ac.at</t>
  </si>
  <si>
    <t>Fresku</t>
  </si>
  <si>
    <t>Anisa</t>
  </si>
  <si>
    <t>Eslarngasse 28/24</t>
  </si>
  <si>
    <t>fhb170205@fh-vie.ac.at</t>
  </si>
  <si>
    <t>Frey</t>
  </si>
  <si>
    <t>Bernhard</t>
  </si>
  <si>
    <t>Buch 75</t>
  </si>
  <si>
    <t>Buch</t>
  </si>
  <si>
    <t>fhb191444@fh-vie.ac.at</t>
  </si>
  <si>
    <t>Frick</t>
  </si>
  <si>
    <t>Nina-Lucia</t>
  </si>
  <si>
    <t>Petermühlweg, 1</t>
  </si>
  <si>
    <t>Roding</t>
  </si>
  <si>
    <t>fhb200705@fh-vie.ac.at</t>
  </si>
  <si>
    <t>Fricki</t>
  </si>
  <si>
    <t>Danijel</t>
  </si>
  <si>
    <t>Prof. Rieger-Gasse 19 Reihenhausanlage Top 13</t>
  </si>
  <si>
    <t>fhb170584@fh-vie.ac.at</t>
  </si>
  <si>
    <t>Friedrich</t>
  </si>
  <si>
    <t>Nonn 70</t>
  </si>
  <si>
    <t>fhb201633@fh-vie.ac.at</t>
  </si>
  <si>
    <t>Friesinger</t>
  </si>
  <si>
    <t>Mag.iur.</t>
  </si>
  <si>
    <t>Kahlergasse 27/1/6</t>
  </si>
  <si>
    <t>fhb180727@fh-vie.ac.at</t>
  </si>
  <si>
    <t>Bergstraße 27</t>
  </si>
  <si>
    <t>Königstetten</t>
  </si>
  <si>
    <t>fhb180461@fh-vie.ac.at</t>
  </si>
  <si>
    <t>Frissneker</t>
  </si>
  <si>
    <t>Meiselstraße 36-42/2/10</t>
  </si>
  <si>
    <t>fhb191153@fh-vie.ac.at</t>
  </si>
  <si>
    <t>Fritz</t>
  </si>
  <si>
    <t>Heinrich-Bleicher-Str. 49</t>
  </si>
  <si>
    <t>fhb200278@fh-vie.ac.at</t>
  </si>
  <si>
    <t>Mitisgasse 7/6/4</t>
  </si>
  <si>
    <t>fhb201681@fh-vie.ac.at</t>
  </si>
  <si>
    <t>Frosch</t>
  </si>
  <si>
    <t>Landstraßer Hauptstraße 148/4/4</t>
  </si>
  <si>
    <t>fhb180813@fh-vie.ac.at</t>
  </si>
  <si>
    <t>Fröschl</t>
  </si>
  <si>
    <t>Trinkausring 9</t>
  </si>
  <si>
    <t>fhb180209@fh-vie.ac.at</t>
  </si>
  <si>
    <t>Frotzler</t>
  </si>
  <si>
    <t>DI (FH)</t>
  </si>
  <si>
    <t>Hustergasse 5/20</t>
  </si>
  <si>
    <t>fhb190009@fh-vie.ac.at</t>
  </si>
  <si>
    <t>Frühberger</t>
  </si>
  <si>
    <t>Stadtplatz 21/10</t>
  </si>
  <si>
    <t>fhb190015@fh-vie.ac.at</t>
  </si>
  <si>
    <t>Frühwirth</t>
  </si>
  <si>
    <t>Dückegasse 9/33</t>
  </si>
  <si>
    <t>fhb180676@fh-vie.ac.at</t>
  </si>
  <si>
    <t>Fryc</t>
  </si>
  <si>
    <t>lic.</t>
  </si>
  <si>
    <t>Hagenmüllergasse 33 Studentenheim 401</t>
  </si>
  <si>
    <t>fhb200426@fh-vie.ac.at</t>
  </si>
  <si>
    <t>Fuchs</t>
  </si>
  <si>
    <t>Beatrice</t>
  </si>
  <si>
    <t>Längenfeldgasse 3-5/1/10</t>
  </si>
  <si>
    <t>fhb200457@fh-vie.ac.at</t>
  </si>
  <si>
    <t>Böhnelstraße 11a/2</t>
  </si>
  <si>
    <t>Gaaden</t>
  </si>
  <si>
    <t>fhb190616@fh-vie.ac.at</t>
  </si>
  <si>
    <t>Ioannis</t>
  </si>
  <si>
    <t>Flurschützstraße 36/9/2</t>
  </si>
  <si>
    <t>fhb190392@fh-vie.ac.at</t>
  </si>
  <si>
    <t>Theodor-Eckert-Straße 61b</t>
  </si>
  <si>
    <t>fhb200377@fh-vie.ac.at</t>
  </si>
  <si>
    <t>Wichtelgasse 20/28</t>
  </si>
  <si>
    <t>fhb190834@fh-vie.ac.at</t>
  </si>
  <si>
    <t>M.A.</t>
  </si>
  <si>
    <t>Bayerstrasse 41</t>
  </si>
  <si>
    <t>fhb201661@fh-vie.ac.at</t>
  </si>
  <si>
    <t>Führer</t>
  </si>
  <si>
    <t>Arnold Fink-Straße 13</t>
  </si>
  <si>
    <t>Waidhofen an der Thaya</t>
  </si>
  <si>
    <t>fhb201155@fh-vie.ac.at</t>
  </si>
  <si>
    <t>Fürnsinn</t>
  </si>
  <si>
    <t>Clara</t>
  </si>
  <si>
    <t>Handlirschgasse 27/2</t>
  </si>
  <si>
    <t>fhb170690@fh-vie.ac.at</t>
  </si>
  <si>
    <t>Futschek</t>
  </si>
  <si>
    <t>Großharras 50</t>
  </si>
  <si>
    <t>Großharras</t>
  </si>
  <si>
    <t>fhb180210@fh-vie.ac.at</t>
  </si>
  <si>
    <t>Fux</t>
  </si>
  <si>
    <t>Hauptstraße 58/5</t>
  </si>
  <si>
    <t>Achau</t>
  </si>
  <si>
    <t>fhb201182@fh-vie.ac.at</t>
  </si>
  <si>
    <t>Füzi</t>
  </si>
  <si>
    <t>Nadja</t>
  </si>
  <si>
    <t>Altmannsdorfer Straße 95-99/ 4/13</t>
  </si>
  <si>
    <t>fhb201461@fh-vie.ac.at</t>
  </si>
  <si>
    <t>Gabra</t>
  </si>
  <si>
    <t>Peter</t>
  </si>
  <si>
    <t>Weiglgasse 10 Block C/10/3</t>
  </si>
  <si>
    <t>fhb190532@fh-vie.ac.at</t>
  </si>
  <si>
    <t>Gabric</t>
  </si>
  <si>
    <t>Gloria</t>
  </si>
  <si>
    <t>Zivogoska 1</t>
  </si>
  <si>
    <t>Zagreb</t>
  </si>
  <si>
    <t>fhb200638@fh-vie.ac.at</t>
  </si>
  <si>
    <t>Eisenstädterstraße, 24</t>
  </si>
  <si>
    <t>Sankt Margarethen im Burgenland</t>
  </si>
  <si>
    <t>fhb180929@fh-vie.ac.at</t>
  </si>
  <si>
    <t>Preyweg 33</t>
  </si>
  <si>
    <t>fhb190675@fh-vie.ac.at</t>
  </si>
  <si>
    <t>Gabrielidis</t>
  </si>
  <si>
    <t>Felicitas</t>
  </si>
  <si>
    <t>Schulgasse 3/1</t>
  </si>
  <si>
    <t>Neustift-Innermanzing</t>
  </si>
  <si>
    <t>fhb200639@fh-vie.ac.at</t>
  </si>
  <si>
    <t>Gabril</t>
  </si>
  <si>
    <t>Hischam</t>
  </si>
  <si>
    <t>Dominik-Wölfelgasse, 6-10, 73/6</t>
  </si>
  <si>
    <t>fhb180324@fh-vie.ac.at</t>
  </si>
  <si>
    <t>Gaich</t>
  </si>
  <si>
    <t>Katharina</t>
  </si>
  <si>
    <t>Antonienweg 4/1</t>
  </si>
  <si>
    <t>Frohnleiten</t>
  </si>
  <si>
    <t>fhb200430@fh-vie.ac.at</t>
  </si>
  <si>
    <t>Gailer</t>
  </si>
  <si>
    <t>Gilmgasse 9</t>
  </si>
  <si>
    <t>fhb170330@fh-vie.ac.at</t>
  </si>
  <si>
    <t>Gajic</t>
  </si>
  <si>
    <t>Gajo</t>
  </si>
  <si>
    <t>Dürrwienstraße 8a/1/6</t>
  </si>
  <si>
    <t>Pressbaum</t>
  </si>
  <si>
    <t>fhb190835@fh-vie.ac.at</t>
  </si>
  <si>
    <t>Kirchengasse 45</t>
  </si>
  <si>
    <t>Lanzenkirchen</t>
  </si>
  <si>
    <t>fhb200539@fh-vie.ac.at</t>
  </si>
  <si>
    <t>Galic</t>
  </si>
  <si>
    <t>Lidija</t>
  </si>
  <si>
    <t>Nobilegasse 40/2/19</t>
  </si>
  <si>
    <t>fhb190533@fh-vie.ac.at</t>
  </si>
  <si>
    <t>Gallmann</t>
  </si>
  <si>
    <t>Jürgen</t>
  </si>
  <si>
    <t>Seestrasse 26</t>
  </si>
  <si>
    <t>fhb200379@fh-vie.ac.at</t>
  </si>
  <si>
    <t>Gamber</t>
  </si>
  <si>
    <t>Kerathweg 1</t>
  </si>
  <si>
    <t>Bergheim</t>
  </si>
  <si>
    <t>fhb191439@fh-vie.ac.at</t>
  </si>
  <si>
    <t>Gänger</t>
  </si>
  <si>
    <t>Sturgasse 7/1/6</t>
  </si>
  <si>
    <t>fhb190922@fh-vie.ac.at</t>
  </si>
  <si>
    <t>Gangl</t>
  </si>
  <si>
    <t>Budapesterstraße 43</t>
  </si>
  <si>
    <t>Halbturn</t>
  </si>
  <si>
    <t>fhb180165@fh-vie.ac.at</t>
  </si>
  <si>
    <t>Rosa-Jochmann-Ring 5/22/19</t>
  </si>
  <si>
    <t>fhb190676@fh-vie.ac.at</t>
  </si>
  <si>
    <t>Ganglmair</t>
  </si>
  <si>
    <t>Anastasia</t>
  </si>
  <si>
    <t>Ruprechtsplatz 4-5/10</t>
  </si>
  <si>
    <t>fhb180883@fh-vie.ac.at</t>
  </si>
  <si>
    <t>Garber</t>
  </si>
  <si>
    <t>Waldgasse 9</t>
  </si>
  <si>
    <t>Ollersdorf im Burgenland</t>
  </si>
  <si>
    <t>fhb200640@fh-vie.ac.at</t>
  </si>
  <si>
    <t>Garieri</t>
  </si>
  <si>
    <t>Emanuel</t>
  </si>
  <si>
    <t>Hagenmüllergasse 31/210</t>
  </si>
  <si>
    <t>fhb201183@fh-vie.ac.at</t>
  </si>
  <si>
    <t>Gartner</t>
  </si>
  <si>
    <t>Fritz-Hahn-Gasse 1 App.94</t>
  </si>
  <si>
    <t>fhb201184@fh-vie.ac.at</t>
  </si>
  <si>
    <t>Obere Hauptstraße 79</t>
  </si>
  <si>
    <t>Illmitz</t>
  </si>
  <si>
    <t>fhb201022@fh-vie.ac.at</t>
  </si>
  <si>
    <t>Garvat</t>
  </si>
  <si>
    <t>Lyubov</t>
  </si>
  <si>
    <t>Carl-Appel-Straße 7/0203</t>
  </si>
  <si>
    <t>fhb180930@fh-vie.ac.at</t>
  </si>
  <si>
    <t>Gashi</t>
  </si>
  <si>
    <t>Marxergasse 7/18</t>
  </si>
  <si>
    <t>fhb201072@fh-vie.ac.at</t>
  </si>
  <si>
    <t>Shkumbin</t>
  </si>
  <si>
    <t>fhb180728@fh-vie.ac.at</t>
  </si>
  <si>
    <t>Gaspar</t>
  </si>
  <si>
    <t>Arsenal 12/3b</t>
  </si>
  <si>
    <t>fhb181068@fh-vie.ac.at</t>
  </si>
  <si>
    <t>Gasplmayr</t>
  </si>
  <si>
    <t>Sabine</t>
  </si>
  <si>
    <t>Neubaugasse 1 EH</t>
  </si>
  <si>
    <t>Ebenfurth</t>
  </si>
  <si>
    <t>fhb190836@fh-vie.ac.at</t>
  </si>
  <si>
    <t>Gaß</t>
  </si>
  <si>
    <t>Marienheimgasse 8/4/6</t>
  </si>
  <si>
    <t>Bruck an der Leitha</t>
  </si>
  <si>
    <t>fhb200920@fh-vie.ac.at</t>
  </si>
  <si>
    <t>Gasser</t>
  </si>
  <si>
    <t>Marlene</t>
  </si>
  <si>
    <t>Menzelstraße 8/2/16</t>
  </si>
  <si>
    <t>fhb200770@fh-vie.ac.at</t>
  </si>
  <si>
    <t>Gassert</t>
  </si>
  <si>
    <t>Hessstr. 31</t>
  </si>
  <si>
    <t>fhb201413@fh-vie.ac.at</t>
  </si>
  <si>
    <t>Florian Tilman</t>
  </si>
  <si>
    <t>Boschetsrieder Str. 62</t>
  </si>
  <si>
    <t>fhb201414@fh-vie.ac.at</t>
  </si>
  <si>
    <t>Gassner</t>
  </si>
  <si>
    <t>Watzmannring 43</t>
  </si>
  <si>
    <t>fhb201603@fh-vie.ac.at</t>
  </si>
  <si>
    <t>Am Mühlbach 7a</t>
  </si>
  <si>
    <t>Lieboch</t>
  </si>
  <si>
    <t>fhb200092@fh-vie.ac.at</t>
  </si>
  <si>
    <t>Petrusgasse 5/2/4</t>
  </si>
  <si>
    <t>2010392013, 2030046005</t>
  </si>
  <si>
    <t>fhb201123@fh-vie.ac.at</t>
  </si>
  <si>
    <t xml:space="preserve"> + MSc Sustainability and Responsible Management</t>
  </si>
  <si>
    <t>Gattermayer</t>
  </si>
  <si>
    <t>Anja</t>
  </si>
  <si>
    <t>Obritz 204</t>
  </si>
  <si>
    <t>Obritz</t>
  </si>
  <si>
    <t>fhb190837@fh-vie.ac.at</t>
  </si>
  <si>
    <t>Gaugl</t>
  </si>
  <si>
    <t>Fendigasse 9/33</t>
  </si>
  <si>
    <t>fhb201023@fh-vie.ac.at</t>
  </si>
  <si>
    <t>Gaur</t>
  </si>
  <si>
    <t>Geetanjali</t>
  </si>
  <si>
    <t>Indien</t>
  </si>
  <si>
    <t>Weyringergasse 15/7</t>
  </si>
  <si>
    <t>fhb200771@fh-vie.ac.at</t>
  </si>
  <si>
    <t>Gaus</t>
  </si>
  <si>
    <t>Max</t>
  </si>
  <si>
    <t>Lixfelder Weg 54</t>
  </si>
  <si>
    <t>fhb190716@fh-vie.ac.at</t>
  </si>
  <si>
    <t>Gausterer</t>
  </si>
  <si>
    <t>Bockfliesserweg 25A/2</t>
  </si>
  <si>
    <t>fhb190342@fh-vie.ac.at</t>
  </si>
  <si>
    <t>Gavlyuchynska</t>
  </si>
  <si>
    <t>Galyna</t>
  </si>
  <si>
    <t>Konradgasse 4/12</t>
  </si>
  <si>
    <t>fhb190477@fh-vie.ac.at</t>
  </si>
  <si>
    <t>Gavric</t>
  </si>
  <si>
    <t>Biljana</t>
  </si>
  <si>
    <t>Saikogasse 5A/2/16</t>
  </si>
  <si>
    <t>fhb190478@fh-vie.ac.at</t>
  </si>
  <si>
    <t>Gedik</t>
  </si>
  <si>
    <t>Sechshauser Straße 17/1/5</t>
  </si>
  <si>
    <t>fhb170332@fh-vie.ac.at</t>
  </si>
  <si>
    <t>Geiser</t>
  </si>
  <si>
    <t>Brunnenweg 3a</t>
  </si>
  <si>
    <t>fhb200348@fh-vie.ac.at</t>
  </si>
  <si>
    <t>Geißler</t>
  </si>
  <si>
    <t>Veronika</t>
  </si>
  <si>
    <t>Florianigasse 23/3</t>
  </si>
  <si>
    <t>fhb200540@fh-vie.ac.at</t>
  </si>
  <si>
    <t>Geng</t>
  </si>
  <si>
    <t>Ferenc</t>
  </si>
  <si>
    <t>Ilse-Arlt-Straße 36/6/10</t>
  </si>
  <si>
    <t>fhb200541@fh-vie.ac.at</t>
  </si>
  <si>
    <t>Neilreichgasse 36/4</t>
  </si>
  <si>
    <t>fhb191154@fh-vie.ac.at</t>
  </si>
  <si>
    <t>Georgieva</t>
  </si>
  <si>
    <t>Maria</t>
  </si>
  <si>
    <t>Gentzgasse 14-20/11/18</t>
  </si>
  <si>
    <t>fhb190448@fh-vie.ac.at</t>
  </si>
  <si>
    <t>Geppert</t>
  </si>
  <si>
    <t>Carina</t>
  </si>
  <si>
    <t>BEd</t>
  </si>
  <si>
    <t>Klagbaumgasse 8/1</t>
  </si>
  <si>
    <t>fhb200188@fh-vie.ac.at</t>
  </si>
  <si>
    <t>Weng 11/1</t>
  </si>
  <si>
    <t>Werfenweng</t>
  </si>
  <si>
    <t>fhb201341@fh-vie.ac.at</t>
  </si>
  <si>
    <t>Gerdes</t>
  </si>
  <si>
    <t>Gartenstr. 7</t>
  </si>
  <si>
    <t>fhb200299@fh-vie.ac.at</t>
  </si>
  <si>
    <t>Gerer</t>
  </si>
  <si>
    <t>Gerlgasse 17/28</t>
  </si>
  <si>
    <t>fhb200772@fh-vie.ac.at</t>
  </si>
  <si>
    <t>Gerges</t>
  </si>
  <si>
    <t>Neurissener Anger 16</t>
  </si>
  <si>
    <t>fhb191011@fh-vie.ac.at</t>
  </si>
  <si>
    <t>Gergic</t>
  </si>
  <si>
    <t>Gabrijela</t>
  </si>
  <si>
    <t>Simmeringer Hauptstr. 190-192/ 26/4</t>
  </si>
  <si>
    <t>fhb191206@fh-vie.ac.at</t>
  </si>
  <si>
    <t>Gerlach</t>
  </si>
  <si>
    <t>Springergasse 8/1</t>
  </si>
  <si>
    <t>fhb190283@fh-vie.ac.at</t>
  </si>
  <si>
    <t>Gerstner</t>
  </si>
  <si>
    <t>Westendstr. 98</t>
  </si>
  <si>
    <t>fhb201608@fh-vie.ac.at</t>
  </si>
  <si>
    <t>Geske</t>
  </si>
  <si>
    <t xml:space="preserve">Dellenberg7a </t>
  </si>
  <si>
    <t>Labbe</t>
  </si>
  <si>
    <t>fhb201710@fh-vie.ac.at</t>
  </si>
  <si>
    <t>Geyer</t>
  </si>
  <si>
    <t>Johann Nestroy Gasse 14/12</t>
  </si>
  <si>
    <t>fhb180884@fh-vie.ac.at</t>
  </si>
  <si>
    <t>Gezgin</t>
  </si>
  <si>
    <t>Bleriotgasse 17c</t>
  </si>
  <si>
    <t>fhb170372@fh-vie.ac.at</t>
  </si>
  <si>
    <t>Ghadymian Tajahmadi</t>
  </si>
  <si>
    <t>Shahnush</t>
  </si>
  <si>
    <t>Kohlgasse 44/10</t>
  </si>
  <si>
    <t>fhb200773@fh-vie.ac.at</t>
  </si>
  <si>
    <t>Ghamash</t>
  </si>
  <si>
    <t>Dariush</t>
  </si>
  <si>
    <t>Floridusgasse 2-10/2/1</t>
  </si>
  <si>
    <t>fhb201110@fh-vie.ac.at</t>
  </si>
  <si>
    <t>Farima</t>
  </si>
  <si>
    <t>Seyringer Straße 1/2/102</t>
  </si>
  <si>
    <t>fhb190394@fh-vie.ac.at</t>
  </si>
  <si>
    <t>Gharibo</t>
  </si>
  <si>
    <t>Marchettigasse 16/11</t>
  </si>
  <si>
    <t>fhb190923@fh-vie.ac.at</t>
  </si>
  <si>
    <t>Ghazy</t>
  </si>
  <si>
    <t>Tawhid</t>
  </si>
  <si>
    <t>Oeverseestraße 13-19/12/9</t>
  </si>
  <si>
    <t>fhb190534@fh-vie.ac.at</t>
  </si>
  <si>
    <t>Gherghel</t>
  </si>
  <si>
    <t>Grenzweg 25a</t>
  </si>
  <si>
    <t>fhb200859@fh-vie.ac.at</t>
  </si>
  <si>
    <t>Ghonim</t>
  </si>
  <si>
    <t>Anna-Hand-Weg 4/3/57</t>
  </si>
  <si>
    <t>fhb201497@fh-vie.ac.at</t>
  </si>
  <si>
    <t>Ghusuddin</t>
  </si>
  <si>
    <t>Abdullah</t>
  </si>
  <si>
    <t>Pastorstraße 33-39/51/4</t>
  </si>
  <si>
    <t>fhb200542@fh-vie.ac.at</t>
  </si>
  <si>
    <t>Giahi</t>
  </si>
  <si>
    <t>Pegah</t>
  </si>
  <si>
    <t>Goethegasse 14 Stg. 1/12</t>
  </si>
  <si>
    <t>Mödling</t>
  </si>
  <si>
    <t>fhb180326@fh-vie.ac.at</t>
  </si>
  <si>
    <t>Gieb</t>
  </si>
  <si>
    <t>Uwe</t>
  </si>
  <si>
    <t>Auf der Höhe 35</t>
  </si>
  <si>
    <t>fhb180867@fh-vie.ac.at</t>
  </si>
  <si>
    <t>Giese</t>
  </si>
  <si>
    <t>Am Kindlesbrunnen</t>
  </si>
  <si>
    <t>fhb200268@fh-vie.ac.at</t>
  </si>
  <si>
    <t>Giesinger</t>
  </si>
  <si>
    <t>Wichnergasse 8/6</t>
  </si>
  <si>
    <t>Feldkirch</t>
  </si>
  <si>
    <t>fhb201694@fh-vie.ac.at</t>
  </si>
  <si>
    <t>Giessler</t>
  </si>
  <si>
    <t>Sven</t>
  </si>
  <si>
    <t>Hirtenbündtenweg 10</t>
  </si>
  <si>
    <t>fhb200909@fh-vie.ac.at</t>
  </si>
  <si>
    <t>Gilkarov</t>
  </si>
  <si>
    <t>Vereinsgasse 18/6</t>
  </si>
  <si>
    <t>fhb191086@fh-vie.ac.at</t>
  </si>
  <si>
    <t>Gill</t>
  </si>
  <si>
    <t>Komel</t>
  </si>
  <si>
    <t>Wiedner Hauptstraße 141-143/1/4</t>
  </si>
  <si>
    <t>fhb191012@fh-vie.ac.at</t>
  </si>
  <si>
    <t>Girgis</t>
  </si>
  <si>
    <t>Klara</t>
  </si>
  <si>
    <t>Stadlauer Straße 53/6</t>
  </si>
  <si>
    <t>fhb201185@fh-vie.ac.at</t>
  </si>
  <si>
    <t>Giuliani</t>
  </si>
  <si>
    <t>Scherpegasse 2/5/2</t>
  </si>
  <si>
    <t>fhb200774@fh-vie.ac.at</t>
  </si>
  <si>
    <t>Gjergji</t>
  </si>
  <si>
    <t>Lorna</t>
  </si>
  <si>
    <t>Weintraubengasse 24/2/77</t>
  </si>
  <si>
    <t>fhb190343@fh-vie.ac.at</t>
  </si>
  <si>
    <t>Gjoka</t>
  </si>
  <si>
    <t>Erlaufstraße 17/7</t>
  </si>
  <si>
    <t>fhb200707@fh-vie.ac.at</t>
  </si>
  <si>
    <t>Gjorgjievska</t>
  </si>
  <si>
    <t>Mollardgasse 64/1/1</t>
  </si>
  <si>
    <t>fhb200941@fh-vie.ac.at</t>
  </si>
  <si>
    <t>Glatzl</t>
  </si>
  <si>
    <t>Scheibenbergstraße 31/4</t>
  </si>
  <si>
    <t>fhb190395@fh-vie.ac.at</t>
  </si>
  <si>
    <t>Gleicher</t>
  </si>
  <si>
    <t>Peter-Jordan Straße 17/2</t>
  </si>
  <si>
    <t>fhb190786@fh-vie.ac.at</t>
  </si>
  <si>
    <t>Gligoric</t>
  </si>
  <si>
    <t>Suzana</t>
  </si>
  <si>
    <t>Podhagskygasse 2/6/2</t>
  </si>
  <si>
    <t>fhb180397@fh-vie.ac.at</t>
  </si>
  <si>
    <t>Glitzner</t>
  </si>
  <si>
    <t>Rotenmühlgasse 43/9</t>
  </si>
  <si>
    <t>fhb180677@fh-vie.ac.at</t>
  </si>
  <si>
    <t>Glockner</t>
  </si>
  <si>
    <t>Leibenfrostgasse 1/4/20</t>
  </si>
  <si>
    <t>fhb180211@fh-vie.ac.at</t>
  </si>
  <si>
    <t>Glovács</t>
  </si>
  <si>
    <t>Bálint Dénes</t>
  </si>
  <si>
    <t>Gymnasiumstraße 85 /2 / 2605</t>
  </si>
  <si>
    <t>fhb191087@fh-vie.ac.at</t>
  </si>
  <si>
    <t>Gmeinböck</t>
  </si>
  <si>
    <t>Wilhelmsdorferstraße 45</t>
  </si>
  <si>
    <t>Poysdorf</t>
  </si>
  <si>
    <t>fhb180512@fh-vie.ac.at</t>
  </si>
  <si>
    <t>Gmeiner</t>
  </si>
  <si>
    <t>Carminweg 6/8/4</t>
  </si>
  <si>
    <t>fhb200458@fh-vie.ac.at</t>
  </si>
  <si>
    <t>Göbel</t>
  </si>
  <si>
    <t>Sangerweg 8</t>
  </si>
  <si>
    <t>fhb190301@fh-vie.ac.at</t>
  </si>
  <si>
    <t>Godzisz</t>
  </si>
  <si>
    <t>Etrichstraße 19/3/6</t>
  </si>
  <si>
    <t>fhb180602@fh-vie.ac.at</t>
  </si>
  <si>
    <t>Göhrig</t>
  </si>
  <si>
    <t>Stephanie</t>
  </si>
  <si>
    <t>Mühlbachstraße 9</t>
  </si>
  <si>
    <t>fhb201666@fh-vie.ac.at</t>
  </si>
  <si>
    <t>Gomboc</t>
  </si>
  <si>
    <t>Strandstraße 92</t>
  </si>
  <si>
    <t>Vösendorf</t>
  </si>
  <si>
    <t>fhb201124@fh-vie.ac.at</t>
  </si>
  <si>
    <t>Gombotz</t>
  </si>
  <si>
    <t>Neue Siedlung 8</t>
  </si>
  <si>
    <t>Baumgarten</t>
  </si>
  <si>
    <t>fhb191281@fh-vie.ac.at</t>
  </si>
  <si>
    <t>Gonder</t>
  </si>
  <si>
    <t>Thiemo Dominik Johannes</t>
  </si>
  <si>
    <t>Schüttelstraße 93/5</t>
  </si>
  <si>
    <t>fhb200346@fh-vie.ac.at</t>
  </si>
  <si>
    <t>Görlich</t>
  </si>
  <si>
    <t>Phillip</t>
  </si>
  <si>
    <t>Halterner Str. 39</t>
  </si>
  <si>
    <t>fhb201406@fh-vie.ac.at</t>
  </si>
  <si>
    <t>Görmez</t>
  </si>
  <si>
    <t>Melek</t>
  </si>
  <si>
    <t>Siebenbürgerstraße 16-26/36/8</t>
  </si>
  <si>
    <t>fhb190678@fh-vie.ac.at</t>
  </si>
  <si>
    <t>Göschl</t>
  </si>
  <si>
    <t>Favoritenstraße 37/5</t>
  </si>
  <si>
    <t>fhb201186@fh-vie.ac.at</t>
  </si>
  <si>
    <t>Gospodarek</t>
  </si>
  <si>
    <t>Janina</t>
  </si>
  <si>
    <t>Dipl.-Ing. (FH)</t>
  </si>
  <si>
    <t>Staudingergasse 13 / 6</t>
  </si>
  <si>
    <t>fhb200353@fh-vie.ac.at</t>
  </si>
  <si>
    <t>Göttert</t>
  </si>
  <si>
    <t>Benno</t>
  </si>
  <si>
    <t>Apollogasse 26/14</t>
  </si>
  <si>
    <t>fhb200543@fh-vie.ac.at</t>
  </si>
  <si>
    <t>Gottgeisl</t>
  </si>
  <si>
    <t>Nicol</t>
  </si>
  <si>
    <t>Mestanska 71</t>
  </si>
  <si>
    <t>Hodonin</t>
  </si>
  <si>
    <t>fhb190449@fh-vie.ac.at</t>
  </si>
  <si>
    <t>Gotthart</t>
  </si>
  <si>
    <t>Roseggergasse 40/17</t>
  </si>
  <si>
    <t>fhb180212@fh-vie.ac.at</t>
  </si>
  <si>
    <t>Gottwald</t>
  </si>
  <si>
    <t>Norbert</t>
  </si>
  <si>
    <t>Redtenbachergasse 17</t>
  </si>
  <si>
    <t>fhb201440@fh-vie.ac.at</t>
  </si>
  <si>
    <t>Götz</t>
  </si>
  <si>
    <t>Beatrix</t>
  </si>
  <si>
    <t>Libussagasse 3/4/11</t>
  </si>
  <si>
    <t>fhb180213@fh-vie.ac.at</t>
  </si>
  <si>
    <t>Gourmand</t>
  </si>
  <si>
    <t>Vorgartenstraße 110 A</t>
  </si>
  <si>
    <t>fhb201294@fh-vie.ac.at</t>
  </si>
  <si>
    <t>Grabka</t>
  </si>
  <si>
    <t>Murrstraße 2/71/26</t>
  </si>
  <si>
    <t>fhb191282@fh-vie.ac.at</t>
  </si>
  <si>
    <t>Grabljic</t>
  </si>
  <si>
    <t>Leopoldauer Straße 145/1/5</t>
  </si>
  <si>
    <t>fhb191155@fh-vie.ac.at</t>
  </si>
  <si>
    <t>Grabner</t>
  </si>
  <si>
    <t>Peischingerstraße 32/8</t>
  </si>
  <si>
    <t>Neunkirchen</t>
  </si>
  <si>
    <t>fhb190396@fh-vie.ac.at</t>
  </si>
  <si>
    <t>Wander Bertoni Str. 21</t>
  </si>
  <si>
    <t>Winden am See</t>
  </si>
  <si>
    <t>fhb190102@fh-vie.ac.at</t>
  </si>
  <si>
    <t>Stroheim 62</t>
  </si>
  <si>
    <t>Stroheim</t>
  </si>
  <si>
    <t>fhb201073@fh-vie.ac.at</t>
  </si>
  <si>
    <t>Gradascevic</t>
  </si>
  <si>
    <t>Edina</t>
  </si>
  <si>
    <t>Handelskai 214/12/44</t>
  </si>
  <si>
    <t>fhb200544@fh-vie.ac.at</t>
  </si>
  <si>
    <t>Graefer</t>
  </si>
  <si>
    <t>Am Muhrenberg 6</t>
  </si>
  <si>
    <t>fhb201492@fh-vie.ac.at</t>
  </si>
  <si>
    <t>Graf</t>
  </si>
  <si>
    <t>Simmeringer Platz 1/1/41</t>
  </si>
  <si>
    <t>fhb180678@fh-vie.ac.at</t>
  </si>
  <si>
    <t>Alleegasse 1b</t>
  </si>
  <si>
    <t>Leobersdorf</t>
  </si>
  <si>
    <t>fhb190480@fh-vie.ac.at</t>
  </si>
  <si>
    <t>Grafeneder</t>
  </si>
  <si>
    <t>Winarskystrasse 18/14/7-8</t>
  </si>
  <si>
    <t>fhb200189@fh-vie.ac.at</t>
  </si>
  <si>
    <t>Graml</t>
  </si>
  <si>
    <t>Tolleterau 209</t>
  </si>
  <si>
    <t>Grieskirchen</t>
  </si>
  <si>
    <t>fhb190617@fh-vie.ac.at</t>
  </si>
  <si>
    <t>Grasser</t>
  </si>
  <si>
    <t>Sickenberggasse 13/4/48-49</t>
  </si>
  <si>
    <t>fhb180398@fh-vie.ac.at</t>
  </si>
  <si>
    <t>Grassl</t>
  </si>
  <si>
    <t>Burgenlandgasse 71</t>
  </si>
  <si>
    <t>fhb180390@fh-vie.ac.at</t>
  </si>
  <si>
    <t>Gratzer</t>
  </si>
  <si>
    <t>Lassendorf 22</t>
  </si>
  <si>
    <t>Hermagor</t>
  </si>
  <si>
    <t>fhb200776@fh-vie.ac.at</t>
  </si>
  <si>
    <t>Greblic</t>
  </si>
  <si>
    <t>Satzingerweg 10/10/10</t>
  </si>
  <si>
    <t>fhb190536@fh-vie.ac.at</t>
  </si>
  <si>
    <t>Grecu</t>
  </si>
  <si>
    <t>Sonja</t>
  </si>
  <si>
    <t>Gerlgasse 7 TOP 5</t>
  </si>
  <si>
    <t>fhb191013@fh-vie.ac.at</t>
  </si>
  <si>
    <t>Greiffenhagen</t>
  </si>
  <si>
    <t>Freya</t>
  </si>
  <si>
    <t>Schönbrunnerstraße 240/9</t>
  </si>
  <si>
    <t>fhb180166@fh-vie.ac.at</t>
  </si>
  <si>
    <t>Greil</t>
  </si>
  <si>
    <t>Buchengasse 155/1/137</t>
  </si>
  <si>
    <t>fhb180679@fh-vie.ac.at</t>
  </si>
  <si>
    <t>Greve</t>
  </si>
  <si>
    <t>Tobias Sebastian</t>
  </si>
  <si>
    <t>Sandstrasse 9a</t>
  </si>
  <si>
    <t>fhb201653@fh-vie.ac.at</t>
  </si>
  <si>
    <t>Gribi</t>
  </si>
  <si>
    <t>Deborah</t>
  </si>
  <si>
    <t>Herrenwies 6</t>
  </si>
  <si>
    <t>fhb200165@fh-vie.ac.at</t>
  </si>
  <si>
    <t>Grohmann</t>
  </si>
  <si>
    <t>Rautenkranzgasse 28/2/5</t>
  </si>
  <si>
    <t>fhb190924@fh-vie.ac.at</t>
  </si>
  <si>
    <t>Gross-Söchstl</t>
  </si>
  <si>
    <t>Maria Elisabeth</t>
  </si>
  <si>
    <t>Schleifmühlgasse 4/24</t>
  </si>
  <si>
    <t>fhb201573@fh-vie.ac.at</t>
  </si>
  <si>
    <t>Grozdanova</t>
  </si>
  <si>
    <t>Marta</t>
  </si>
  <si>
    <t>3 Golash Str.</t>
  </si>
  <si>
    <t>Sofia</t>
  </si>
  <si>
    <t>fhb200942@fh-vie.ac.at</t>
  </si>
  <si>
    <t>Gruber</t>
  </si>
  <si>
    <t>Budaugasse 58</t>
  </si>
  <si>
    <t>fhb201342@fh-vie.ac.at</t>
  </si>
  <si>
    <t>Eduard-Gaertner-Gasse 13/4</t>
  </si>
  <si>
    <t>fhb190012@fh-vie.ac.at</t>
  </si>
  <si>
    <t>Gruber-Gorsler</t>
  </si>
  <si>
    <t>Rögergasse 18/11</t>
  </si>
  <si>
    <t>fhb191445@fh-vie.ac.at</t>
  </si>
  <si>
    <t>Grugger</t>
  </si>
  <si>
    <t>Schönbrunner Straße 62 Top 10</t>
  </si>
  <si>
    <t>fhb200916@fh-vie.ac.at</t>
  </si>
  <si>
    <t>Grujic</t>
  </si>
  <si>
    <t>Snezana</t>
  </si>
  <si>
    <t>Heiligenstädter Straße 131-135/2/12</t>
  </si>
  <si>
    <t>fhb180680@fh-vie.ac.at</t>
  </si>
  <si>
    <t>Gründler</t>
  </si>
  <si>
    <t>Tobias Andreas</t>
  </si>
  <si>
    <t>Schützenweg 6</t>
  </si>
  <si>
    <t>Ebbs</t>
  </si>
  <si>
    <t>fhb170333@fh-vie.ac.at</t>
  </si>
  <si>
    <t>Grünsteidl</t>
  </si>
  <si>
    <t>Eric</t>
  </si>
  <si>
    <t>Kirchstetterngasse 50/17</t>
  </si>
  <si>
    <t>fhb180167@fh-vie.ac.at</t>
  </si>
  <si>
    <t>Gruss</t>
  </si>
  <si>
    <t>Kempelengasse 5/28/16</t>
  </si>
  <si>
    <t>fhb200157@fh-vie.ac.at</t>
  </si>
  <si>
    <t>Gschaider</t>
  </si>
  <si>
    <t>Kreuzgasse 87-89/5/4</t>
  </si>
  <si>
    <t>fhb200777@fh-vie.ac.at</t>
  </si>
  <si>
    <t>Gschnell</t>
  </si>
  <si>
    <t>Ketzergasse 125-127/1/27</t>
  </si>
  <si>
    <t>fhb160779@fh-vie.ac.at</t>
  </si>
  <si>
    <t>Gschnitzer</t>
  </si>
  <si>
    <t>Philipp</t>
  </si>
  <si>
    <t>Italien(S-Tirol)</t>
  </si>
  <si>
    <t>Keisslergasse 18/2/8</t>
  </si>
  <si>
    <t>fhb200190@fh-vie.ac.at</t>
  </si>
  <si>
    <t>Gsell</t>
  </si>
  <si>
    <t>Schneebergstrasse 57</t>
  </si>
  <si>
    <t>St. Gallen</t>
  </si>
  <si>
    <t>fhb201712@fh-vie.ac.at</t>
  </si>
  <si>
    <t>Gsellmann</t>
  </si>
  <si>
    <t>Moses</t>
  </si>
  <si>
    <t>Muhrengasse 24/15</t>
  </si>
  <si>
    <t>fhb180168@fh-vie.ac.at</t>
  </si>
  <si>
    <t>Gstöttner</t>
  </si>
  <si>
    <t>Aisha</t>
  </si>
  <si>
    <t>Dörfelstraße 3A / 2 / 19</t>
  </si>
  <si>
    <t>fhb200708@fh-vie.ac.at</t>
  </si>
  <si>
    <t>Attemsgasse 23/5/6</t>
  </si>
  <si>
    <t>fhb201025@fh-vie.ac.at</t>
  </si>
  <si>
    <t>Güclüerler</t>
  </si>
  <si>
    <t>Hüseyin Metin</t>
  </si>
  <si>
    <t>Fürthweg 12/1/8</t>
  </si>
  <si>
    <t>fhb201156@fh-vie.ac.at</t>
  </si>
  <si>
    <t>Gueorguieva</t>
  </si>
  <si>
    <t>Boriana</t>
  </si>
  <si>
    <t>Treustraße 15/ 22</t>
  </si>
  <si>
    <t>fhb190838@fh-vie.ac.at</t>
  </si>
  <si>
    <t>Gugava</t>
  </si>
  <si>
    <t>Dimitri</t>
  </si>
  <si>
    <t>Hernalser Hauptstrasse 47/20</t>
  </si>
  <si>
    <t>fhb200821@fh-vie.ac.at</t>
  </si>
  <si>
    <t>Guggenberger</t>
  </si>
  <si>
    <t>Kilian</t>
  </si>
  <si>
    <t>Porzellangasse 53/45</t>
  </si>
  <si>
    <t>fhb200778@fh-vie.ac.at</t>
  </si>
  <si>
    <t>Guliyev</t>
  </si>
  <si>
    <t>Scheibengasse 17</t>
  </si>
  <si>
    <t>fhb200971@fh-vie.ac.at</t>
  </si>
  <si>
    <t>Gumbardhi</t>
  </si>
  <si>
    <t>Borana</t>
  </si>
  <si>
    <t>Boltzmanngasse 10 (Heim) 207</t>
  </si>
  <si>
    <t>fhb200972@fh-vie.ac.at</t>
  </si>
  <si>
    <t>Gumhalter</t>
  </si>
  <si>
    <t>Kaisersteingasse 34</t>
  </si>
  <si>
    <t>fhb191283@fh-vie.ac.at</t>
  </si>
  <si>
    <t>Gumpold-Ziegler</t>
  </si>
  <si>
    <t>Heimstraße, 11</t>
  </si>
  <si>
    <t>fhb201574@fh-vie.ac.at</t>
  </si>
  <si>
    <t>Gundel</t>
  </si>
  <si>
    <t>Carolin</t>
  </si>
  <si>
    <t>Flotowstraße 3</t>
  </si>
  <si>
    <t>fhb200509@fh-vie.ac.at</t>
  </si>
  <si>
    <t>Günes</t>
  </si>
  <si>
    <t>Kübra</t>
  </si>
  <si>
    <t>Fritz-Pregl-Gasse 5/2/16</t>
  </si>
  <si>
    <t>fhb180328@fh-vie.ac.at</t>
  </si>
  <si>
    <t>Güngör</t>
  </si>
  <si>
    <t>Sehime Tugce</t>
  </si>
  <si>
    <t>Hilschergasse 9/9</t>
  </si>
  <si>
    <t>fhb191344@fh-vie.ac.at</t>
  </si>
  <si>
    <t>Gußmagg</t>
  </si>
  <si>
    <t>Corina</t>
  </si>
  <si>
    <t>Kogelbuch 37</t>
  </si>
  <si>
    <t>Nestelbach bei Graz</t>
  </si>
  <si>
    <t>fhb190618@fh-vie.ac.at</t>
  </si>
  <si>
    <t>Guth</t>
  </si>
  <si>
    <t>Börnergasse 5/1/1</t>
  </si>
  <si>
    <t>fhb180816@fh-vie.ac.at</t>
  </si>
  <si>
    <t>Güth</t>
  </si>
  <si>
    <t>Larissa</t>
  </si>
  <si>
    <t>Raintaler Str. 14</t>
  </si>
  <si>
    <t>fhb201601@fh-vie.ac.at</t>
  </si>
  <si>
    <t>Gwara</t>
  </si>
  <si>
    <t>Leberweg 18/1/8</t>
  </si>
  <si>
    <t>fhb180799@fh-vie.ac.at</t>
  </si>
  <si>
    <t>Haag</t>
  </si>
  <si>
    <t>Baumgartenstraße 6</t>
  </si>
  <si>
    <t>Markgrafneusiedl</t>
  </si>
  <si>
    <t>fhb200482@fh-vie.ac.at</t>
  </si>
  <si>
    <t>Haas</t>
  </si>
  <si>
    <t>Gertraud</t>
  </si>
  <si>
    <t>Mag.a (FH)</t>
  </si>
  <si>
    <t>Lange Gasse 42/2.1a</t>
  </si>
  <si>
    <t>fhb190839@fh-vie.ac.at</t>
  </si>
  <si>
    <t>Marco</t>
  </si>
  <si>
    <t>Peuckerstraße 1/3/13</t>
  </si>
  <si>
    <t>fhb191156@fh-vie.ac.at</t>
  </si>
  <si>
    <t>Habel</t>
  </si>
  <si>
    <t>Maria Lanzendorferstraße 10/1/21</t>
  </si>
  <si>
    <t>fhb181004@fh-vie.ac.at</t>
  </si>
  <si>
    <t>Haberfellner</t>
  </si>
  <si>
    <t>Ingrid</t>
  </si>
  <si>
    <t>Tamariskengasse 43/3/3</t>
  </si>
  <si>
    <t>fhb190261@fh-vie.ac.at</t>
  </si>
  <si>
    <t>Haberhauer</t>
  </si>
  <si>
    <t>Hornbostelgasse 8-10/3/27</t>
  </si>
  <si>
    <t>fhb201188@fh-vie.ac.at</t>
  </si>
  <si>
    <t>Haberler</t>
  </si>
  <si>
    <t>Rotes-Kreuz-Gasse 4/4</t>
  </si>
  <si>
    <t>fhb200545@fh-vie.ac.at</t>
  </si>
  <si>
    <t>Haberzettl</t>
  </si>
  <si>
    <t>Margaretenstraße 47/9</t>
  </si>
  <si>
    <t>fhb190680@fh-vie.ac.at</t>
  </si>
  <si>
    <t>Habesohn</t>
  </si>
  <si>
    <t>Weintraubengasse 25-27/1/2</t>
  </si>
  <si>
    <t>fhb191207@fh-vie.ac.at</t>
  </si>
  <si>
    <t>Habring</t>
  </si>
  <si>
    <t>Möslweg 3c</t>
  </si>
  <si>
    <t>fhb180169@fh-vie.ac.at</t>
  </si>
  <si>
    <t>Hackl</t>
  </si>
  <si>
    <t>Sellenygasse 2-4/54</t>
  </si>
  <si>
    <t>fhb190789@fh-vie.ac.at</t>
  </si>
  <si>
    <t>Isabella</t>
  </si>
  <si>
    <t>Otto-Probst-Straße 28/7/4</t>
  </si>
  <si>
    <t>fhb201343@fh-vie.ac.at</t>
  </si>
  <si>
    <t>Am Ringberg 4</t>
  </si>
  <si>
    <t>Burgauberg</t>
  </si>
  <si>
    <t>fhb190926@fh-vie.ac.at</t>
  </si>
  <si>
    <t>Hadolt</t>
  </si>
  <si>
    <t>BSc (WU), MSc (WU)</t>
  </si>
  <si>
    <t>Leystraße 35A/6</t>
  </si>
  <si>
    <t>fhb190284@fh-vie.ac.at</t>
  </si>
  <si>
    <t>Hadziahmetovic</t>
  </si>
  <si>
    <t>Gartengasse 7/6</t>
  </si>
  <si>
    <t>Graz,01.Bez.:Innere Stadt</t>
  </si>
  <si>
    <t>fhb200345@fh-vie.ac.at</t>
  </si>
  <si>
    <t>Hadziavdic</t>
  </si>
  <si>
    <t>Amar</t>
  </si>
  <si>
    <t>Franz-Koci-Straße 6/19/8</t>
  </si>
  <si>
    <t>fhb191014@fh-vie.ac.at</t>
  </si>
  <si>
    <t>Hadzic</t>
  </si>
  <si>
    <t>Mirela</t>
  </si>
  <si>
    <t>Laaer Berg-Straße 8/9</t>
  </si>
  <si>
    <t>fhb180729@fh-vie.ac.at</t>
  </si>
  <si>
    <t>Hager</t>
  </si>
  <si>
    <t>Jennifer Marlies</t>
  </si>
  <si>
    <t>Obere Ortsstraße 36/1/6</t>
  </si>
  <si>
    <t>Reichersdorf</t>
  </si>
  <si>
    <t>fhb200546@fh-vie.ac.at</t>
  </si>
  <si>
    <t>Haghgo</t>
  </si>
  <si>
    <t>Amir</t>
  </si>
  <si>
    <t>Arakawastraße 7/44</t>
  </si>
  <si>
    <t>fhb201189@fh-vie.ac.at</t>
  </si>
  <si>
    <t>Hahn</t>
  </si>
  <si>
    <t>Laurids Sylvester</t>
  </si>
  <si>
    <t>Stoober Allee 26</t>
  </si>
  <si>
    <t>Lackenbach</t>
  </si>
  <si>
    <t>fhb200483@fh-vie.ac.at</t>
  </si>
  <si>
    <t>Furtgasse 2</t>
  </si>
  <si>
    <t>Wieselburg</t>
  </si>
  <si>
    <t>fhb190619@fh-vie.ac.at</t>
  </si>
  <si>
    <t>Haidari</t>
  </si>
  <si>
    <t>Ahmad Shah</t>
  </si>
  <si>
    <t>Theodor-Sickel-Gasse 16-20/2/19</t>
  </si>
  <si>
    <t>fhb191284@fh-vie.ac.at</t>
  </si>
  <si>
    <t>Haiden</t>
  </si>
  <si>
    <t>Brigitte</t>
  </si>
  <si>
    <t>Kaiserbrunnengasse 19</t>
  </si>
  <si>
    <t>Marz</t>
  </si>
  <si>
    <t>brigitte.haiden@fh-vie.ac.at</t>
  </si>
  <si>
    <t>Haider</t>
  </si>
  <si>
    <t>Ignazgasse 9/2</t>
  </si>
  <si>
    <t>fhb191285@fh-vie.ac.at</t>
  </si>
  <si>
    <t>Stefan Josef</t>
  </si>
  <si>
    <t>Weingartenstraße 10</t>
  </si>
  <si>
    <t>Ritzing</t>
  </si>
  <si>
    <t>fhb180817@fh-vie.ac.at</t>
  </si>
  <si>
    <t>Haiduck</t>
  </si>
  <si>
    <t>Hauptstraße 42</t>
  </si>
  <si>
    <t>Münichsthal</t>
  </si>
  <si>
    <t>fhb191208@fh-vie.ac.at</t>
  </si>
  <si>
    <t>Haimerl</t>
  </si>
  <si>
    <t>Eva</t>
  </si>
  <si>
    <t>Pulverturmgasse 7, 26</t>
  </si>
  <si>
    <t>fhb201621@fh-vie.ac.at</t>
  </si>
  <si>
    <t>Haipl</t>
  </si>
  <si>
    <t>Katsushikastraße 12/1/101</t>
  </si>
  <si>
    <t>fhb180681@fh-vie.ac.at</t>
  </si>
  <si>
    <t>Hajek</t>
  </si>
  <si>
    <t>Sonnleithnergasse 29-31/ Tür 37+38</t>
  </si>
  <si>
    <t>fhb201747@fh-vie.ac.at</t>
  </si>
  <si>
    <t>Hajredini</t>
  </si>
  <si>
    <t>Sidorela</t>
  </si>
  <si>
    <t>Rennbahnweg 58/11</t>
  </si>
  <si>
    <t>fhb180730@fh-vie.ac.at</t>
  </si>
  <si>
    <t>Halici</t>
  </si>
  <si>
    <t>Alparslan</t>
  </si>
  <si>
    <t>Ottakringerstraße 73/21</t>
  </si>
  <si>
    <t>fhb191015@fh-vie.ac.at</t>
  </si>
  <si>
    <t>Halilovic</t>
  </si>
  <si>
    <t>Ödenburgerstrasse 63/4/20</t>
  </si>
  <si>
    <t>fhb190316@fh-vie.ac.at</t>
  </si>
  <si>
    <t>Neila</t>
  </si>
  <si>
    <t>Hollergasse 33/21</t>
  </si>
  <si>
    <t>fhb200641@fh-vie.ac.at</t>
  </si>
  <si>
    <t>Halla</t>
  </si>
  <si>
    <t>Glockengasse 23/ 1/ 1</t>
  </si>
  <si>
    <t>fhb200110@fh-vie.ac.at</t>
  </si>
  <si>
    <t>Halper</t>
  </si>
  <si>
    <t>Isabell</t>
  </si>
  <si>
    <t>Birkengasse 5</t>
  </si>
  <si>
    <t>Oberdorf im Burgenland</t>
  </si>
  <si>
    <t>fhb180731@fh-vie.ac.at</t>
  </si>
  <si>
    <t>Halvax</t>
  </si>
  <si>
    <t>Endresstraße 31/7</t>
  </si>
  <si>
    <t>fhb191434@fh-vie.ac.at</t>
  </si>
  <si>
    <t>Halwachs</t>
  </si>
  <si>
    <t>Colerusgasse 9a/2</t>
  </si>
  <si>
    <t>fhb180463@fh-vie.ac.at</t>
  </si>
  <si>
    <t>Halwes</t>
  </si>
  <si>
    <t>Köglergasse 9/3/5</t>
  </si>
  <si>
    <t>fhb190481@fh-vie.ac.at</t>
  </si>
  <si>
    <t>Hamdorf</t>
  </si>
  <si>
    <t>Lehmgrube 1</t>
  </si>
  <si>
    <t>fhb200359@fh-vie.ac.at</t>
  </si>
  <si>
    <t>Hamidovic</t>
  </si>
  <si>
    <t>Adnan</t>
  </si>
  <si>
    <t>Salzachstraße 1/21</t>
  </si>
  <si>
    <t>fhb200547@fh-vie.ac.at</t>
  </si>
  <si>
    <t>Mehemed</t>
  </si>
  <si>
    <t>Lorenz-Müller-Gassse 2/4/8</t>
  </si>
  <si>
    <t>fhb180800@fh-vie.ac.at</t>
  </si>
  <si>
    <t>Hammer</t>
  </si>
  <si>
    <t>Seline</t>
  </si>
  <si>
    <t>Nussdorfer Straße 11a / Top 11</t>
  </si>
  <si>
    <t>fhb180464@fh-vie.ac.at</t>
  </si>
  <si>
    <t>Hamzic</t>
  </si>
  <si>
    <t>Adina</t>
  </si>
  <si>
    <t>Steudelgasse 20/4</t>
  </si>
  <si>
    <t>fhb200779@fh-vie.ac.at</t>
  </si>
  <si>
    <t>Hanaj</t>
  </si>
  <si>
    <t>Rotensterngasse 25</t>
  </si>
  <si>
    <t>fhb170412@fh-vie.ac.at</t>
  </si>
  <si>
    <t>Ornela</t>
  </si>
  <si>
    <t>Khunngasse 10 / Top 22</t>
  </si>
  <si>
    <t>fhb180272@fh-vie.ac.at</t>
  </si>
  <si>
    <t>Handle-Pfeiffer</t>
  </si>
  <si>
    <t>Leopoldine Schlinger Gasse 3/6</t>
  </si>
  <si>
    <t>fhb200911@fh-vie.ac.at</t>
  </si>
  <si>
    <t>Handschmann</t>
  </si>
  <si>
    <t>Laxenburger Straße 17/15</t>
  </si>
  <si>
    <t>fhb201157@fh-vie.ac.at</t>
  </si>
  <si>
    <t>Hangöbl</t>
  </si>
  <si>
    <t>Reinprechtsdorferstraße 40/7+8</t>
  </si>
  <si>
    <t>fhb201028@fh-vie.ac.at</t>
  </si>
  <si>
    <t>Hann</t>
  </si>
  <si>
    <t>Schluchtweg 12</t>
  </si>
  <si>
    <t>Feldafing</t>
  </si>
  <si>
    <t>fhb200459@fh-vie.ac.at</t>
  </si>
  <si>
    <t>Hanspaul</t>
  </si>
  <si>
    <t>Gurneet</t>
  </si>
  <si>
    <t>Hausfeldgasse 1</t>
  </si>
  <si>
    <t>fhb150645@fh-vie.ac.at</t>
  </si>
  <si>
    <t>Hanzl</t>
  </si>
  <si>
    <t>Urschenböckgasse 14/18/4</t>
  </si>
  <si>
    <t>fhb190398@fh-vie.ac.at</t>
  </si>
  <si>
    <t>Haounji</t>
  </si>
  <si>
    <t>Mohammad Afif</t>
  </si>
  <si>
    <t>Libanon</t>
  </si>
  <si>
    <t>Berggasse32/3</t>
  </si>
  <si>
    <t>fhb180377@fh-vie.ac.at</t>
  </si>
  <si>
    <t>Hart</t>
  </si>
  <si>
    <t>Celina</t>
  </si>
  <si>
    <t>Zehenthofgasse 1/1/6</t>
  </si>
  <si>
    <t>fhb190620@fh-vie.ac.at</t>
  </si>
  <si>
    <t>Hartinger</t>
  </si>
  <si>
    <t>Lange Gasse 30</t>
  </si>
  <si>
    <t>fhb191427@fh-vie.ac.at</t>
  </si>
  <si>
    <t>Hartl</t>
  </si>
  <si>
    <t>Buchholzstraße 64</t>
  </si>
  <si>
    <t>Neußerling</t>
  </si>
  <si>
    <t>fhb191419@fh-vie.ac.at</t>
  </si>
  <si>
    <t>Hartleb</t>
  </si>
  <si>
    <t>Lhotskygasse 1/10</t>
  </si>
  <si>
    <t>fhb191017@fh-vie.ac.at</t>
  </si>
  <si>
    <t>Hartmann</t>
  </si>
  <si>
    <t>Unterstinkenbrunn 121</t>
  </si>
  <si>
    <t>Unterstinkenbrunn</t>
  </si>
  <si>
    <t>fhb190745@fh-vie.ac.at</t>
  </si>
  <si>
    <t>Haruni</t>
  </si>
  <si>
    <t>Serena</t>
  </si>
  <si>
    <t>Gasgasse  2/2021D</t>
  </si>
  <si>
    <t>fhb200943@fh-vie.ac.at</t>
  </si>
  <si>
    <t>Hashemi</t>
  </si>
  <si>
    <t>Marterbauerstraße 1</t>
  </si>
  <si>
    <t>fhb180984@fh-vie.ac.at</t>
  </si>
  <si>
    <t>Hassan Imara</t>
  </si>
  <si>
    <t>Belal</t>
  </si>
  <si>
    <t>Feuchterslebengasse 67/24/11</t>
  </si>
  <si>
    <t>fhb201630@fh-vie.ac.at</t>
  </si>
  <si>
    <t>Hamza</t>
  </si>
  <si>
    <t>Quellenstraße 123/28-30</t>
  </si>
  <si>
    <t>fhb201624@fh-vie.ac.at</t>
  </si>
  <si>
    <t>Hauch</t>
  </si>
  <si>
    <t>MA BSc</t>
  </si>
  <si>
    <t>Pazmanitengasse 12/41</t>
  </si>
  <si>
    <t>fhb200148@fh-vie.ac.at</t>
  </si>
  <si>
    <t>Hauerstorfer</t>
  </si>
  <si>
    <t>Thomas Manfred</t>
  </si>
  <si>
    <t>Siebenbrunnenfeldgasse 15/11/23</t>
  </si>
  <si>
    <t>fhb200780@fh-vie.ac.at</t>
  </si>
  <si>
    <t>Haumer</t>
  </si>
  <si>
    <t>Simmeringer Hauptstraße 250/45</t>
  </si>
  <si>
    <t>fhb190621@fh-vie.ac.at</t>
  </si>
  <si>
    <t>Haunold</t>
  </si>
  <si>
    <t>Hirschstettnerstraße 26 Haus 22</t>
  </si>
  <si>
    <t>fhb201248@fh-vie.ac.at</t>
  </si>
  <si>
    <t>Hausar</t>
  </si>
  <si>
    <t>Erwald</t>
  </si>
  <si>
    <t>Krugerstraße 8/3/15</t>
  </si>
  <si>
    <t>fhb180820@fh-vie.ac.at</t>
  </si>
  <si>
    <t>Hauser</t>
  </si>
  <si>
    <t>Fabergasse 3/2/6</t>
  </si>
  <si>
    <t>fhb191018@fh-vie.ac.at</t>
  </si>
  <si>
    <t>Hausl-Kramper</t>
  </si>
  <si>
    <t>Claudia</t>
  </si>
  <si>
    <t>Sonnweg 17</t>
  </si>
  <si>
    <t>Stetteldorf am Wagram</t>
  </si>
  <si>
    <t>fhb181090@fh-vie.ac.at</t>
  </si>
  <si>
    <t>Havasi</t>
  </si>
  <si>
    <t>Ottakringerstraße 173/17</t>
  </si>
  <si>
    <t>fhb201190@fh-vie.ac.at</t>
  </si>
  <si>
    <t>Havlis</t>
  </si>
  <si>
    <t>Linzeröd 8</t>
  </si>
  <si>
    <t>Haidershofen</t>
  </si>
  <si>
    <t>fhb201191@fh-vie.ac.at</t>
  </si>
  <si>
    <t>Havlovic</t>
  </si>
  <si>
    <t>Diefenbachgasse 24/4</t>
  </si>
  <si>
    <t>fhb180932@fh-vie.ac.at</t>
  </si>
  <si>
    <t>Havryk</t>
  </si>
  <si>
    <t>Halyna</t>
  </si>
  <si>
    <t>Halbgasse 1a/16</t>
  </si>
  <si>
    <t>fhb190927@fh-vie.ac.at</t>
  </si>
  <si>
    <t>Ha Vu Thi Phuong</t>
  </si>
  <si>
    <t>Anh</t>
  </si>
  <si>
    <t>Vietnam</t>
  </si>
  <si>
    <t>Laudongasse 36 /Z.409</t>
  </si>
  <si>
    <t>fhb190450@fh-vie.ac.at</t>
  </si>
  <si>
    <t>Hazafi</t>
  </si>
  <si>
    <t>Enikö</t>
  </si>
  <si>
    <t>Karl-Schwed-Gasse 139</t>
  </si>
  <si>
    <t>fhb180933@fh-vie.ac.at</t>
  </si>
  <si>
    <t>Hazar</t>
  </si>
  <si>
    <t>Özge</t>
  </si>
  <si>
    <t>Mühlfeldstraße 3a/2/4</t>
  </si>
  <si>
    <t>fhb170659@fh-vie.ac.at</t>
  </si>
  <si>
    <t>Hebda</t>
  </si>
  <si>
    <t>Dominika Maria</t>
  </si>
  <si>
    <t>Stavangergasse 5/2/17</t>
  </si>
  <si>
    <t>fhb200548@fh-vie.ac.at</t>
  </si>
  <si>
    <t>Hedwig</t>
  </si>
  <si>
    <t>Lina</t>
  </si>
  <si>
    <t>Kreuzbergweg 14</t>
  </si>
  <si>
    <t>Bonn</t>
  </si>
  <si>
    <t>fhb201752@fh-vie.ac.at</t>
  </si>
  <si>
    <t>Heer</t>
  </si>
  <si>
    <t>Gurinderjit</t>
  </si>
  <si>
    <t>Wilhelm-Kress-Platz 29-30/50/7</t>
  </si>
  <si>
    <t>fhb190928@fh-vie.ac.at</t>
  </si>
  <si>
    <t>Sarina</t>
  </si>
  <si>
    <t>Alt-Bornheim 1</t>
  </si>
  <si>
    <t>Frankfur am Main</t>
  </si>
  <si>
    <t>fhb201734@fh-vie.ac.at</t>
  </si>
  <si>
    <t>Hehle</t>
  </si>
  <si>
    <t>Maria-Tusch-Straße 24/63</t>
  </si>
  <si>
    <t>fhb180682@fh-vie.ac.at</t>
  </si>
  <si>
    <t>Heider</t>
  </si>
  <si>
    <t>Kevin</t>
  </si>
  <si>
    <t>Buchengasse 5/1</t>
  </si>
  <si>
    <t>fhb200642@fh-vie.ac.at</t>
  </si>
  <si>
    <t>Heinrich</t>
  </si>
  <si>
    <t>Anzengruberstraße 71/E2</t>
  </si>
  <si>
    <t>fhb180732@fh-vie.ac.at</t>
  </si>
  <si>
    <t>Liana</t>
  </si>
  <si>
    <t>Albrecht-Dürer-Str. 22</t>
  </si>
  <si>
    <t>fhb200362@fh-vie.ac.at</t>
  </si>
  <si>
    <t>Heinzemann</t>
  </si>
  <si>
    <t>Goebenstr. 16,</t>
  </si>
  <si>
    <t>fhb191367@fh-vie.ac.at</t>
  </si>
  <si>
    <t>Heinzl</t>
  </si>
  <si>
    <t>Heidemarie</t>
  </si>
  <si>
    <t>Griepenkerlgasse 8/1</t>
  </si>
  <si>
    <t>fhb180934@fh-vie.ac.at</t>
  </si>
  <si>
    <t>Heinzmann</t>
  </si>
  <si>
    <t>Flußstraße 26 b</t>
  </si>
  <si>
    <t>fhb200155@fh-vie.ac.at</t>
  </si>
  <si>
    <t>Heiser</t>
  </si>
  <si>
    <t>Laaer-Berg-Straße 47/210</t>
  </si>
  <si>
    <t>fhb201125@fh-vie.ac.at</t>
  </si>
  <si>
    <t>Heiss</t>
  </si>
  <si>
    <t>Patricia Jara</t>
  </si>
  <si>
    <t>Mittlerer Hasenpfad 74</t>
  </si>
  <si>
    <t>fhb191449@fh-vie.ac.at</t>
  </si>
  <si>
    <t>Heissenberger</t>
  </si>
  <si>
    <t>Reibersdorf 25</t>
  </si>
  <si>
    <t>Grafendorf bei Hartberg</t>
  </si>
  <si>
    <t>fhb200484@fh-vie.ac.at</t>
  </si>
  <si>
    <t>Helbl</t>
  </si>
  <si>
    <t>Badgasse 1-7/7/8</t>
  </si>
  <si>
    <t>fhb190307@fh-vie.ac.at</t>
  </si>
  <si>
    <t>Helfrich</t>
  </si>
  <si>
    <t>Adele</t>
  </si>
  <si>
    <t>Kriehubergasse 15/34+35</t>
  </si>
  <si>
    <t>fhb190622@fh-vie.ac.at</t>
  </si>
  <si>
    <t>Hellwagner</t>
  </si>
  <si>
    <t>Sarah Stefanie</t>
  </si>
  <si>
    <t>Richard Wagner Platz 5/17-19</t>
  </si>
  <si>
    <t>fhb190239@fh-vie.ac.at</t>
  </si>
  <si>
    <t>Helm</t>
  </si>
  <si>
    <t>Stammersdorferstraße 121</t>
  </si>
  <si>
    <t>fhb180935@fh-vie.ac.at</t>
  </si>
  <si>
    <t>Helmberger</t>
  </si>
  <si>
    <t>Kirnbach 1</t>
  </si>
  <si>
    <t>Roitham</t>
  </si>
  <si>
    <t>fhb201575@fh-vie.ac.at</t>
  </si>
  <si>
    <t>Helmer</t>
  </si>
  <si>
    <t>Tokiostraße 3/4/5</t>
  </si>
  <si>
    <t>fhb200709@fh-vie.ac.at</t>
  </si>
  <si>
    <t>Hemetsberger</t>
  </si>
  <si>
    <t>Josef Schleussnerstraße 3/7</t>
  </si>
  <si>
    <t>fhb200431@fh-vie.ac.at</t>
  </si>
  <si>
    <t>Hempel</t>
  </si>
  <si>
    <t>Udo</t>
  </si>
  <si>
    <t>Steinstraße 10</t>
  </si>
  <si>
    <t>fhb200145@fh-vie.ac.at</t>
  </si>
  <si>
    <t>Hendler</t>
  </si>
  <si>
    <t>Kirchenplatz 1a</t>
  </si>
  <si>
    <t>Harmannsdorf</t>
  </si>
  <si>
    <t>fhb190623@fh-vie.ac.at</t>
  </si>
  <si>
    <t>Henien</t>
  </si>
  <si>
    <t>Fasangasse 14</t>
  </si>
  <si>
    <t>Korneuburg</t>
  </si>
  <si>
    <t>fhb201344@fh-vie.ac.at</t>
  </si>
  <si>
    <t>Henjakovic</t>
  </si>
  <si>
    <t>Emir</t>
  </si>
  <si>
    <t>Brigittenauer Lände 224-228/ 6944</t>
  </si>
  <si>
    <t>fhb201422@fh-vie.ac.at</t>
  </si>
  <si>
    <t>Henkel</t>
  </si>
  <si>
    <t>Theresa</t>
  </si>
  <si>
    <t>Heiligenstädterstraße 117/15</t>
  </si>
  <si>
    <t>fhb201737@fh-vie.ac.at</t>
  </si>
  <si>
    <t>Hennig</t>
  </si>
  <si>
    <t>Thielenbrucher Allee 13</t>
  </si>
  <si>
    <t>fhb200913@fh-vie.ac.at</t>
  </si>
  <si>
    <t>Till</t>
  </si>
  <si>
    <t>Singerstraße 15</t>
  </si>
  <si>
    <t>fhb200508@fh-vie.ac.at</t>
  </si>
  <si>
    <t>Hepner</t>
  </si>
  <si>
    <t>Marcus</t>
  </si>
  <si>
    <t>Dr. Andreas Weißenbäck-Gasse 9</t>
  </si>
  <si>
    <t>Kritzendorf</t>
  </si>
  <si>
    <t>fhb201126@fh-vie.ac.at</t>
  </si>
  <si>
    <t>Herb</t>
  </si>
  <si>
    <t>Steinwinklstraße 30</t>
  </si>
  <si>
    <t>fhb201662@fh-vie.ac.at</t>
  </si>
  <si>
    <t>Herberstein</t>
  </si>
  <si>
    <t>Patrubangasse 9/4/3</t>
  </si>
  <si>
    <t>fhb180513@fh-vie.ac.at</t>
  </si>
  <si>
    <t>Herczeg</t>
  </si>
  <si>
    <t>Sarkantyu u 3</t>
  </si>
  <si>
    <t>Kecskemet</t>
  </si>
  <si>
    <t>fhb180202@fh-vie.ac.at</t>
  </si>
  <si>
    <t>Herdlitzka</t>
  </si>
  <si>
    <t>Angererweg 31</t>
  </si>
  <si>
    <t>Pörtschach am Wörther See</t>
  </si>
  <si>
    <t>fhb180084@fh-vie.ac.at</t>
  </si>
  <si>
    <t>Hergovich</t>
  </si>
  <si>
    <t>Sportplatzgasse 4</t>
  </si>
  <si>
    <t>Trausdorf an der Wulka</t>
  </si>
  <si>
    <t>fhb200643@fh-vie.ac.at</t>
  </si>
  <si>
    <t>Hermann</t>
  </si>
  <si>
    <t>Sonnenweg 18</t>
  </si>
  <si>
    <t>Enzesfeld-Lindabrunn</t>
  </si>
  <si>
    <t>fhb180936@fh-vie.ac.at</t>
  </si>
  <si>
    <t>Selina</t>
  </si>
  <si>
    <t>Hardeggasse 69/12/6</t>
  </si>
  <si>
    <t>fhb201345@fh-vie.ac.at</t>
  </si>
  <si>
    <t>Hermges</t>
  </si>
  <si>
    <t>Philipp Julian</t>
  </si>
  <si>
    <t>Erdbergstraße 216A/2/134</t>
  </si>
  <si>
    <t>fhb200781@fh-vie.ac.at</t>
  </si>
  <si>
    <t>Hermle</t>
  </si>
  <si>
    <t>Regina</t>
  </si>
  <si>
    <t>Heubergstraße 27</t>
  </si>
  <si>
    <t>fhb200332@fh-vie.ac.at</t>
  </si>
  <si>
    <t>Herrmann</t>
  </si>
  <si>
    <t>Engelbert Bär-Straße 11/1,</t>
  </si>
  <si>
    <t>fhb191407@fh-vie.ac.at</t>
  </si>
  <si>
    <t>Herzog</t>
  </si>
  <si>
    <t>Ramsauer Straße 27</t>
  </si>
  <si>
    <t>Hainfeld</t>
  </si>
  <si>
    <t>fhb191209@fh-vie.ac.at</t>
  </si>
  <si>
    <t>Hickl</t>
  </si>
  <si>
    <t>Stavangergasse 4/4/3</t>
  </si>
  <si>
    <t>fhb180937@fh-vie.ac.at</t>
  </si>
  <si>
    <t>Staasdorferstraße 11-13  2/2</t>
  </si>
  <si>
    <t>fhb201346@fh-vie.ac.at</t>
  </si>
  <si>
    <t>Hierzer-Bacher</t>
  </si>
  <si>
    <t>Elena</t>
  </si>
  <si>
    <t>Inge-Morath-Straße 27 d</t>
  </si>
  <si>
    <t>Graz,12.Bez.:Andritz</t>
  </si>
  <si>
    <t>fhb200432@fh-vie.ac.at</t>
  </si>
  <si>
    <t>Hiess</t>
  </si>
  <si>
    <t>Johann-Strauß-Gasse 10-14/4/16</t>
  </si>
  <si>
    <t>fhb201192@fh-vie.ac.at</t>
  </si>
  <si>
    <t>Hildebrand</t>
  </si>
  <si>
    <t>Ostendstraße 20</t>
  </si>
  <si>
    <t>fhb181112@fh-vie.ac.at</t>
  </si>
  <si>
    <t>Hildebrecht</t>
  </si>
  <si>
    <t>Steigerwaldstr. 28</t>
  </si>
  <si>
    <t>fhb200094@fh-vie.ac.at</t>
  </si>
  <si>
    <t>Hilgarth</t>
  </si>
  <si>
    <t>Dipl. FW</t>
  </si>
  <si>
    <t>Franzensgasse 26/11</t>
  </si>
  <si>
    <t>fhb180683@fh-vie.ac.at</t>
  </si>
  <si>
    <t>Hillbrand</t>
  </si>
  <si>
    <t>Czerningasse 29/3/9</t>
  </si>
  <si>
    <t>fhb180938@fh-vie.ac.at</t>
  </si>
  <si>
    <t>Hille</t>
  </si>
  <si>
    <t>Waldenburger Straße 13/3</t>
  </si>
  <si>
    <t>fhb200917@fh-vie.ac.at</t>
  </si>
  <si>
    <t>Hillenbrand</t>
  </si>
  <si>
    <t>Silke</t>
  </si>
  <si>
    <t>Rembrandstraße 18</t>
  </si>
  <si>
    <t>Berlin</t>
  </si>
  <si>
    <t>fhb190204@fh-vie.ac.at</t>
  </si>
  <si>
    <t>Hiller</t>
  </si>
  <si>
    <t>Mühlwasserstraße 38/1</t>
  </si>
  <si>
    <t>fhb200710@fh-vie.ac.at</t>
  </si>
  <si>
    <t>Himler</t>
  </si>
  <si>
    <t>Karolinengasse 23/26</t>
  </si>
  <si>
    <t>fhb190083@fh-vie.ac.at</t>
  </si>
  <si>
    <t>Hintzsche</t>
  </si>
  <si>
    <t>Julius-Welser-Straße 16/29</t>
  </si>
  <si>
    <t>fhb200308@fh-vie.ac.at</t>
  </si>
  <si>
    <t>Hipfl</t>
  </si>
  <si>
    <t>Schumanngasse 67/2/57</t>
  </si>
  <si>
    <t>fhb201193@fh-vie.ac.at</t>
  </si>
  <si>
    <t>Hirsch</t>
  </si>
  <si>
    <t>Alina Katharina</t>
  </si>
  <si>
    <t>Wacholderweg 28a</t>
  </si>
  <si>
    <t>fhb190482@fh-vie.ac.at</t>
  </si>
  <si>
    <t>Hirschl</t>
  </si>
  <si>
    <t>Helene</t>
  </si>
  <si>
    <t>Nelkengasse 6/15</t>
  </si>
  <si>
    <t>fhb201754@fh-vie.ac.at</t>
  </si>
  <si>
    <t>Hirschlehner</t>
  </si>
  <si>
    <t>Carl-Prenningerstraße 4/16</t>
  </si>
  <si>
    <t>Wiener Neudorf</t>
  </si>
  <si>
    <t>fhb200485@fh-vie.ac.at</t>
  </si>
  <si>
    <t>Hirzer</t>
  </si>
  <si>
    <t>Mag.a Dr.in</t>
  </si>
  <si>
    <t>Ottakringerstraße 46/2</t>
  </si>
  <si>
    <t>fhb191253@fh-vie.ac.at</t>
  </si>
  <si>
    <t>Hisgen</t>
  </si>
  <si>
    <t>Norman</t>
  </si>
  <si>
    <t>Am Römerberg 8</t>
  </si>
  <si>
    <t>fhb191431@fh-vie.ac.at</t>
  </si>
  <si>
    <t>Hitzler</t>
  </si>
  <si>
    <t>Madeleine</t>
  </si>
  <si>
    <t>Karlsgasse 3/13</t>
  </si>
  <si>
    <t>fhb190400@fh-vie.ac.at</t>
  </si>
  <si>
    <t>Hoang</t>
  </si>
  <si>
    <t>Jacky</t>
  </si>
  <si>
    <t>Flachgasse 1, Tür 54</t>
  </si>
  <si>
    <t>fhb200860@fh-vie.ac.at</t>
  </si>
  <si>
    <t>Hochkogler</t>
  </si>
  <si>
    <t>Karoline</t>
  </si>
  <si>
    <t>Habach 223 f,</t>
  </si>
  <si>
    <t>fhb200319@fh-vie.ac.at</t>
  </si>
  <si>
    <t>Hochmair</t>
  </si>
  <si>
    <t>MA, MBA</t>
  </si>
  <si>
    <t>Krautgarten 9</t>
  </si>
  <si>
    <t>Götzendorf an der Leitha</t>
  </si>
  <si>
    <t>fhb200288@fh-vie.ac.at</t>
  </si>
  <si>
    <t>Höchtl</t>
  </si>
  <si>
    <t>Münsterstraße 41</t>
  </si>
  <si>
    <t>Altmünster</t>
  </si>
  <si>
    <t>fhb191157@fh-vie.ac.at</t>
  </si>
  <si>
    <t>Hochwallner</t>
  </si>
  <si>
    <t>Hähergasse 12/1/11</t>
  </si>
  <si>
    <t>Rannersdorf</t>
  </si>
  <si>
    <t>fhb200399@fh-vie.ac.at</t>
  </si>
  <si>
    <t>Weitmosergasse 56</t>
  </si>
  <si>
    <t>fhb201194@fh-vie.ac.at</t>
  </si>
  <si>
    <t>Hofbauer</t>
  </si>
  <si>
    <t>Wulzendorfstraße 92-94/4/7</t>
  </si>
  <si>
    <t>fhb170661@fh-vie.ac.at</t>
  </si>
  <si>
    <t>Nicolas</t>
  </si>
  <si>
    <t>Kirchberggasse  16/2/1</t>
  </si>
  <si>
    <t>fhb160859@fh-vie.ac.at</t>
  </si>
  <si>
    <t>Hofer</t>
  </si>
  <si>
    <t>Karnabrunner Straße 16</t>
  </si>
  <si>
    <t>Weinsteig</t>
  </si>
  <si>
    <t>fhb180331@fh-vie.ac.at</t>
  </si>
  <si>
    <t>Josef Leeb-Gasse 5</t>
  </si>
  <si>
    <t>fhb190721@fh-vie.ac.at</t>
  </si>
  <si>
    <t>Baumgasse 36/2</t>
  </si>
  <si>
    <t>fhb190681@fh-vie.ac.at</t>
  </si>
  <si>
    <t>Hoffmann</t>
  </si>
  <si>
    <t>Buchengasse 2/1/3</t>
  </si>
  <si>
    <t>fhb200460@fh-vie.ac.at</t>
  </si>
  <si>
    <t>Hofians</t>
  </si>
  <si>
    <t>Annette-Marie</t>
  </si>
  <si>
    <t>Wurmsergasse 49-51/3/50</t>
  </si>
  <si>
    <t>fhb180684@fh-vie.ac.at</t>
  </si>
  <si>
    <t>Hofinger</t>
  </si>
  <si>
    <t>Anton-Scharff-Gasse 6/17</t>
  </si>
  <si>
    <t>fhb180990@fh-vie.ac.at</t>
  </si>
  <si>
    <t>Höfinghoff</t>
  </si>
  <si>
    <t>Anton</t>
  </si>
  <si>
    <t>Schottenfeldgasse 66/31</t>
  </si>
  <si>
    <t>fhb190345@fh-vie.ac.at</t>
  </si>
  <si>
    <t>Hofmann</t>
  </si>
  <si>
    <t>Fritz-Hahn-Gasse 1/121</t>
  </si>
  <si>
    <t>fhb180939@fh-vie.ac.at</t>
  </si>
  <si>
    <t>Höfter</t>
  </si>
  <si>
    <t>Ernst-Benedict</t>
  </si>
  <si>
    <t>Lena Christ Str., 19</t>
  </si>
  <si>
    <t>Planegg</t>
  </si>
  <si>
    <t>fhb170289@fh-vie.ac.at</t>
  </si>
  <si>
    <t>Höhl</t>
  </si>
  <si>
    <t>Hans-Walter</t>
  </si>
  <si>
    <t>Ahornstraße 5</t>
  </si>
  <si>
    <t>fhb190268@fh-vie.ac.at</t>
  </si>
  <si>
    <t>Höhs</t>
  </si>
  <si>
    <t>Kurt-Tichygasse 1/2/26</t>
  </si>
  <si>
    <t>fhb191418@fh-vie.ac.at</t>
  </si>
  <si>
    <t>Höld</t>
  </si>
  <si>
    <t>Alina</t>
  </si>
  <si>
    <t>Nekulagasse 8/2/7</t>
  </si>
  <si>
    <t>fhb180940@fh-vie.ac.at</t>
  </si>
  <si>
    <t>Hölldorfer</t>
  </si>
  <si>
    <t>Ludwig</t>
  </si>
  <si>
    <t>Laxenburgerstraße 39/ 33</t>
  </si>
  <si>
    <t>fhb201318@fh-vie.ac.at</t>
  </si>
  <si>
    <t>Höller</t>
  </si>
  <si>
    <t>Isolde</t>
  </si>
  <si>
    <t>Neustift am Walde 103/9</t>
  </si>
  <si>
    <t>fhb201195@fh-vie.ac.at</t>
  </si>
  <si>
    <t>Stögersbach 76</t>
  </si>
  <si>
    <t>Dechantskirchen</t>
  </si>
  <si>
    <t>fhb191210@fh-vie.ac.at</t>
  </si>
  <si>
    <t>Philip</t>
  </si>
  <si>
    <t>Nusswaldgasse 1/10</t>
  </si>
  <si>
    <t>fhb190840@fh-vie.ac.at</t>
  </si>
  <si>
    <t>Höllriegl</t>
  </si>
  <si>
    <t>Gentzgasse 14/7/3</t>
  </si>
  <si>
    <t>fhb191019@fh-vie.ac.at</t>
  </si>
  <si>
    <t>Hölscher</t>
  </si>
  <si>
    <t>Leuskesweg 104</t>
  </si>
  <si>
    <t>fhb200369@fh-vie.ac.at</t>
  </si>
  <si>
    <t>Holub</t>
  </si>
  <si>
    <t>Kaiserebersdorferstraße 100</t>
  </si>
  <si>
    <t>fhb200861@fh-vie.ac.at</t>
  </si>
  <si>
    <t>Holz</t>
  </si>
  <si>
    <t>Goldschlagstraße 97/6</t>
  </si>
  <si>
    <t>fhb180941@fh-vie.ac.at</t>
  </si>
  <si>
    <t>Holzbauer</t>
  </si>
  <si>
    <t>Hannah</t>
  </si>
  <si>
    <t>Raimundgasse 17</t>
  </si>
  <si>
    <t>Kottingbrunn</t>
  </si>
  <si>
    <t>fhb201622@fh-vie.ac.at</t>
  </si>
  <si>
    <t>Holzinger</t>
  </si>
  <si>
    <t>Sebastian Andreas</t>
  </si>
  <si>
    <t>Strozzigasse 18-20/23</t>
  </si>
  <si>
    <t>fhb200310@fh-vie.ac.at</t>
  </si>
  <si>
    <t>Hompf</t>
  </si>
  <si>
    <t>Annika</t>
  </si>
  <si>
    <t>Mittelgasse 18/620</t>
  </si>
  <si>
    <t>fhb180366@fh-vie.ac.at</t>
  </si>
  <si>
    <t>Hönigsperger</t>
  </si>
  <si>
    <t>Weinitschkegasse 30</t>
  </si>
  <si>
    <t>fhb180942@fh-vie.ac.at</t>
  </si>
  <si>
    <t>Hopfgartner</t>
  </si>
  <si>
    <t>Lea</t>
  </si>
  <si>
    <t>Hochstettergasse 3/10</t>
  </si>
  <si>
    <t>fhb200550@fh-vie.ac.at</t>
  </si>
  <si>
    <t>Höpfler</t>
  </si>
  <si>
    <t>Lärchenstraße 24</t>
  </si>
  <si>
    <t>Wels</t>
  </si>
  <si>
    <t>fhb201347@fh-vie.ac.at</t>
  </si>
  <si>
    <t>Hoppel</t>
  </si>
  <si>
    <t>Hauptstraße 158</t>
  </si>
  <si>
    <t>fhb191288@fh-vie.ac.at</t>
  </si>
  <si>
    <t>Horak</t>
  </si>
  <si>
    <t>Konstantin Walz Gasse 45</t>
  </si>
  <si>
    <t>fhb200433@fh-vie.ac.at</t>
  </si>
  <si>
    <t>Horgosi</t>
  </si>
  <si>
    <t>Róbert</t>
  </si>
  <si>
    <t>A. Sládkoviča 57</t>
  </si>
  <si>
    <t>Senec</t>
  </si>
  <si>
    <t>fhb200822@fh-vie.ac.at</t>
  </si>
  <si>
    <t>Hörlein</t>
  </si>
  <si>
    <t>Emily</t>
  </si>
  <si>
    <t>Gansl-Anger 15/17</t>
  </si>
  <si>
    <t>Gols</t>
  </si>
  <si>
    <t>fhb201462@fh-vie.ac.at</t>
  </si>
  <si>
    <t>Horn</t>
  </si>
  <si>
    <t>Tammo</t>
  </si>
  <si>
    <t>Schwarzer Weg 61</t>
  </si>
  <si>
    <t>fhb201489@fh-vie.ac.at</t>
  </si>
  <si>
    <t>Hornbachner</t>
  </si>
  <si>
    <t>Dorf 63</t>
  </si>
  <si>
    <t>Allhartsberg</t>
  </si>
  <si>
    <t>fhb191020@fh-vie.ac.at</t>
  </si>
  <si>
    <t>Hornik</t>
  </si>
  <si>
    <t>Kefergasse 20/2/8</t>
  </si>
  <si>
    <t>fhb201158@fh-vie.ac.at</t>
  </si>
  <si>
    <t>Horny</t>
  </si>
  <si>
    <t>Günther</t>
  </si>
  <si>
    <t>Lavaterstraße 6/4/48</t>
  </si>
  <si>
    <t>fhb180332@fh-vie.ac.at</t>
  </si>
  <si>
    <t>Horvat</t>
  </si>
  <si>
    <t>BSc Arch</t>
  </si>
  <si>
    <t>Kusenstraße 10</t>
  </si>
  <si>
    <t>Küsnacht</t>
  </si>
  <si>
    <t>fhb201725@fh-vie.ac.at</t>
  </si>
  <si>
    <t>Horvath</t>
  </si>
  <si>
    <t>Beverly</t>
  </si>
  <si>
    <t>Kreuzgasse 2</t>
  </si>
  <si>
    <t>fhb200862@fh-vie.ac.at</t>
  </si>
  <si>
    <t>Horvatits</t>
  </si>
  <si>
    <t>Wallensteinstrasse 55/44</t>
  </si>
  <si>
    <t>fhb201348@fh-vie.ac.at</t>
  </si>
  <si>
    <t>Hösele</t>
  </si>
  <si>
    <t>Mühlgrundgasse 26/8/8</t>
  </si>
  <si>
    <t>fhb200382@fh-vie.ac.at</t>
  </si>
  <si>
    <t>Hossner</t>
  </si>
  <si>
    <t>Brüdergasse 25</t>
  </si>
  <si>
    <t>Schwäbisch Hall</t>
  </si>
  <si>
    <t>fhb201714@fh-vie.ac.at</t>
  </si>
  <si>
    <t>Hötzl</t>
  </si>
  <si>
    <t>Max-Winter-Platz 15/18-19</t>
  </si>
  <si>
    <t>fhb190346@fh-vie.ac.at</t>
  </si>
  <si>
    <t>Houdek</t>
  </si>
  <si>
    <t>Deutschordenstraße 38/4</t>
  </si>
  <si>
    <t>fhb190562@fh-vie.ac.at</t>
  </si>
  <si>
    <t>Houska</t>
  </si>
  <si>
    <t>Franz</t>
  </si>
  <si>
    <t>Bloch Bauer Promenade 24/1/126</t>
  </si>
  <si>
    <t>fhb200191@fh-vie.ac.at</t>
  </si>
  <si>
    <t>Howe</t>
  </si>
  <si>
    <t>Steubenstr. 1</t>
  </si>
  <si>
    <t>fhb191390@fh-vie.ac.at</t>
  </si>
  <si>
    <t>Höwer</t>
  </si>
  <si>
    <t>Wilson Andres</t>
  </si>
  <si>
    <t>Mitterberggasse 9 / Stock 1, Tür 6</t>
  </si>
  <si>
    <t>fhb200973@fh-vie.ac.at</t>
  </si>
  <si>
    <t>Hoxhaj</t>
  </si>
  <si>
    <t>Fjorald</t>
  </si>
  <si>
    <t>Laudongasse 36/418</t>
  </si>
  <si>
    <t>fhb190347@fh-vie.ac.at</t>
  </si>
  <si>
    <t>Hrastnig</t>
  </si>
  <si>
    <t>Währinger Straße 117-119/2</t>
  </si>
  <si>
    <t>fhb191021@fh-vie.ac.at</t>
  </si>
  <si>
    <t>Hrdlicka</t>
  </si>
  <si>
    <t>Cathrin</t>
  </si>
  <si>
    <t>Albrechtskreithgasse 26/1</t>
  </si>
  <si>
    <t>fhb190746@fh-vie.ac.at</t>
  </si>
  <si>
    <t>Hruschka</t>
  </si>
  <si>
    <t>Marie</t>
  </si>
  <si>
    <t>Mitterweg 1a</t>
  </si>
  <si>
    <t>fhb170729@fh-vie.ac.at</t>
  </si>
  <si>
    <t>Hu</t>
  </si>
  <si>
    <t>Axel-Corti-Gasse 12/1/164</t>
  </si>
  <si>
    <t>fhb201428@fh-vie.ac.at</t>
  </si>
  <si>
    <t>Huang</t>
  </si>
  <si>
    <t>Engerthstraße 137/10/21</t>
  </si>
  <si>
    <t>fhb190682@fh-vie.ac.at</t>
  </si>
  <si>
    <t>Hübbe</t>
  </si>
  <si>
    <t>Waldstraße 14</t>
  </si>
  <si>
    <t>Höchst</t>
  </si>
  <si>
    <t>fhb190024@fh-vie.ac.at</t>
  </si>
  <si>
    <t>Huber</t>
  </si>
  <si>
    <t>Anschützgasse 11/6/12</t>
  </si>
  <si>
    <t>fhb190841@fh-vie.ac.at</t>
  </si>
  <si>
    <t>Horvathgasse 18/04/10</t>
  </si>
  <si>
    <t>fhb170334@fh-vie.ac.at</t>
  </si>
  <si>
    <t>Thomas Michael</t>
  </si>
  <si>
    <t>Bahnhofstraße 19</t>
  </si>
  <si>
    <t>Amriswill</t>
  </si>
  <si>
    <t>fhb180085@fh-vie.ac.at</t>
  </si>
  <si>
    <t>Hübler</t>
  </si>
  <si>
    <t>Ulrike</t>
  </si>
  <si>
    <t>Endresstraße 9/4</t>
  </si>
  <si>
    <t>fhb201556@fh-vie.ac.at</t>
  </si>
  <si>
    <t>Hubmann</t>
  </si>
  <si>
    <t>Gartenweg 16</t>
  </si>
  <si>
    <t>Schlins</t>
  </si>
  <si>
    <t>fhb200330@fh-vie.ac.at</t>
  </si>
  <si>
    <t>Hübner</t>
  </si>
  <si>
    <t>Karl Neumüller-Straße 1/2</t>
  </si>
  <si>
    <t>fhb190308@fh-vie.ac.at</t>
  </si>
  <si>
    <t>Hübsch</t>
  </si>
  <si>
    <t>Fabian Nikolaus</t>
  </si>
  <si>
    <t>Johann Wiesmayer Gasse 5</t>
  </si>
  <si>
    <t>Hennersdorf</t>
  </si>
  <si>
    <t>fhb190683@fh-vie.ac.at</t>
  </si>
  <si>
    <t>Beethovengasse 2/3/13</t>
  </si>
  <si>
    <t>fhb201623@fh-vie.ac.at</t>
  </si>
  <si>
    <t>Hueber</t>
  </si>
  <si>
    <t>Batschegasse 4</t>
  </si>
  <si>
    <t>fhb191211@fh-vie.ac.at</t>
  </si>
  <si>
    <t>Huemann</t>
  </si>
  <si>
    <t>Vorgartenstraße 204/819</t>
  </si>
  <si>
    <t>fhb190790@fh-vie.ac.at</t>
  </si>
  <si>
    <t>Huentecura Robles</t>
  </si>
  <si>
    <t>Jerusalén Luz</t>
  </si>
  <si>
    <t>Franz-Hochedlinger-Gasse 26/1</t>
  </si>
  <si>
    <t>fhb200711@fh-vie.ac.at</t>
  </si>
  <si>
    <t>Huett</t>
  </si>
  <si>
    <t>Leonhard</t>
  </si>
  <si>
    <t>Metastr. 18</t>
  </si>
  <si>
    <t>fhb191373@fh-vie.ac.at</t>
  </si>
  <si>
    <t>Huez</t>
  </si>
  <si>
    <t>Auhofstraße 88 /1</t>
  </si>
  <si>
    <t>fhb190401@fh-vie.ac.at</t>
  </si>
  <si>
    <t>Huhn</t>
  </si>
  <si>
    <t>Johannes Jakob</t>
  </si>
  <si>
    <t>Kalckreuthstr. 15</t>
  </si>
  <si>
    <t>fhb201535@fh-vie.ac.at</t>
  </si>
  <si>
    <t>Hülser</t>
  </si>
  <si>
    <t>Thomas Gerd</t>
  </si>
  <si>
    <t>Handelskai 300A/1/22</t>
  </si>
  <si>
    <t>fhb191212@fh-vie.ac.at</t>
  </si>
  <si>
    <t>Hung</t>
  </si>
  <si>
    <t>Shy-Da</t>
  </si>
  <si>
    <t>Pokornygasse 31 Wohnhaus 14</t>
  </si>
  <si>
    <t>fhb190722@fh-vie.ac.at</t>
  </si>
  <si>
    <t>Hunkeler</t>
  </si>
  <si>
    <t>Geissbergstraße 150</t>
  </si>
  <si>
    <t>fhb191194@fh-vie.ac.at</t>
  </si>
  <si>
    <t>Huss</t>
  </si>
  <si>
    <t>Josefstraße 67</t>
  </si>
  <si>
    <t>fhb201650@fh-vie.ac.at</t>
  </si>
  <si>
    <t>Hussain</t>
  </si>
  <si>
    <t>Malik</t>
  </si>
  <si>
    <t>Felix Grafe Gasse 3/131/11</t>
  </si>
  <si>
    <t>fhb181006@fh-vie.ac.at</t>
  </si>
  <si>
    <t>Umair</t>
  </si>
  <si>
    <t>Wagramerstrasse 97-103/8/19</t>
  </si>
  <si>
    <t>fhb180568@fh-vie.ac.at</t>
  </si>
  <si>
    <t>Hüster</t>
  </si>
  <si>
    <t>Biko</t>
  </si>
  <si>
    <t>Hütteldorfer Straße 213, 29</t>
  </si>
  <si>
    <t>fhb200928@fh-vie.ac.at</t>
  </si>
  <si>
    <t>Hutkai</t>
  </si>
  <si>
    <t>Reka</t>
  </si>
  <si>
    <t>Krakauerstraße 25/602</t>
  </si>
  <si>
    <t>fhb190563@fh-vie.ac.at</t>
  </si>
  <si>
    <t>Hutterer</t>
  </si>
  <si>
    <t>Lena Maria</t>
  </si>
  <si>
    <t>Tandelmarktgasse 12/14</t>
  </si>
  <si>
    <t>fhb180603@fh-vie.ac.at</t>
  </si>
  <si>
    <t>Hyka</t>
  </si>
  <si>
    <t>Aurela</t>
  </si>
  <si>
    <t>Pfeilgasse 53/1</t>
  </si>
  <si>
    <t>fhb190451@fh-vie.ac.at</t>
  </si>
  <si>
    <t>Hysa</t>
  </si>
  <si>
    <t>Ermelinda</t>
  </si>
  <si>
    <t>Gilgegasse 17/14</t>
  </si>
  <si>
    <t>fhb190348@fh-vie.ac.at</t>
  </si>
  <si>
    <t>Iaroshchuk</t>
  </si>
  <si>
    <t>Liudmyla</t>
  </si>
  <si>
    <t>Legstattgasse 4-6/1/9</t>
  </si>
  <si>
    <t>fhb160903@fh-vie.ac.at</t>
  </si>
  <si>
    <t>Ibili</t>
  </si>
  <si>
    <t>Mutlu</t>
  </si>
  <si>
    <t>Ollersdorferstraße 61/1</t>
  </si>
  <si>
    <t>Angern an der March</t>
  </si>
  <si>
    <t>fhb200551@fh-vie.ac.at</t>
  </si>
  <si>
    <t>Ibragimova</t>
  </si>
  <si>
    <t>Tansila</t>
  </si>
  <si>
    <t>Rosensteingasse 67/15</t>
  </si>
  <si>
    <t>fhb191088@fh-vie.ac.at</t>
  </si>
  <si>
    <t>Ibrahimpasic</t>
  </si>
  <si>
    <t>Rudolf-Virchow-Straße 14/2/2559</t>
  </si>
  <si>
    <t>fhb190684@fh-vie.ac.at</t>
  </si>
  <si>
    <t>Igaev</t>
  </si>
  <si>
    <t>Schalkgasse 3/6</t>
  </si>
  <si>
    <t>fhb170542@fh-vie.ac.at</t>
  </si>
  <si>
    <t>Ignjatovic</t>
  </si>
  <si>
    <t>Lorenz-Reiter-Straße 1/2/3</t>
  </si>
  <si>
    <t>fhb201196@fh-vie.ac.at</t>
  </si>
  <si>
    <t>Ildiroyuk</t>
  </si>
  <si>
    <t>Gymnasiumstraße 85/1/1229</t>
  </si>
  <si>
    <t>fhb190930@fh-vie.ac.at</t>
  </si>
  <si>
    <t>Ilgar</t>
  </si>
  <si>
    <t>Songül</t>
  </si>
  <si>
    <t>Ludwig van Beethoven-Straße 23 Top 1</t>
  </si>
  <si>
    <t>fhb190349@fh-vie.ac.at</t>
  </si>
  <si>
    <t>Ilic</t>
  </si>
  <si>
    <t>O'Brien-Gasse 53/4/14</t>
  </si>
  <si>
    <t>fhb180216@fh-vie.ac.at</t>
  </si>
  <si>
    <t>Marko</t>
  </si>
  <si>
    <t>Leopoldauer Straße 151B/1/13</t>
  </si>
  <si>
    <t>fhb201463@fh-vie.ac.at</t>
  </si>
  <si>
    <t>Illetschko</t>
  </si>
  <si>
    <t>Daungasse 6/1/12</t>
  </si>
  <si>
    <t>fhb201197@fh-vie.ac.at</t>
  </si>
  <si>
    <t>Blumenthal 112</t>
  </si>
  <si>
    <t>fhb191290@fh-vie.ac.at</t>
  </si>
  <si>
    <t>Illich</t>
  </si>
  <si>
    <t>Altmannsdorferstraße 103/9</t>
  </si>
  <si>
    <t>fhb201029@fh-vie.ac.at</t>
  </si>
  <si>
    <t>Imamovic</t>
  </si>
  <si>
    <t>Sheila</t>
  </si>
  <si>
    <t>Weiglgasse 8/B5/2</t>
  </si>
  <si>
    <t>fhb200486@fh-vie.ac.at</t>
  </si>
  <si>
    <t>Imsirevic</t>
  </si>
  <si>
    <t>Dzeneta</t>
  </si>
  <si>
    <t>Ferdinand Löwe Straße 5</t>
  </si>
  <si>
    <t>fhb170825@fh-vie.ac.at</t>
  </si>
  <si>
    <t>Lejla</t>
  </si>
  <si>
    <t>Hernalser Hauptstraße 186/29</t>
  </si>
  <si>
    <t>fhb180217@fh-vie.ac.at</t>
  </si>
  <si>
    <t>Indra</t>
  </si>
  <si>
    <t>Brennleitenstraße 52a</t>
  </si>
  <si>
    <t>Enzersfeld</t>
  </si>
  <si>
    <t>fhb180466@fh-vie.ac.at</t>
  </si>
  <si>
    <t>Iocsa</t>
  </si>
  <si>
    <t>Etrichstrasse 17/6</t>
  </si>
  <si>
    <t>fhb170594@fh-vie.ac.at</t>
  </si>
  <si>
    <t>Iori</t>
  </si>
  <si>
    <t>Jäger-von-Fall-Str. 10 B</t>
  </si>
  <si>
    <t>fhb200273@fh-vie.ac.at</t>
  </si>
  <si>
    <t>Isidoro</t>
  </si>
  <si>
    <t>Jessyca Sebastiao</t>
  </si>
  <si>
    <t>Portugal</t>
  </si>
  <si>
    <t>Breisacherstrasse 90,</t>
  </si>
  <si>
    <t>fhb191406@fh-vie.ac.at</t>
  </si>
  <si>
    <t>Iskender</t>
  </si>
  <si>
    <t>Sergen</t>
  </si>
  <si>
    <t>Carnuntumstraße 65</t>
  </si>
  <si>
    <t>fhb201464@fh-vie.ac.at</t>
  </si>
  <si>
    <t>Iskenderoglu</t>
  </si>
  <si>
    <t>Madelene</t>
  </si>
  <si>
    <t>Maria-Tusch-Straße 15/2/5</t>
  </si>
  <si>
    <t>fhb200863@fh-vie.ac.at</t>
  </si>
  <si>
    <t>Istrate</t>
  </si>
  <si>
    <t>Catalina</t>
  </si>
  <si>
    <t>Agnes-Bernauer-Straße 25a</t>
  </si>
  <si>
    <t>fhb190321@fh-vie.ac.at</t>
  </si>
  <si>
    <t>Isufaj</t>
  </si>
  <si>
    <t>Schüttaustraße 4-10/1/16</t>
  </si>
  <si>
    <t>fhb191323@fh-vie.ac.at</t>
  </si>
  <si>
    <t>Isufi</t>
  </si>
  <si>
    <t>Eliana</t>
  </si>
  <si>
    <t>Brigittenauer Lände 224-228/1308</t>
  </si>
  <si>
    <t>fhb200974@fh-vie.ac.at</t>
  </si>
  <si>
    <t>Redis</t>
  </si>
  <si>
    <t>Eyzinggasse 12/1</t>
  </si>
  <si>
    <t>fhb190286@fh-vie.ac.at</t>
  </si>
  <si>
    <t>Ivankovic</t>
  </si>
  <si>
    <t>Sladjana</t>
  </si>
  <si>
    <t>Vorgartenstraße 171/4/21</t>
  </si>
  <si>
    <t>fhb150970@fh-vie.ac.at</t>
  </si>
  <si>
    <t>Ivanova</t>
  </si>
  <si>
    <t>Hofzeile 10-12/12/8</t>
  </si>
  <si>
    <t>fhb190287@fh-vie.ac.at</t>
  </si>
  <si>
    <t>Bilyana</t>
  </si>
  <si>
    <t>Raaber-Bahn-Gasse 13/5/21</t>
  </si>
  <si>
    <t>fhb190350@fh-vie.ac.at</t>
  </si>
  <si>
    <t>Ivanovic</t>
  </si>
  <si>
    <t>Boschstraße 7/38/15</t>
  </si>
  <si>
    <t>fhb200553@fh-vie.ac.at</t>
  </si>
  <si>
    <t>Ivetic</t>
  </si>
  <si>
    <t>Danijela</t>
  </si>
  <si>
    <t>Fasangasse 46/301</t>
  </si>
  <si>
    <t>fhb170337@fh-vie.ac.at</t>
  </si>
  <si>
    <t>Jabbari Mahani</t>
  </si>
  <si>
    <t>Navid</t>
  </si>
  <si>
    <t>Raxstraße 21/2/7</t>
  </si>
  <si>
    <t>fhb170985@fh-vie.ac.at</t>
  </si>
  <si>
    <t>Jackovic</t>
  </si>
  <si>
    <t>Katarina</t>
  </si>
  <si>
    <t>Bisambergerstraße 16/11</t>
  </si>
  <si>
    <t>fhb180218@fh-vie.ac.at</t>
  </si>
  <si>
    <t>Jakovic</t>
  </si>
  <si>
    <t>Jakov</t>
  </si>
  <si>
    <t>Kerschbaumgasse 4/39</t>
  </si>
  <si>
    <t>fhb200644@fh-vie.ac.at</t>
  </si>
  <si>
    <t>Jakovljevic</t>
  </si>
  <si>
    <t>Wallensteinstraße 68-72/1/16</t>
  </si>
  <si>
    <t>fhb200554@fh-vie.ac.at</t>
  </si>
  <si>
    <t>Barichgasse 30/2/5</t>
  </si>
  <si>
    <t>fhb200944@fh-vie.ac.at</t>
  </si>
  <si>
    <t>Jaksits</t>
  </si>
  <si>
    <t>Oswaldgasse 73/23</t>
  </si>
  <si>
    <t>fhb180514@fh-vie.ac.at</t>
  </si>
  <si>
    <t>Jalal Mohammad</t>
  </si>
  <si>
    <t>Sade</t>
  </si>
  <si>
    <t>Seumegasse 4/9</t>
  </si>
  <si>
    <t>fhb201465@fh-vie.ac.at</t>
  </si>
  <si>
    <t>Jamwal</t>
  </si>
  <si>
    <t>Supriya</t>
  </si>
  <si>
    <t>LLB</t>
  </si>
  <si>
    <t>Hainburgerstrasse 41-45 /12 /11</t>
  </si>
  <si>
    <t>fhb170208@fh-vie.ac.at</t>
  </si>
  <si>
    <t>Janeba</t>
  </si>
  <si>
    <t>Johann Strauß Straße 13</t>
  </si>
  <si>
    <t>fhb180333@fh-vie.ac.at</t>
  </si>
  <si>
    <t>Janicijevic</t>
  </si>
  <si>
    <t>Sechshauser Straße 87 /11</t>
  </si>
  <si>
    <t>fhb200316@fh-vie.ac.at</t>
  </si>
  <si>
    <t>Janjic</t>
  </si>
  <si>
    <t>Marjana</t>
  </si>
  <si>
    <t>Mitterberggasse 26/3</t>
  </si>
  <si>
    <t>fhb200434@fh-vie.ac.at</t>
  </si>
  <si>
    <t>Jankovic</t>
  </si>
  <si>
    <t>Darko</t>
  </si>
  <si>
    <t>Darwingasse 19/14</t>
  </si>
  <si>
    <t>fhb190792@fh-vie.ac.at</t>
  </si>
  <si>
    <t>Rappachgasse 49/8/4</t>
  </si>
  <si>
    <t>fhb200192@fh-vie.ac.at</t>
  </si>
  <si>
    <t>Janos</t>
  </si>
  <si>
    <t>Steinachgasse 31</t>
  </si>
  <si>
    <t>fhb191022@fh-vie.ac.at</t>
  </si>
  <si>
    <t>Jansta</t>
  </si>
  <si>
    <t>Konstanziagasse 44/1/13</t>
  </si>
  <si>
    <t>fhb181007@fh-vie.ac.at</t>
  </si>
  <si>
    <t>Januzi</t>
  </si>
  <si>
    <t>Qendresa</t>
  </si>
  <si>
    <t>Polgarstraße 32/4/34</t>
  </si>
  <si>
    <t>fhb170338@fh-vie.ac.at</t>
  </si>
  <si>
    <t>Jasari</t>
  </si>
  <si>
    <t>Armend</t>
  </si>
  <si>
    <t>Kaunitzgasse 11/1/11</t>
  </si>
  <si>
    <t>fhb191158@fh-vie.ac.at</t>
  </si>
  <si>
    <t>Jatic</t>
  </si>
  <si>
    <t>Almir</t>
  </si>
  <si>
    <t>Kulmgasse 44/ Top 28</t>
  </si>
  <si>
    <t>fhb201044@fh-vie.ac.at</t>
  </si>
  <si>
    <t>Javadi</t>
  </si>
  <si>
    <t>Kubinhof 4</t>
  </si>
  <si>
    <t>fhb200304@fh-vie.ac.at</t>
  </si>
  <si>
    <t>Jelic</t>
  </si>
  <si>
    <t>Sulmgasse 4/4/5</t>
  </si>
  <si>
    <t>fhb170490@fh-vie.ac.at</t>
  </si>
  <si>
    <t>Jelica</t>
  </si>
  <si>
    <t>Erdberger Lände 20/13</t>
  </si>
  <si>
    <t>fhb180604@fh-vie.ac.at</t>
  </si>
  <si>
    <t>Jelinek</t>
  </si>
  <si>
    <t>Industriewerkgasse 1/5/16</t>
  </si>
  <si>
    <t>fhb200864@fh-vie.ac.at</t>
  </si>
  <si>
    <t>Jerkovic</t>
  </si>
  <si>
    <t>Hetzendorfer Straße 52/4/3/19</t>
  </si>
  <si>
    <t>fhb190483@fh-vie.ac.at</t>
  </si>
  <si>
    <t>Jeschaunig</t>
  </si>
  <si>
    <t>Johnstraße 71/21</t>
  </si>
  <si>
    <t>fhb200975@fh-vie.ac.at</t>
  </si>
  <si>
    <t>Ježek</t>
  </si>
  <si>
    <t>Stanislav</t>
  </si>
  <si>
    <t>Hannovergasse 33/26</t>
  </si>
  <si>
    <t>fhb190723@fh-vie.ac.at</t>
  </si>
  <si>
    <t>Jiang</t>
  </si>
  <si>
    <t>Jia Min</t>
  </si>
  <si>
    <t>Schöpsstrasse 6/67</t>
  </si>
  <si>
    <t>fhb200865@fh-vie.ac.at</t>
  </si>
  <si>
    <t>Jirik</t>
  </si>
  <si>
    <t>Oriongasse 35, Gruppe 2, Parz 103</t>
  </si>
  <si>
    <t>fhb191364@fh-vie.ac.at</t>
  </si>
  <si>
    <t>Jocic</t>
  </si>
  <si>
    <t>Godlewskigasse24/15-16</t>
  </si>
  <si>
    <t>fhb180400@fh-vie.ac.at</t>
  </si>
  <si>
    <t>John</t>
  </si>
  <si>
    <t>Monique Larissa</t>
  </si>
  <si>
    <t>Währinger Gürtel 55/11</t>
  </si>
  <si>
    <t>fhb190452@fh-vie.ac.at</t>
  </si>
  <si>
    <t>Joldic</t>
  </si>
  <si>
    <t>Samra</t>
  </si>
  <si>
    <t>Liebenstrasse 33/1/14</t>
  </si>
  <si>
    <t>fhb170376@fh-vie.ac.at</t>
  </si>
  <si>
    <t>Joppich</t>
  </si>
  <si>
    <t>Tobias</t>
  </si>
  <si>
    <t>Rosentalgasse 5-7/3/3</t>
  </si>
  <si>
    <t>fhb201030@fh-vie.ac.at</t>
  </si>
  <si>
    <t>Josnik</t>
  </si>
  <si>
    <t>Hartmannstraße 96</t>
  </si>
  <si>
    <t>fhb200261@fh-vie.ac.at</t>
  </si>
  <si>
    <t>Eva-Maria</t>
  </si>
  <si>
    <t>Kohlgasse 44 Top 28</t>
  </si>
  <si>
    <t>fhb180826@fh-vie.ac.at</t>
  </si>
  <si>
    <t>Jovanovic</t>
  </si>
  <si>
    <t>Pragerstraße 90/23</t>
  </si>
  <si>
    <t>fhb180572@fh-vie.ac.at</t>
  </si>
  <si>
    <t>Brauhausstraße 6/5/3</t>
  </si>
  <si>
    <t>fhb200645@fh-vie.ac.at</t>
  </si>
  <si>
    <t>Jovic</t>
  </si>
  <si>
    <t>Oberwiedenstraße 33-35, 4/0/4</t>
  </si>
  <si>
    <t>fhb200646@fh-vie.ac.at</t>
  </si>
  <si>
    <t>Juhasz</t>
  </si>
  <si>
    <t>Hopfnerweg 2/13/14</t>
  </si>
  <si>
    <t>fhb191291@fh-vie.ac.at</t>
  </si>
  <si>
    <t>Jukic</t>
  </si>
  <si>
    <t>Sahulkastraße 3-5/35/11</t>
  </si>
  <si>
    <t>fhb201466@fh-vie.ac.at</t>
  </si>
  <si>
    <t>Jung</t>
  </si>
  <si>
    <t>Mirko</t>
  </si>
  <si>
    <t>Auf den Erlen 58</t>
  </si>
  <si>
    <t>fhb191436@fh-vie.ac.at</t>
  </si>
  <si>
    <t>Jungreuthmayer</t>
  </si>
  <si>
    <t>Mannaberggasse 16/1</t>
  </si>
  <si>
    <t>fhb201031@fh-vie.ac.at</t>
  </si>
  <si>
    <t>Jurankova</t>
  </si>
  <si>
    <t>Hana</t>
  </si>
  <si>
    <t>Mexikoplatz 20/60</t>
  </si>
  <si>
    <t>fhb200823@fh-vie.ac.at</t>
  </si>
  <si>
    <t>Jurcevic</t>
  </si>
  <si>
    <t>Ivona</t>
  </si>
  <si>
    <t>Stromstraße 47-49/15/2</t>
  </si>
  <si>
    <t>fhb191265@fh-vie.ac.at</t>
  </si>
  <si>
    <t>Juric</t>
  </si>
  <si>
    <t>Rudolf Köppl Gasse 3/1/8</t>
  </si>
  <si>
    <t>fhb190747@fh-vie.ac.at</t>
  </si>
  <si>
    <t>Hasnerstraße 159/2/22</t>
  </si>
  <si>
    <t>fhb180687@fh-vie.ac.at</t>
  </si>
  <si>
    <t>Baldiagasse 9/1/9</t>
  </si>
  <si>
    <t>fhb190933@fh-vie.ac.at</t>
  </si>
  <si>
    <t>Jurisic</t>
  </si>
  <si>
    <t>Dario</t>
  </si>
  <si>
    <t>Hagedornweg 6/5/6</t>
  </si>
  <si>
    <t>fhb201198@fh-vie.ac.at</t>
  </si>
  <si>
    <t>Treustraße 67/11/6</t>
  </si>
  <si>
    <t>fhb200783@fh-vie.ac.at</t>
  </si>
  <si>
    <t>Juritsch</t>
  </si>
  <si>
    <t>Heinzgasse 1c/7</t>
  </si>
  <si>
    <t>Klagenfurt,01.Bez.:Innere Stadt</t>
  </si>
  <si>
    <t>fhb201511@fh-vie.ac.at</t>
  </si>
  <si>
    <t>Jurkic</t>
  </si>
  <si>
    <t>Simmeringer Hauptstraße 30-32/5/13</t>
  </si>
  <si>
    <t>fhb180515@fh-vie.ac.at</t>
  </si>
  <si>
    <t>Jusic</t>
  </si>
  <si>
    <t>Eddi</t>
  </si>
  <si>
    <t>Leonard-Bernstein- Straße 4-6/2/104</t>
  </si>
  <si>
    <t>fhb201467@fh-vie.ac.at</t>
  </si>
  <si>
    <t>Juzbasic</t>
  </si>
  <si>
    <t>Zorana</t>
  </si>
  <si>
    <t>Sechshauser Straße 89/6+7</t>
  </si>
  <si>
    <t>fhb180943@fh-vie.ac.at</t>
  </si>
  <si>
    <t>Kabatas</t>
  </si>
  <si>
    <t>Serhat</t>
  </si>
  <si>
    <t>Triesterstrasse 40/2/218</t>
  </si>
  <si>
    <t>fhb190538@fh-vie.ac.at</t>
  </si>
  <si>
    <t>Kachappilly</t>
  </si>
  <si>
    <t>Nobin</t>
  </si>
  <si>
    <t>Waldheimstraße 35/7</t>
  </si>
  <si>
    <t>fhb170543@fh-vie.ac.at</t>
  </si>
  <si>
    <t>Kaczkowska</t>
  </si>
  <si>
    <t>Karolina</t>
  </si>
  <si>
    <t>Forsthausgasse 16-20</t>
  </si>
  <si>
    <t>fhb201311@fh-vie.ac.at</t>
  </si>
  <si>
    <t>Kádár</t>
  </si>
  <si>
    <t>Gyöngyi</t>
  </si>
  <si>
    <t>Neugebäudestrasse 18/1/8</t>
  </si>
  <si>
    <t>fhb180735@fh-vie.ac.at</t>
  </si>
  <si>
    <t>Kader</t>
  </si>
  <si>
    <t>Derin</t>
  </si>
  <si>
    <t>Donaufelderstrasse 170/23</t>
  </si>
  <si>
    <t>fhb200380@fh-vie.ac.at</t>
  </si>
  <si>
    <t>Käfer</t>
  </si>
  <si>
    <t>Nobilegasse 3/2/3</t>
  </si>
  <si>
    <t>fhb190748@fh-vie.ac.at</t>
  </si>
  <si>
    <t>Kahrer</t>
  </si>
  <si>
    <t>Zellerndorf 334</t>
  </si>
  <si>
    <t>Zellerndorf</t>
  </si>
  <si>
    <t>fhb180137@fh-vie.ac.at</t>
  </si>
  <si>
    <t>Kahrimanovic</t>
  </si>
  <si>
    <t>Mirsad</t>
  </si>
  <si>
    <t>Carnuntumstraße 66</t>
  </si>
  <si>
    <t>fhb190402@fh-vie.ac.at</t>
  </si>
  <si>
    <t>Kainth</t>
  </si>
  <si>
    <t>Inderjeet Kaur</t>
  </si>
  <si>
    <t>Nobilegasse 20/10</t>
  </si>
  <si>
    <t>fhb200713@fh-vie.ac.at</t>
  </si>
  <si>
    <t>Kainz</t>
  </si>
  <si>
    <t>Kirchgasse 7</t>
  </si>
  <si>
    <t>fhb200647@fh-vie.ac.at</t>
  </si>
  <si>
    <t>Maximillian</t>
  </si>
  <si>
    <t>Staasdorferstraße 11-13/1/3</t>
  </si>
  <si>
    <t>fhb180467@fh-vie.ac.at</t>
  </si>
  <si>
    <t>Kainzbauer</t>
  </si>
  <si>
    <t>Hans-Prodinger-Straße 7</t>
  </si>
  <si>
    <t>fhb180737@fh-vie.ac.at</t>
  </si>
  <si>
    <t>Kaiser</t>
  </si>
  <si>
    <t>Karl-Maximilian</t>
  </si>
  <si>
    <t>Schlossallee 31</t>
  </si>
  <si>
    <t>Wilhelmsburg</t>
  </si>
  <si>
    <t>fhb170339@fh-vie.ac.at</t>
  </si>
  <si>
    <t>Breslauer Straße 3</t>
  </si>
  <si>
    <t>fhb200001@fh-vie.ac.at</t>
  </si>
  <si>
    <t>Kaiserreiner</t>
  </si>
  <si>
    <t>Cottagegasse 7/14</t>
  </si>
  <si>
    <t>fhb191089@fh-vie.ac.at</t>
  </si>
  <si>
    <t>Kajic</t>
  </si>
  <si>
    <t>Seidengasse 22/12</t>
  </si>
  <si>
    <t>fhb190934@fh-vie.ac.at</t>
  </si>
  <si>
    <t>Kajtazi</t>
  </si>
  <si>
    <t>Leonita</t>
  </si>
  <si>
    <t>Arndtstraße 74-76/2/14</t>
  </si>
  <si>
    <t>fhb201032@fh-vie.ac.at</t>
  </si>
  <si>
    <t>Kalajdzic</t>
  </si>
  <si>
    <t>Alliogasse 4/2 25</t>
  </si>
  <si>
    <t>fhb200435@fh-vie.ac.at</t>
  </si>
  <si>
    <t>Kalaschek</t>
  </si>
  <si>
    <t>Bastian</t>
  </si>
  <si>
    <t>Dreifaltigkeitsweg 10</t>
  </si>
  <si>
    <t>Eisenstadt</t>
  </si>
  <si>
    <t>fhb170209@fh-vie.ac.at</t>
  </si>
  <si>
    <t>Kalkanci</t>
  </si>
  <si>
    <t>Atakan</t>
  </si>
  <si>
    <t>Wintergasse 101</t>
  </si>
  <si>
    <t>fhb180334@fh-vie.ac.at</t>
  </si>
  <si>
    <t>Kaltenegger</t>
  </si>
  <si>
    <t>Hopfgarten 1</t>
  </si>
  <si>
    <t>Weißkirchen in Steiermark</t>
  </si>
  <si>
    <t>fhb181008@fh-vie.ac.at</t>
  </si>
  <si>
    <t>Kaltenhauser</t>
  </si>
  <si>
    <t>Widerhofergasse 3/5</t>
  </si>
  <si>
    <t>fhb180886@fh-vie.ac.at</t>
  </si>
  <si>
    <t>Kamalova</t>
  </si>
  <si>
    <t>Adelheip-Popp-Gasse 24/1/8/13/4, Studentenheim 22</t>
  </si>
  <si>
    <t>fhb200714@fh-vie.ac.at</t>
  </si>
  <si>
    <t>Kamberovski</t>
  </si>
  <si>
    <t>Heiligenstädter Straße 145/14/15</t>
  </si>
  <si>
    <t>fhb160398@fh-vie.ac.at</t>
  </si>
  <si>
    <t>Kamenko</t>
  </si>
  <si>
    <t>Veitingergasse 129-135/10/3</t>
  </si>
  <si>
    <t>fhb191023@fh-vie.ac.at</t>
  </si>
  <si>
    <t>Kaminger</t>
  </si>
  <si>
    <t>Günter</t>
  </si>
  <si>
    <t>Veitingergasse 94/3/8</t>
  </si>
  <si>
    <t>fhb200424@fh-vie.ac.at</t>
  </si>
  <si>
    <t>Kamkar Haftkhani</t>
  </si>
  <si>
    <t>Sepideh</t>
  </si>
  <si>
    <t>Ettenreichgasse 2/20</t>
  </si>
  <si>
    <t>fhb180335@fh-vie.ac.at</t>
  </si>
  <si>
    <t>Kangavari</t>
  </si>
  <si>
    <t>Marjan</t>
  </si>
  <si>
    <t>Autofabrikstraße 10/1/5</t>
  </si>
  <si>
    <t>fhb160982@fh-vie.ac.at</t>
  </si>
  <si>
    <t>Kanitzky</t>
  </si>
  <si>
    <t>Theodor-Heuss-Strasse 35</t>
  </si>
  <si>
    <t>fhb190220@fh-vie.ac.at</t>
  </si>
  <si>
    <t>Kányási</t>
  </si>
  <si>
    <t>Fanni</t>
  </si>
  <si>
    <t>Wattgasse 69 / 19</t>
  </si>
  <si>
    <t>fhb200824@fh-vie.ac.at</t>
  </si>
  <si>
    <t>Kanz</t>
  </si>
  <si>
    <t>Wagenseilstr. 21,</t>
  </si>
  <si>
    <t>fhb200303@fh-vie.ac.at</t>
  </si>
  <si>
    <t>Kapfenberger</t>
  </si>
  <si>
    <t>Melissa</t>
  </si>
  <si>
    <t>Leibenfrostgasse 1/12</t>
  </si>
  <si>
    <t>fhb170596@fh-vie.ac.at</t>
  </si>
  <si>
    <t>Kara</t>
  </si>
  <si>
    <t>Tunahan</t>
  </si>
  <si>
    <t>Goldschlagstraße 160/7</t>
  </si>
  <si>
    <t>fhb200487@fh-vie.ac.at</t>
  </si>
  <si>
    <t>Karaca</t>
  </si>
  <si>
    <t>Damla</t>
  </si>
  <si>
    <t>Molkereistraße 1 /4083-2</t>
  </si>
  <si>
    <t>fhb201297@fh-vie.ac.at</t>
  </si>
  <si>
    <t>Karacaoglu</t>
  </si>
  <si>
    <t>Batuhan</t>
  </si>
  <si>
    <t xml:space="preserve">Zwölfergasse 10/8/31 </t>
  </si>
  <si>
    <t>fhb200488@fh-vie.ac.at</t>
  </si>
  <si>
    <t>Karadeniz</t>
  </si>
  <si>
    <t>Ayse Nur</t>
  </si>
  <si>
    <t>Laxenburgerstraße, 203-217/27/4</t>
  </si>
  <si>
    <t>fhb201250@fh-vie.ac.at</t>
  </si>
  <si>
    <t>Karaeva</t>
  </si>
  <si>
    <t>Elnura</t>
  </si>
  <si>
    <t>Kirgisistan</t>
  </si>
  <si>
    <t>Fasangasse 28 Tür 21</t>
  </si>
  <si>
    <t>fhb190403@fh-vie.ac.at</t>
  </si>
  <si>
    <t>Karakaya</t>
  </si>
  <si>
    <t>Ilkan</t>
  </si>
  <si>
    <t>Rautenstrauchgasse 6-16/6/11</t>
  </si>
  <si>
    <t>fhb180738@fh-vie.ac.at</t>
  </si>
  <si>
    <t>Karászi</t>
  </si>
  <si>
    <t>Gazdász utca 7/c</t>
  </si>
  <si>
    <t>fhb200976@fh-vie.ac.at</t>
  </si>
  <si>
    <t>Kargl</t>
  </si>
  <si>
    <t>Hohe Wand-Straße 6</t>
  </si>
  <si>
    <t>fhb200489@fh-vie.ac.at</t>
  </si>
  <si>
    <t>Karimov</t>
  </si>
  <si>
    <t>Elvin</t>
  </si>
  <si>
    <t>Aserbaidschan</t>
  </si>
  <si>
    <t>Quellenstraße 169/10</t>
  </si>
  <si>
    <t>fhb200977@fh-vie.ac.at</t>
  </si>
  <si>
    <t>Uferstraße 17</t>
  </si>
  <si>
    <t>fhb191420@fh-vie.ac.at</t>
  </si>
  <si>
    <t>Kartolo</t>
  </si>
  <si>
    <t>Quirinstr. 4</t>
  </si>
  <si>
    <t>fhb200931@fh-vie.ac.at</t>
  </si>
  <si>
    <t>Kaserer</t>
  </si>
  <si>
    <t>Klemens</t>
  </si>
  <si>
    <t>Karl-Lothringerstraße 81/13</t>
  </si>
  <si>
    <t>fhb200306@fh-vie.ac.at</t>
  </si>
  <si>
    <t>Kaspar</t>
  </si>
  <si>
    <t>Attemsgasse 23/2/6</t>
  </si>
  <si>
    <t>fhb200178@fh-vie.ac.at</t>
  </si>
  <si>
    <t>Kastner</t>
  </si>
  <si>
    <t>Langobardenstraße 126/9/16</t>
  </si>
  <si>
    <t>fhb201468@fh-vie.ac.at</t>
  </si>
  <si>
    <t>Katava</t>
  </si>
  <si>
    <t>Judith-Holzmeisterweg 10/3/332</t>
  </si>
  <si>
    <t>fhb201127@fh-vie.ac.at</t>
  </si>
  <si>
    <t>Katavic</t>
  </si>
  <si>
    <t>Neilreichgasse 88/18/3</t>
  </si>
  <si>
    <t>fhb190935@fh-vie.ac.at</t>
  </si>
  <si>
    <t>Katic</t>
  </si>
  <si>
    <t>Kreuzgasse 29/2/2</t>
  </si>
  <si>
    <t>fhb191213@fh-vie.ac.at</t>
  </si>
  <si>
    <t>Katman</t>
  </si>
  <si>
    <t>Thürnlhofstraße 7/1/2/104</t>
  </si>
  <si>
    <t>fhb191024@fh-vie.ac.at</t>
  </si>
  <si>
    <t>Katscher</t>
  </si>
  <si>
    <t>Rautenstrauchgasse 5/ 1 /301 A</t>
  </si>
  <si>
    <t>fhb190769@fh-vie.ac.at</t>
  </si>
  <si>
    <t>Katzler</t>
  </si>
  <si>
    <t>Johann-Nepomuk-Vogl-Platz 5/1</t>
  </si>
  <si>
    <t>fhb200978@fh-vie.ac.at</t>
  </si>
  <si>
    <t>Katzmann</t>
  </si>
  <si>
    <t>Habergsiedlung 22</t>
  </si>
  <si>
    <t>Niederrußbach</t>
  </si>
  <si>
    <t>fhb200556@fh-vie.ac.at</t>
  </si>
  <si>
    <t>Kauder</t>
  </si>
  <si>
    <t>Schegargasse 17/1/14</t>
  </si>
  <si>
    <t>fhb190485@fh-vie.ac.at</t>
  </si>
  <si>
    <t>Kauferstein</t>
  </si>
  <si>
    <t>Löhrenstraße 30</t>
  </si>
  <si>
    <t>Dillenburg</t>
  </si>
  <si>
    <t>fhb181116@fh-vie.ac.at</t>
  </si>
  <si>
    <t>Kaupert</t>
  </si>
  <si>
    <t>Adin</t>
  </si>
  <si>
    <t>Mexikoplatz 1/10/17</t>
  </si>
  <si>
    <t>fhb180739@fh-vie.ac.at</t>
  </si>
  <si>
    <t>Arnel</t>
  </si>
  <si>
    <t>Stromstraße 39-45/9/12</t>
  </si>
  <si>
    <t>fhb201251@fh-vie.ac.at</t>
  </si>
  <si>
    <t>Dennis</t>
  </si>
  <si>
    <t>Taborstraße 61/1/2</t>
  </si>
  <si>
    <t>fhb190486@fh-vie.ac.at</t>
  </si>
  <si>
    <t>Kaur</t>
  </si>
  <si>
    <t>Kiranjot</t>
  </si>
  <si>
    <t>Troststraße 20-30/1/1</t>
  </si>
  <si>
    <t>fhb191025@fh-vie.ac.at</t>
  </si>
  <si>
    <t>Navroop</t>
  </si>
  <si>
    <t xml:space="preserve">Emil-Fucik-Gasse 4/1/1101 </t>
  </si>
  <si>
    <t>fhb180516@fh-vie.ac.at</t>
  </si>
  <si>
    <t>Rajwinder</t>
  </si>
  <si>
    <t>Wagenmanngasse 4/29/6</t>
  </si>
  <si>
    <t>fhb170340@fh-vie.ac.at</t>
  </si>
  <si>
    <t>Kawczynska</t>
  </si>
  <si>
    <t>Pfendlergasse 35/11</t>
  </si>
  <si>
    <t>fhb201396@fh-vie.ac.at</t>
  </si>
  <si>
    <t>Kaya</t>
  </si>
  <si>
    <t>Aylin</t>
  </si>
  <si>
    <t>Linke Nordbahngasse 15/3/707</t>
  </si>
  <si>
    <t>fhb190842@fh-vie.ac.at</t>
  </si>
  <si>
    <t>Kazanci</t>
  </si>
  <si>
    <t>Tugce</t>
  </si>
  <si>
    <t>Nordmanngasse 14-16/1/7</t>
  </si>
  <si>
    <t>fhb190404@fh-vie.ac.at</t>
  </si>
  <si>
    <t>Kazemi</t>
  </si>
  <si>
    <t>Peyman</t>
  </si>
  <si>
    <t>Afghanistan</t>
  </si>
  <si>
    <t>Denisgasse 16/31</t>
  </si>
  <si>
    <t>fhb201033@fh-vie.ac.at</t>
  </si>
  <si>
    <t>Kazianka</t>
  </si>
  <si>
    <t>Unter-Meidlinger-Straße 67-69/7/9</t>
  </si>
  <si>
    <t>fhb191395@fh-vie.ac.at</t>
  </si>
  <si>
    <t>Keck</t>
  </si>
  <si>
    <t>Straußgasse 16</t>
  </si>
  <si>
    <t>fhb191214@fh-vie.ac.at</t>
  </si>
  <si>
    <t>Kehl</t>
  </si>
  <si>
    <t>Heinrich-Seidel-Str. 5</t>
  </si>
  <si>
    <t>fhb201749@fh-vie.ac.at</t>
  </si>
  <si>
    <t>Keković</t>
  </si>
  <si>
    <t>Vuk</t>
  </si>
  <si>
    <t>Forsthausgasse 16-20/2/7210</t>
  </si>
  <si>
    <t>fhb180468@fh-vie.ac.at</t>
  </si>
  <si>
    <t>Kerschbaum</t>
  </si>
  <si>
    <t>Planierungsstraße 84</t>
  </si>
  <si>
    <t>fhb190626@fh-vie.ac.at</t>
  </si>
  <si>
    <t>Kerschbaummayr</t>
  </si>
  <si>
    <t>Lena</t>
  </si>
  <si>
    <t>Am Steinhügel 28</t>
  </si>
  <si>
    <t>Alkoven</t>
  </si>
  <si>
    <t>fhb190627@fh-vie.ac.at</t>
  </si>
  <si>
    <t>Keske</t>
  </si>
  <si>
    <t>Güven</t>
  </si>
  <si>
    <t>Minciostraße 35/7/6</t>
  </si>
  <si>
    <t>fhb201402@fh-vie.ac.at</t>
  </si>
  <si>
    <t>Ketterl</t>
  </si>
  <si>
    <t>Kellersgartenstr. 21</t>
  </si>
  <si>
    <t>Utting am Ammersee</t>
  </si>
  <si>
    <t>fhb201668@fh-vie.ac.at</t>
  </si>
  <si>
    <t>Ketzler</t>
  </si>
  <si>
    <t>Ilse-Arlt Straße 17/16</t>
  </si>
  <si>
    <t>fhb190351@fh-vie.ac.at</t>
  </si>
  <si>
    <t>Khademloo</t>
  </si>
  <si>
    <t>Radin</t>
  </si>
  <si>
    <t>Sonnenallee 28/05c</t>
  </si>
  <si>
    <t>fhb200945@fh-vie.ac.at</t>
  </si>
  <si>
    <t>Khalid</t>
  </si>
  <si>
    <t>Ahmed Raza</t>
  </si>
  <si>
    <t>GB u. Nordirland</t>
  </si>
  <si>
    <t>Thomagasse 3/2/10</t>
  </si>
  <si>
    <t>fhb200980@fh-vie.ac.at</t>
  </si>
  <si>
    <t>Khan</t>
  </si>
  <si>
    <t>Yasir</t>
  </si>
  <si>
    <t>Troststraße 74/15/3</t>
  </si>
  <si>
    <t>fhb200981@fh-vie.ac.at</t>
  </si>
  <si>
    <t>Khani</t>
  </si>
  <si>
    <t>Mirijam</t>
  </si>
  <si>
    <t>Vorgartenstraße 84/22</t>
  </si>
  <si>
    <t>fhb190686@fh-vie.ac.at</t>
  </si>
  <si>
    <t>Kharitonova</t>
  </si>
  <si>
    <t>Ekaterina</t>
  </si>
  <si>
    <t>Mariahilfer Straße 219/8</t>
  </si>
  <si>
    <t>fhb190936@fh-vie.ac.at</t>
  </si>
  <si>
    <t>Khatab</t>
  </si>
  <si>
    <t>Samer</t>
  </si>
  <si>
    <t>Spargelfeldstraße 1-3/1/9</t>
  </si>
  <si>
    <t>fhb180828@fh-vie.ac.at</t>
  </si>
  <si>
    <t>Khatari</t>
  </si>
  <si>
    <t>Harun</t>
  </si>
  <si>
    <t>Admonterstraße 19/20</t>
  </si>
  <si>
    <t>Lerchenfeld</t>
  </si>
  <si>
    <t>fhb201349@fh-vie.ac.at</t>
  </si>
  <si>
    <t>Khawar</t>
  </si>
  <si>
    <t>Subhanullah</t>
  </si>
  <si>
    <t>Wagramer Straße 98/4/9</t>
  </si>
  <si>
    <t>fhb200785@fh-vie.ac.at</t>
  </si>
  <si>
    <t>Khetarpal</t>
  </si>
  <si>
    <t>Pooja</t>
  </si>
  <si>
    <t>Böckhgasse 6/2/6</t>
  </si>
  <si>
    <t>fhb200982@fh-vie.ac.at</t>
  </si>
  <si>
    <t>Khristich</t>
  </si>
  <si>
    <t>Weißrussland</t>
  </si>
  <si>
    <t>Fasangasse 55/19</t>
  </si>
  <si>
    <t>fhb170166@fh-vie.ac.at</t>
  </si>
  <si>
    <t>Khurelbaatar</t>
  </si>
  <si>
    <t>Lkhagvadulam</t>
  </si>
  <si>
    <t>fhb191090@fh-vie.ac.at</t>
  </si>
  <si>
    <t>Kickert</t>
  </si>
  <si>
    <t>Leon</t>
  </si>
  <si>
    <t>Laskywiesengasse 29</t>
  </si>
  <si>
    <t>fhb200946@fh-vie.ac.at</t>
  </si>
  <si>
    <t>Kico</t>
  </si>
  <si>
    <t>Herndelgasse 13/3</t>
  </si>
  <si>
    <t>fhb190937@fh-vie.ac.at</t>
  </si>
  <si>
    <t>Kielnhofer</t>
  </si>
  <si>
    <t>Mark Dietmar</t>
  </si>
  <si>
    <t>Schlösselgasse 5/8</t>
  </si>
  <si>
    <t>fhb200716@fh-vie.ac.at</t>
  </si>
  <si>
    <t>Kienast</t>
  </si>
  <si>
    <t>Unterstinkenbrunn 232</t>
  </si>
  <si>
    <t>fhb180945@fh-vie.ac.at</t>
  </si>
  <si>
    <t>Kienmayer</t>
  </si>
  <si>
    <t>Ziegelofengasse 51</t>
  </si>
  <si>
    <t>fhb190539@fh-vie.ac.at</t>
  </si>
  <si>
    <t>Kiesenhofer</t>
  </si>
  <si>
    <t>Figulystraße 35/Stock 5 / 15</t>
  </si>
  <si>
    <t>fhb201417@fh-vie.ac.at</t>
  </si>
  <si>
    <t>Kiesling</t>
  </si>
  <si>
    <t>Hohlweggasse 32/1/11</t>
  </si>
  <si>
    <t>fhb190487@fh-vie.ac.at</t>
  </si>
  <si>
    <t>Kießig</t>
  </si>
  <si>
    <t>Steinhauerstraße 74</t>
  </si>
  <si>
    <t>fhb200003@fh-vie.ac.at</t>
  </si>
  <si>
    <t>Kila</t>
  </si>
  <si>
    <t>Eduina</t>
  </si>
  <si>
    <t>Flachgasse 41/10</t>
  </si>
  <si>
    <t>fhb180277@fh-vie.ac.at</t>
  </si>
  <si>
    <t>Kilic</t>
  </si>
  <si>
    <t>Yaprak</t>
  </si>
  <si>
    <t>Rennbahnweg 27/31/26</t>
  </si>
  <si>
    <t>fhb191161@fh-vie.ac.at</t>
  </si>
  <si>
    <t>Kilinc</t>
  </si>
  <si>
    <t>Osman</t>
  </si>
  <si>
    <t>Handelskai 214/23/28</t>
  </si>
  <si>
    <t>fhb180688@fh-vie.ac.at</t>
  </si>
  <si>
    <t>Kimura</t>
  </si>
  <si>
    <t>Daisaku</t>
  </si>
  <si>
    <t>Japan</t>
  </si>
  <si>
    <t>Spittelauer Lände 13/12a</t>
  </si>
  <si>
    <t>fhb180740@fh-vie.ac.at</t>
  </si>
  <si>
    <t>Kirchhoff</t>
  </si>
  <si>
    <t>Eierbleekstraße 2b</t>
  </si>
  <si>
    <t>fhb200266@fh-vie.ac.at</t>
  </si>
  <si>
    <t>Kirstein</t>
  </si>
  <si>
    <t>Ralf</t>
  </si>
  <si>
    <t>herr</t>
  </si>
  <si>
    <t>Kreuzerweg 16a</t>
  </si>
  <si>
    <t>fhb200293@fh-vie.ac.at</t>
  </si>
  <si>
    <t>Kirval</t>
  </si>
  <si>
    <t>Siedlungsgasse 16</t>
  </si>
  <si>
    <t>fhb190886@fh-vie.ac.at</t>
  </si>
  <si>
    <t>Kirwalidse</t>
  </si>
  <si>
    <t>Taborstrasse 36/2/21</t>
  </si>
  <si>
    <t>fhb170599@fh-vie.ac.at</t>
  </si>
  <si>
    <t>Kis</t>
  </si>
  <si>
    <t>Laslo</t>
  </si>
  <si>
    <t>Engerthstraße 195/4/9</t>
  </si>
  <si>
    <t>fhb201350@fh-vie.ac.at</t>
  </si>
  <si>
    <t>Kishore</t>
  </si>
  <si>
    <t>Grüngasse 24/6</t>
  </si>
  <si>
    <t>fhb180336@fh-vie.ac.at</t>
  </si>
  <si>
    <t>Kispert</t>
  </si>
  <si>
    <t>Arbeitergasse 5</t>
  </si>
  <si>
    <t>Rohrbach bei Mattersburg</t>
  </si>
  <si>
    <t>fhb180469@fh-vie.ac.at</t>
  </si>
  <si>
    <t>Kiss</t>
  </si>
  <si>
    <t>Fabiola</t>
  </si>
  <si>
    <t>Von-Hatzfeld-Str. 10</t>
  </si>
  <si>
    <t>fhb200340@fh-vie.ac.at</t>
  </si>
  <si>
    <t>Kiuru</t>
  </si>
  <si>
    <t>Daria</t>
  </si>
  <si>
    <t>Tendlergasse 12 / Heim 321</t>
  </si>
  <si>
    <t>fhb200947@fh-vie.ac.at</t>
  </si>
  <si>
    <t>Kiyem</t>
  </si>
  <si>
    <t>Marvin Lukas</t>
  </si>
  <si>
    <t>Quellenstraße 155/41</t>
  </si>
  <si>
    <t>fhb200461@fh-vie.ac.at</t>
  </si>
  <si>
    <t>Kizhakkekara</t>
  </si>
  <si>
    <t>Patric</t>
  </si>
  <si>
    <t>Breitenleer Straße 52/9</t>
  </si>
  <si>
    <t>fhb170545@fh-vie.ac.at</t>
  </si>
  <si>
    <t>Kiziltan</t>
  </si>
  <si>
    <t>Birkan</t>
  </si>
  <si>
    <t>Schimmelgasse 2-8/3/26</t>
  </si>
  <si>
    <t>fhb181079@fh-vie.ac.at</t>
  </si>
  <si>
    <t>Klaber</t>
  </si>
  <si>
    <t>Manfred</t>
  </si>
  <si>
    <t>Belvederegasse 6/2/49,</t>
  </si>
  <si>
    <t>fhb191457@fh-vie.ac.at</t>
  </si>
  <si>
    <t>Klacl</t>
  </si>
  <si>
    <t>Aurikelweg44</t>
  </si>
  <si>
    <t>fhb170377@fh-vie.ac.at</t>
  </si>
  <si>
    <t>Klajic</t>
  </si>
  <si>
    <t>Rosa Jochmann Ring 1/3/19</t>
  </si>
  <si>
    <t>fhb201517@fh-vie.ac.at</t>
  </si>
  <si>
    <t>Klar</t>
  </si>
  <si>
    <t>Max-Wallraf-Str. 4b</t>
  </si>
  <si>
    <t>Köln</t>
  </si>
  <si>
    <t>fhb201670@fh-vie.ac.at</t>
  </si>
  <si>
    <t>Klaus</t>
  </si>
  <si>
    <t>Mittelstraße 45</t>
  </si>
  <si>
    <t>Manhartsbrunn</t>
  </si>
  <si>
    <t>fhb181044@fh-vie.ac.at</t>
  </si>
  <si>
    <t>Klausner</t>
  </si>
  <si>
    <t>Michaela</t>
  </si>
  <si>
    <t>Hasenleitengasse 31-37/19/8</t>
  </si>
  <si>
    <t>fhb180991@fh-vie.ac.at</t>
  </si>
  <si>
    <t>Klawatsch</t>
  </si>
  <si>
    <t>Obere Lindengasse 4</t>
  </si>
  <si>
    <t>Wiesen</t>
  </si>
  <si>
    <t>fhb180689@fh-vie.ac.at</t>
  </si>
  <si>
    <t>Kleeberg</t>
  </si>
  <si>
    <t>Schubertstr. 27</t>
  </si>
  <si>
    <t>Metzingen</t>
  </si>
  <si>
    <t>fhb201706@fh-vie.ac.at</t>
  </si>
  <si>
    <t>Klein</t>
  </si>
  <si>
    <t>Anatol</t>
  </si>
  <si>
    <t>Böcklinstraße 24/2/25</t>
  </si>
  <si>
    <t>fhb180741@fh-vie.ac.at</t>
  </si>
  <si>
    <t>Stuwerstraße 15 / Top 26</t>
  </si>
  <si>
    <t>fhb201281@fh-vie.ac.at</t>
  </si>
  <si>
    <t>Garnisongasse 14-16/620</t>
  </si>
  <si>
    <t>fhb145200@fh-vie.ac.at</t>
  </si>
  <si>
    <t>Kleindienst</t>
  </si>
  <si>
    <t>Kendlerstraße 4/20</t>
  </si>
  <si>
    <t>fhb201253@fh-vie.ac.at</t>
  </si>
  <si>
    <t>Kleinewefers</t>
  </si>
  <si>
    <t>Beate</t>
  </si>
  <si>
    <t>Seerosenstraße 1</t>
  </si>
  <si>
    <t>Stuttgart-Vaihingen</t>
  </si>
  <si>
    <t>fhb201677@fh-vie.ac.at</t>
  </si>
  <si>
    <t>Kleinpeter</t>
  </si>
  <si>
    <t>Arne</t>
  </si>
  <si>
    <t>Dipl.-Wirtsch.-Ing.</t>
  </si>
  <si>
    <t>Hintergasse 18</t>
  </si>
  <si>
    <t>fhb200184@fh-vie.ac.at</t>
  </si>
  <si>
    <t>Klemm</t>
  </si>
  <si>
    <t>Brauhausstrasse 4/5/5</t>
  </si>
  <si>
    <t>fhb201199@fh-vie.ac.at</t>
  </si>
  <si>
    <t>Klier</t>
  </si>
  <si>
    <t>Knappenweg 20</t>
  </si>
  <si>
    <t>Amras</t>
  </si>
  <si>
    <t>fhb200002@fh-vie.ac.at</t>
  </si>
  <si>
    <t>Klikovics</t>
  </si>
  <si>
    <t>Rosengasse 2</t>
  </si>
  <si>
    <t>Siegendorf</t>
  </si>
  <si>
    <t>fhb200462@fh-vie.ac.at</t>
  </si>
  <si>
    <t>Klimanova</t>
  </si>
  <si>
    <t>Siccardsburggasse 40/121</t>
  </si>
  <si>
    <t>fhb170268@fh-vie.ac.at</t>
  </si>
  <si>
    <t>Klinger</t>
  </si>
  <si>
    <t>Alice</t>
  </si>
  <si>
    <t>Lerchenfelderstrasse 150-154/Stg.1/Top30</t>
  </si>
  <si>
    <t>fhb180402@fh-vie.ac.at</t>
  </si>
  <si>
    <t>Marie-Christin</t>
  </si>
  <si>
    <t>Meisenstraße 6</t>
  </si>
  <si>
    <t>Freistadt</t>
  </si>
  <si>
    <t>fhb180947@fh-vie.ac.at</t>
  </si>
  <si>
    <t>Klug</t>
  </si>
  <si>
    <t>Dieter Alexander</t>
  </si>
  <si>
    <t>Am Bisamberg 7</t>
  </si>
  <si>
    <t>fhb190523@fh-vie.ac.at</t>
  </si>
  <si>
    <t>Kluge</t>
  </si>
  <si>
    <t>Eva Christine</t>
  </si>
  <si>
    <t>Schubaurstr. 8</t>
  </si>
  <si>
    <t>fhb200009@fh-vie.ac.at</t>
  </si>
  <si>
    <t>Kluy</t>
  </si>
  <si>
    <t>Schottenau 1 B</t>
  </si>
  <si>
    <t>fhb200322@fh-vie.ac.at</t>
  </si>
  <si>
    <t>Knaak</t>
  </si>
  <si>
    <t>Niklas</t>
  </si>
  <si>
    <t>Kalmanstraße 42</t>
  </si>
  <si>
    <t>fhb190237@fh-vie.ac.at</t>
  </si>
  <si>
    <t>Knaber</t>
  </si>
  <si>
    <t>Lössweg 4/18/14</t>
  </si>
  <si>
    <t>fhb180575@fh-vie.ac.at</t>
  </si>
  <si>
    <t>Knafl</t>
  </si>
  <si>
    <t>Heidrun</t>
  </si>
  <si>
    <t>Ebnersiedlung 10</t>
  </si>
  <si>
    <t>fhb191442@fh-vie.ac.at</t>
  </si>
  <si>
    <t>Knappenberger</t>
  </si>
  <si>
    <t>Oberdorfstraße 18</t>
  </si>
  <si>
    <t>Heidelberg</t>
  </si>
  <si>
    <t>fhb201693@fh-vie.ac.at</t>
  </si>
  <si>
    <t>Knasar</t>
  </si>
  <si>
    <t>Stumpergasse 60/2/24</t>
  </si>
  <si>
    <t>fhb190436@fh-vie.ac.at</t>
  </si>
  <si>
    <t>Knaus</t>
  </si>
  <si>
    <t>Josef Madersperger-Gasse 29</t>
  </si>
  <si>
    <t>fhb191375@fh-vie.ac.at</t>
  </si>
  <si>
    <t>Kneringer</t>
  </si>
  <si>
    <t>Pfaffstättnerstraße 19</t>
  </si>
  <si>
    <t>Traiskirchen</t>
  </si>
  <si>
    <t>fhb180172@fh-vie.ac.at</t>
  </si>
  <si>
    <t>Knotek</t>
  </si>
  <si>
    <t>Hanna Jasmin</t>
  </si>
  <si>
    <t>Vorgartenstraße 126/2/208</t>
  </si>
  <si>
    <t>fhb200648@fh-vie.ac.at</t>
  </si>
  <si>
    <t>Kober</t>
  </si>
  <si>
    <t>Hauptstraße 29/54</t>
  </si>
  <si>
    <t>fhb190749@fh-vie.ac.at</t>
  </si>
  <si>
    <t>Köberl</t>
  </si>
  <si>
    <t>Ettenreichgasse 52/9/4</t>
  </si>
  <si>
    <t>fhb190453@fh-vie.ac.at</t>
  </si>
  <si>
    <t>Kocakaya</t>
  </si>
  <si>
    <t>Yaren Helin</t>
  </si>
  <si>
    <t>Dominikanergasse 7/3/4</t>
  </si>
  <si>
    <t>fhb191216@fh-vie.ac.at</t>
  </si>
  <si>
    <t>Koch</t>
  </si>
  <si>
    <t>Dipl.-Jur. Univ.</t>
  </si>
  <si>
    <t>Spinnereistr. 12</t>
  </si>
  <si>
    <t>fhb200365@fh-vie.ac.at</t>
  </si>
  <si>
    <t>Kocher</t>
  </si>
  <si>
    <t>Isabel</t>
  </si>
  <si>
    <t>Gaißau 132</t>
  </si>
  <si>
    <t>Adnet</t>
  </si>
  <si>
    <t>fhb200649@fh-vie.ac.at</t>
  </si>
  <si>
    <t>Koci</t>
  </si>
  <si>
    <t>Katerina</t>
  </si>
  <si>
    <t>Zentagasse 16/41</t>
  </si>
  <si>
    <t>fhb201200@fh-vie.ac.at</t>
  </si>
  <si>
    <t>Kociu</t>
  </si>
  <si>
    <t>Christine</t>
  </si>
  <si>
    <t>Neubaugasse 57/3/22</t>
  </si>
  <si>
    <t>fhb201744@fh-vie.ac.at</t>
  </si>
  <si>
    <t>Koger</t>
  </si>
  <si>
    <t>Edi-Finger Strasse 6/1/8</t>
  </si>
  <si>
    <t>fhb201034@fh-vie.ac.at</t>
  </si>
  <si>
    <t>Kogler</t>
  </si>
  <si>
    <t>Buchweg 6</t>
  </si>
  <si>
    <t>Inzing</t>
  </si>
  <si>
    <t>fhb200787@fh-vie.ac.at</t>
  </si>
  <si>
    <t>Kohler</t>
  </si>
  <si>
    <t>Ophelia</t>
  </si>
  <si>
    <t>Kalmanstraße 27</t>
  </si>
  <si>
    <t>fhb190987@fh-vie.ac.at</t>
  </si>
  <si>
    <t>Kokorovic</t>
  </si>
  <si>
    <t>Breitenfurterstraße 114a/2/120</t>
  </si>
  <si>
    <t>fhb190489@fh-vie.ac.at</t>
  </si>
  <si>
    <t>Kolahdouzian</t>
  </si>
  <si>
    <t>Maroltingergasse 92/1/20</t>
  </si>
  <si>
    <t>fhb190938@fh-vie.ac.at</t>
  </si>
  <si>
    <t>Kolar</t>
  </si>
  <si>
    <t>Angela</t>
  </si>
  <si>
    <t>Gschwandnergasse 1/13</t>
  </si>
  <si>
    <t>fhb191349@fh-vie.ac.at</t>
  </si>
  <si>
    <t>Brückengasse 10/1/1</t>
  </si>
  <si>
    <t>fhb200983@fh-vie.ac.at</t>
  </si>
  <si>
    <t>Koller</t>
  </si>
  <si>
    <t>Margaretengürtel 82-88/3/10</t>
  </si>
  <si>
    <t>fhb201286@fh-vie.ac.at</t>
  </si>
  <si>
    <t>Köllner</t>
  </si>
  <si>
    <t>Sarah-Denise</t>
  </si>
  <si>
    <t>Polgarstraße 30a/2/8</t>
  </si>
  <si>
    <t>fhb200866@fh-vie.ac.at</t>
  </si>
  <si>
    <t>Kolobratnik</t>
  </si>
  <si>
    <t>Marktplatz 28</t>
  </si>
  <si>
    <t>Kirchberg am Wagram</t>
  </si>
  <si>
    <t>fhb160717@fh-vie.ac.at</t>
  </si>
  <si>
    <t>Kolodziejczyk</t>
  </si>
  <si>
    <t>Wanessa</t>
  </si>
  <si>
    <t>Kerpenerstraße 20</t>
  </si>
  <si>
    <t>Weilerswist</t>
  </si>
  <si>
    <t>fhb201683@fh-vie.ac.at</t>
  </si>
  <si>
    <t>Komar</t>
  </si>
  <si>
    <t>Gentzgasse 115 / 2 / 26A</t>
  </si>
  <si>
    <t>fhb190939@fh-vie.ac.at</t>
  </si>
  <si>
    <t>Komleitner</t>
  </si>
  <si>
    <t>Herklotzgasse 9/4</t>
  </si>
  <si>
    <t>fhb200560@fh-vie.ac.at</t>
  </si>
  <si>
    <t>Konhäusner</t>
  </si>
  <si>
    <t>Gschweidlgasse 4/A3</t>
  </si>
  <si>
    <t>fhb160718@fh-vie.ac.at</t>
  </si>
  <si>
    <t>Königsbrun</t>
  </si>
  <si>
    <t>Cumberlandstraße 53/14</t>
  </si>
  <si>
    <t>fhb201351@fh-vie.ac.at</t>
  </si>
  <si>
    <t>Koo</t>
  </si>
  <si>
    <t>Rotenmühlgasse 47/17</t>
  </si>
  <si>
    <t>fhb200717@fh-vie.ac.at</t>
  </si>
  <si>
    <t>Köperl</t>
  </si>
  <si>
    <t>Glockengasse 23/ 1</t>
  </si>
  <si>
    <t>fhb200115@fh-vie.ac.at</t>
  </si>
  <si>
    <t>Koprivica</t>
  </si>
  <si>
    <t>Milos</t>
  </si>
  <si>
    <t>Säulengasse 18/209</t>
  </si>
  <si>
    <t>fhb190405@fh-vie.ac.at</t>
  </si>
  <si>
    <t>Korajac</t>
  </si>
  <si>
    <t>Inzersdorfer Straße 46/21</t>
  </si>
  <si>
    <t>fhb180690@fh-vie.ac.at</t>
  </si>
  <si>
    <t>Korajkic</t>
  </si>
  <si>
    <t>Benjowskigasse 44 / 14</t>
  </si>
  <si>
    <t>fhb191217@fh-vie.ac.at</t>
  </si>
  <si>
    <t>Koramaz</t>
  </si>
  <si>
    <t>Oguzhan</t>
  </si>
  <si>
    <t>Fontanastraße 3/5/49</t>
  </si>
  <si>
    <t>fhb201201@fh-vie.ac.at</t>
  </si>
  <si>
    <t>Körber</t>
  </si>
  <si>
    <t>Exenbergerweg 4/2/13</t>
  </si>
  <si>
    <t>fhb181045@fh-vie.ac.at</t>
  </si>
  <si>
    <t>Korcowicz</t>
  </si>
  <si>
    <t>Josefstädter Straße 52/2</t>
  </si>
  <si>
    <t>fhb201103@fh-vie.ac.at</t>
  </si>
  <si>
    <t>Koren</t>
  </si>
  <si>
    <t>Haberlgasse 31/3</t>
  </si>
  <si>
    <t>fhb170234@fh-vie.ac.at</t>
  </si>
  <si>
    <t>Korkmaz</t>
  </si>
  <si>
    <t>Lacknergasse 18/3</t>
  </si>
  <si>
    <t>fhb190406@fh-vie.ac.at</t>
  </si>
  <si>
    <t>Korotcenko</t>
  </si>
  <si>
    <t>Lessingstraße 10</t>
  </si>
  <si>
    <t>fhb200174@fh-vie.ac.at</t>
  </si>
  <si>
    <t>Köse</t>
  </si>
  <si>
    <t>Umut Cem</t>
  </si>
  <si>
    <t>Hofherrgasse 23/10/16</t>
  </si>
  <si>
    <t>fhb201035@fh-vie.ac.at</t>
  </si>
  <si>
    <t>Köseoglu</t>
  </si>
  <si>
    <t>akaziengasse 48-50/54/6</t>
  </si>
  <si>
    <t>fhb201469@fh-vie.ac.at</t>
  </si>
  <si>
    <t>Kosic</t>
  </si>
  <si>
    <t>Donaueschingenstraße 21/31</t>
  </si>
  <si>
    <t>fhb200384@fh-vie.ac.at</t>
  </si>
  <si>
    <t>Kosovic</t>
  </si>
  <si>
    <t>Hadikgasse 268-272/12/8</t>
  </si>
  <si>
    <t>fhb191293@fh-vie.ac.at</t>
  </si>
  <si>
    <t>Kostiv</t>
  </si>
  <si>
    <t>Oleg</t>
  </si>
  <si>
    <t>BSc  (WU)</t>
  </si>
  <si>
    <t>Stolberggassse 41/25</t>
  </si>
  <si>
    <t>fhb200984@fh-vie.ac.at</t>
  </si>
  <si>
    <t>Köttl</t>
  </si>
  <si>
    <t>Niels</t>
  </si>
  <si>
    <t>Wilhelm Neubergasse 8</t>
  </si>
  <si>
    <t>fhb180948@fh-vie.ac.at</t>
  </si>
  <si>
    <t>Koutiva</t>
  </si>
  <si>
    <t>Chrysiida</t>
  </si>
  <si>
    <t>Leystraße 19-21/3/15</t>
  </si>
  <si>
    <t>fhb180888@fh-vie.ac.at</t>
  </si>
  <si>
    <t>Kovacevic</t>
  </si>
  <si>
    <t>Kenyongasse 23-25</t>
  </si>
  <si>
    <t>fhb190352@fh-vie.ac.at</t>
  </si>
  <si>
    <t>Kovacheva</t>
  </si>
  <si>
    <t>Nikoleta</t>
  </si>
  <si>
    <t>Helene- Thimig- Weg 6/444</t>
  </si>
  <si>
    <t>fhb180832@fh-vie.ac.at</t>
  </si>
  <si>
    <t>Kovacs</t>
  </si>
  <si>
    <t>Mihaly Laszlo</t>
  </si>
  <si>
    <t>Gattergasse 2A/1/21</t>
  </si>
  <si>
    <t>fhb200149@fh-vie.ac.at</t>
  </si>
  <si>
    <t>Tamas</t>
  </si>
  <si>
    <t>Afrikanergasse 7/2/2</t>
  </si>
  <si>
    <t>fhb190794@fh-vie.ac.at</t>
  </si>
  <si>
    <t>Kovarovics</t>
  </si>
  <si>
    <t>Ortsstraße 214 Stg. 3 Top 54</t>
  </si>
  <si>
    <t>fhb190407@fh-vie.ac.at</t>
  </si>
  <si>
    <t>Kovjenic</t>
  </si>
  <si>
    <t>Sinisa</t>
  </si>
  <si>
    <t>Germptgasse 3/2/7</t>
  </si>
  <si>
    <t>fhb191405@fh-vie.ac.at</t>
  </si>
  <si>
    <t>Kovtun</t>
  </si>
  <si>
    <t>Viktoriia</t>
  </si>
  <si>
    <t>Haizingergasse 33/4</t>
  </si>
  <si>
    <t>fhb190940@fh-vie.ac.at</t>
  </si>
  <si>
    <t>Kowalczyk</t>
  </si>
  <si>
    <t>Przemek</t>
  </si>
  <si>
    <t>Ziegelhofstr. 36/11/27</t>
  </si>
  <si>
    <t>fhb201401@fh-vie.ac.at</t>
  </si>
  <si>
    <t>Kozharnovich</t>
  </si>
  <si>
    <t>Ksenia</t>
  </si>
  <si>
    <t>Ferdinand-Freiligrathgasse 26b</t>
  </si>
  <si>
    <t>fhb200006@fh-vie.ac.at</t>
  </si>
  <si>
    <t>Kracun</t>
  </si>
  <si>
    <t>Haslingergasse 23/14</t>
  </si>
  <si>
    <t>fhb201470@fh-vie.ac.at</t>
  </si>
  <si>
    <t>Kraft</t>
  </si>
  <si>
    <t>Annelies</t>
  </si>
  <si>
    <t>Fasanstraße 22</t>
  </si>
  <si>
    <t>Limberg</t>
  </si>
  <si>
    <t>fhb180219@fh-vie.ac.at</t>
  </si>
  <si>
    <t>Große Sperlgasse 31/1/23</t>
  </si>
  <si>
    <t>fhb201753@fh-vie.ac.at</t>
  </si>
  <si>
    <t>Lerchenfelder Straße 44/24</t>
  </si>
  <si>
    <t>fhb200272@fh-vie.ac.at</t>
  </si>
  <si>
    <t>Kraftschik</t>
  </si>
  <si>
    <t>Gernot</t>
  </si>
  <si>
    <t>Böcklinstraße 7/2/4</t>
  </si>
  <si>
    <t>fhb190843@fh-vie.ac.at</t>
  </si>
  <si>
    <t>Krainer</t>
  </si>
  <si>
    <t>Ilona</t>
  </si>
  <si>
    <t>Farmerweg 20</t>
  </si>
  <si>
    <t>Kaufungen</t>
  </si>
  <si>
    <t>fhb201671@fh-vie.ac.at</t>
  </si>
  <si>
    <t>Krajina</t>
  </si>
  <si>
    <t>Franz-Schubert Gasse 3</t>
  </si>
  <si>
    <t>fhb180949@fh-vie.ac.at</t>
  </si>
  <si>
    <t>Heinrich Tröbergasse 35</t>
  </si>
  <si>
    <t>fhb190941@fh-vie.ac.at</t>
  </si>
  <si>
    <t>Kral</t>
  </si>
  <si>
    <t>Guntherstraße 3-5/1/8</t>
  </si>
  <si>
    <t>fhb190490@fh-vie.ac.at</t>
  </si>
  <si>
    <t>Kraljevic</t>
  </si>
  <si>
    <t>Holochergasse 30/24</t>
  </si>
  <si>
    <t>fhb200490@fh-vie.ac.at</t>
  </si>
  <si>
    <t>Krammer</t>
  </si>
  <si>
    <t>Webgasse 40/2/5</t>
  </si>
  <si>
    <t>fhb191218@fh-vie.ac.at</t>
  </si>
  <si>
    <t>Ina</t>
  </si>
  <si>
    <t>Eggendorferstr. 7a</t>
  </si>
  <si>
    <t>Theresienfeld</t>
  </si>
  <si>
    <t>fhb201435@fh-vie.ac.at</t>
  </si>
  <si>
    <t>Krapfenbauer</t>
  </si>
  <si>
    <t>Am Graben 626</t>
  </si>
  <si>
    <t>Gars am Kamp</t>
  </si>
  <si>
    <t>fhb180577@fh-vie.ac.at</t>
  </si>
  <si>
    <t>Krasniqi</t>
  </si>
  <si>
    <t>Praterstrasse 30/1/26</t>
  </si>
  <si>
    <t>fhb200985@fh-vie.ac.at</t>
  </si>
  <si>
    <t>Dorentina</t>
  </si>
  <si>
    <t>Kastnergasse 19/3-5</t>
  </si>
  <si>
    <t>fhb200561@fh-vie.ac.at</t>
  </si>
  <si>
    <t>Kraß</t>
  </si>
  <si>
    <t>Pyrkergasse 12/6</t>
  </si>
  <si>
    <t>fhb191162@fh-vie.ac.at</t>
  </si>
  <si>
    <t>Krassnig</t>
  </si>
  <si>
    <t>Wilheminenstraße 34/13</t>
  </si>
  <si>
    <t>fhb190209@fh-vie.ac.at</t>
  </si>
  <si>
    <t>Kraßnitzer</t>
  </si>
  <si>
    <t>Kenyongasse 3/10</t>
  </si>
  <si>
    <t>fhb190255@fh-vie.ac.at</t>
  </si>
  <si>
    <t>Kraus</t>
  </si>
  <si>
    <t>BA, MSc</t>
  </si>
  <si>
    <t>Gymelsdorfer Gasse 41 5/5</t>
  </si>
  <si>
    <t>fhb200269@fh-vie.ac.at</t>
  </si>
  <si>
    <t>Kahlenberger Straße 7-9/6/2</t>
  </si>
  <si>
    <t>fhb180220@fh-vie.ac.at</t>
  </si>
  <si>
    <t>Marchettigasse 1B 2/2/17</t>
  </si>
  <si>
    <t>fhb190094@fh-vie.ac.at</t>
  </si>
  <si>
    <t>Krause</t>
  </si>
  <si>
    <t>Yannick</t>
  </si>
  <si>
    <t>Parkgasse 3/14</t>
  </si>
  <si>
    <t>fhb191219@fh-vie.ac.at</t>
  </si>
  <si>
    <t>Kräutlein</t>
  </si>
  <si>
    <t>Werner</t>
  </si>
  <si>
    <t>Grüntenstraße 1</t>
  </si>
  <si>
    <t>Karlsfeld</t>
  </si>
  <si>
    <t>fhb190229@fh-vie.ac.at</t>
  </si>
  <si>
    <t>Kravutske</t>
  </si>
  <si>
    <t>Reindorfgasse 17/37</t>
  </si>
  <si>
    <t>fhb201076@fh-vie.ac.at</t>
  </si>
  <si>
    <t>Kremling</t>
  </si>
  <si>
    <t>Pichling 241a</t>
  </si>
  <si>
    <t>Stainz</t>
  </si>
  <si>
    <t>fhb201674@fh-vie.ac.at</t>
  </si>
  <si>
    <t>Krempasky</t>
  </si>
  <si>
    <t>Milan</t>
  </si>
  <si>
    <t>Maroltingergasse 79/12</t>
  </si>
  <si>
    <t>fhb190750@fh-vie.ac.at</t>
  </si>
  <si>
    <t>Kremser</t>
  </si>
  <si>
    <t>Nußwaldgasse 1/10</t>
  </si>
  <si>
    <t>fhb190844@fh-vie.ac.at</t>
  </si>
  <si>
    <t>Am Kaisermühlendamm 5 /7 /36</t>
  </si>
  <si>
    <t>fhb191026@fh-vie.ac.at</t>
  </si>
  <si>
    <t>Kreuz</t>
  </si>
  <si>
    <t>Lukas Michael Wilhelm</t>
  </si>
  <si>
    <t>Forsthausgasse 16-20/5/13</t>
  </si>
  <si>
    <t>fhb190845@fh-vie.ac.at</t>
  </si>
  <si>
    <t>Kreuzer</t>
  </si>
  <si>
    <t>Florian Thomas</t>
  </si>
  <si>
    <t>Lilienthalgasse 1/8/7</t>
  </si>
  <si>
    <t>fhb190751@fh-vie.ac.at</t>
  </si>
  <si>
    <t>Krexner</t>
  </si>
  <si>
    <t>BA BA BA</t>
  </si>
  <si>
    <t>Jeneweingasse 13-15/1/11</t>
  </si>
  <si>
    <t>fhb200270@fh-vie.ac.at</t>
  </si>
  <si>
    <t>Krickl</t>
  </si>
  <si>
    <t>Matthias Wagner Gasse 14/4/2</t>
  </si>
  <si>
    <t>fhb201128@fh-vie.ac.at</t>
  </si>
  <si>
    <t>Kriegler</t>
  </si>
  <si>
    <t>Andreas Hofer Gasse 3/2</t>
  </si>
  <si>
    <t>fhb201352@fh-vie.ac.at</t>
  </si>
  <si>
    <t>Krivan</t>
  </si>
  <si>
    <t>Doningasse 18/Haus 7/2</t>
  </si>
  <si>
    <t>fhb201129@fh-vie.ac.at</t>
  </si>
  <si>
    <t>Krnjic</t>
  </si>
  <si>
    <t>Rainergasse 36/2</t>
  </si>
  <si>
    <t>fhb200986@fh-vie.ac.at</t>
  </si>
  <si>
    <t>Krojitorovic</t>
  </si>
  <si>
    <t>Andreja</t>
  </si>
  <si>
    <t>Markomannenstraße 6</t>
  </si>
  <si>
    <t>fhb191027@fh-vie.ac.at</t>
  </si>
  <si>
    <t>Kröll</t>
  </si>
  <si>
    <t>Sarah Maria</t>
  </si>
  <si>
    <t>Bäuerlegasse 4-6/17</t>
  </si>
  <si>
    <t>fhb200275@fh-vie.ac.at</t>
  </si>
  <si>
    <t>Krottendorfer</t>
  </si>
  <si>
    <t>Belinda</t>
  </si>
  <si>
    <t>Jubiläumstraße 22 Top 2</t>
  </si>
  <si>
    <t>fhb200867@fh-vie.ac.at</t>
  </si>
  <si>
    <t>Krstic</t>
  </si>
  <si>
    <t>Ana Marija</t>
  </si>
  <si>
    <t>Moselgasse 2/2/10</t>
  </si>
  <si>
    <t>fhb190491@fh-vie.ac.at</t>
  </si>
  <si>
    <t>Krug</t>
  </si>
  <si>
    <t>Leebgasse 84/4/5</t>
  </si>
  <si>
    <t>fhb201739@fh-vie.ac.at</t>
  </si>
  <si>
    <t>Krüger</t>
  </si>
  <si>
    <t>Kai</t>
  </si>
  <si>
    <t>Bergstraße 114</t>
  </si>
  <si>
    <t>Herne</t>
  </si>
  <si>
    <t>fhb200650@fh-vie.ac.at</t>
  </si>
  <si>
    <t>Brodschildstraße 30/5</t>
  </si>
  <si>
    <t>fhb201254@fh-vie.ac.at</t>
  </si>
  <si>
    <t>M.Sc.</t>
  </si>
  <si>
    <t>Neustädtischer Markt 4</t>
  </si>
  <si>
    <t>fhb200383@fh-vie.ac.at</t>
  </si>
  <si>
    <t>Krumm</t>
  </si>
  <si>
    <t>Linzer Straße 180/9/7</t>
  </si>
  <si>
    <t>fhb180578@fh-vie.ac.at</t>
  </si>
  <si>
    <t>Krzeczkowski</t>
  </si>
  <si>
    <t>Feldgasse 11/19</t>
  </si>
  <si>
    <t>fhb170601@fh-vie.ac.at</t>
  </si>
  <si>
    <t>Kubin</t>
  </si>
  <si>
    <t>Linzer Straße 18/26</t>
  </si>
  <si>
    <t>fhb190541@fh-vie.ac.at</t>
  </si>
  <si>
    <t>Kubis</t>
  </si>
  <si>
    <t>Brückengasse 8A/23</t>
  </si>
  <si>
    <t>fhb190408@fh-vie.ac.at</t>
  </si>
  <si>
    <t>Kubista</t>
  </si>
  <si>
    <t>Wiesengasse 7/1</t>
  </si>
  <si>
    <t>Tullnerbach</t>
  </si>
  <si>
    <t>fhb201471@fh-vie.ac.at</t>
  </si>
  <si>
    <t>Kübler</t>
  </si>
  <si>
    <t>Dipl.-Inform.(FH)</t>
  </si>
  <si>
    <t>Fischerweg 10</t>
  </si>
  <si>
    <t>fhb200085@fh-vie.ac.at</t>
  </si>
  <si>
    <t>Kuchar</t>
  </si>
  <si>
    <t>Hoffeldweg 469</t>
  </si>
  <si>
    <t>Hoheneich</t>
  </si>
  <si>
    <t>fhb201159@fh-vie.ac.at</t>
  </si>
  <si>
    <t>Kuchler</t>
  </si>
  <si>
    <t>Baron-Karl-Gasse 12/23/4</t>
  </si>
  <si>
    <t>fhb201472@fh-vie.ac.at</t>
  </si>
  <si>
    <t>Kuci</t>
  </si>
  <si>
    <t>Gersa</t>
  </si>
  <si>
    <t>Reuenthalgasse 2-4/3/7</t>
  </si>
  <si>
    <t>fhb191132@fh-vie.ac.at</t>
  </si>
  <si>
    <t>Kugler</t>
  </si>
  <si>
    <t>Gartenstraße 59/1</t>
  </si>
  <si>
    <t>Hirschbach</t>
  </si>
  <si>
    <t>fhb201202@fh-vie.ac.at</t>
  </si>
  <si>
    <t>Kuhn</t>
  </si>
  <si>
    <t>Steiningergasse 43</t>
  </si>
  <si>
    <t>fhb201077@fh-vie.ac.at</t>
  </si>
  <si>
    <t>Kujundzic</t>
  </si>
  <si>
    <t>Sanja</t>
  </si>
  <si>
    <t>Dr. Ivana Ribara 69/18</t>
  </si>
  <si>
    <t>Belgrade</t>
  </si>
  <si>
    <t>fhb200825@fh-vie.ac.at</t>
  </si>
  <si>
    <t>Kuliga</t>
  </si>
  <si>
    <t>Dreherstraße 64/18</t>
  </si>
  <si>
    <t>fhb201741@fh-vie.ac.at</t>
  </si>
  <si>
    <t>Kulmesch</t>
  </si>
  <si>
    <t>Tamariskengasse 102/97</t>
  </si>
  <si>
    <t>fhb201576@fh-vie.ac.at</t>
  </si>
  <si>
    <t>Kulova</t>
  </si>
  <si>
    <t>Kaisermuehlenstrasse 14 / 349</t>
  </si>
  <si>
    <t>fhb201036@fh-vie.ac.at</t>
  </si>
  <si>
    <t>Kumar</t>
  </si>
  <si>
    <t>Priya</t>
  </si>
  <si>
    <t>Mandlgasse</t>
  </si>
  <si>
    <t>fhb201037@fh-vie.ac.at</t>
  </si>
  <si>
    <t>Priyanka</t>
  </si>
  <si>
    <t>Am Heidjöchl 14/2/8</t>
  </si>
  <si>
    <t>fhb191028@fh-vie.ac.at</t>
  </si>
  <si>
    <t>Kümmerle</t>
  </si>
  <si>
    <t>Eythstr. 11</t>
  </si>
  <si>
    <t>fhb200373@fh-vie.ac.at</t>
  </si>
  <si>
    <t>Kunst</t>
  </si>
  <si>
    <t>Eisteichstraße 10/1/18</t>
  </si>
  <si>
    <t>fhb191220@fh-vie.ac.at</t>
  </si>
  <si>
    <t>Küntzler</t>
  </si>
  <si>
    <t>Muenzgasse 3</t>
  </si>
  <si>
    <t>Nürnberg</t>
  </si>
  <si>
    <t>fhb201692@fh-vie.ac.at</t>
  </si>
  <si>
    <t>Kupfner</t>
  </si>
  <si>
    <t>Schreinerweg 5/7/54</t>
  </si>
  <si>
    <t>fhb180611@fh-vie.ac.at</t>
  </si>
  <si>
    <t>Kurt</t>
  </si>
  <si>
    <t>Hütteldorferstraße 321/1/8-9</t>
  </si>
  <si>
    <t>fhb180743@fh-vie.ac.at</t>
  </si>
  <si>
    <t>Kurti</t>
  </si>
  <si>
    <t>Lassallestraße 34/5</t>
  </si>
  <si>
    <t>fhb200868@fh-vie.ac.at</t>
  </si>
  <si>
    <t>Kurtulus</t>
  </si>
  <si>
    <t>Deniz</t>
  </si>
  <si>
    <t>Klosterneuburgerstraße 99/1/13</t>
  </si>
  <si>
    <t>fhb201602@fh-vie.ac.at</t>
  </si>
  <si>
    <t>Kurumthottickal</t>
  </si>
  <si>
    <t>Glenn</t>
  </si>
  <si>
    <t>Anton-Freunschlag-Gasse 4/1/31</t>
  </si>
  <si>
    <t>fhb170987@fh-vie.ac.at</t>
  </si>
  <si>
    <t>Kusljic</t>
  </si>
  <si>
    <t>Niederlande</t>
  </si>
  <si>
    <t>Taborstraße 52B, Top 5</t>
  </si>
  <si>
    <t>fhb200987@fh-vie.ac.at</t>
  </si>
  <si>
    <t>Küster</t>
  </si>
  <si>
    <t>Saarweg 8</t>
  </si>
  <si>
    <t>fhb190017@fh-vie.ac.at</t>
  </si>
  <si>
    <t>Kuti</t>
  </si>
  <si>
    <t>Erika Anna</t>
  </si>
  <si>
    <t>Pfarrgasse 34-44/16/4</t>
  </si>
  <si>
    <t>fhb180221@fh-vie.ac.at</t>
  </si>
  <si>
    <t>Kuzmenko</t>
  </si>
  <si>
    <t>Yehor</t>
  </si>
  <si>
    <t>Sonnenallee 41/102L</t>
  </si>
  <si>
    <t>fhb191029@fh-vie.ac.at</t>
  </si>
  <si>
    <t>Kvasina</t>
  </si>
  <si>
    <t>Untere Weißgerberstraße 18/1/9</t>
  </si>
  <si>
    <t>fhb200988@fh-vie.ac.at</t>
  </si>
  <si>
    <t>Kvizhinadze</t>
  </si>
  <si>
    <t>Leibnizgasse 44/30</t>
  </si>
  <si>
    <t>fhb180060@fh-vie.ac.at</t>
  </si>
  <si>
    <t>Kyrkos</t>
  </si>
  <si>
    <t>Melina</t>
  </si>
  <si>
    <t>Holzstraße 10</t>
  </si>
  <si>
    <t>fhb190219@fh-vie.ac.at</t>
  </si>
  <si>
    <t>Laaber</t>
  </si>
  <si>
    <t>Frauengasse 6/11</t>
  </si>
  <si>
    <t>fhb200436@fh-vie.ac.at</t>
  </si>
  <si>
    <t>Labud</t>
  </si>
  <si>
    <t>Mellergasse 2A/301</t>
  </si>
  <si>
    <t>fhb190495@fh-vie.ac.at</t>
  </si>
  <si>
    <t>La China</t>
  </si>
  <si>
    <t>Loeschenkohlgasse 12/20</t>
  </si>
  <si>
    <t>fhb190688@fh-vie.ac.at</t>
  </si>
  <si>
    <t>Lackner</t>
  </si>
  <si>
    <t>Grafenberger Straße 1e/9</t>
  </si>
  <si>
    <t>fhb180950@fh-vie.ac.at</t>
  </si>
  <si>
    <t>Lacković</t>
  </si>
  <si>
    <t>Tiefendorfergasse 6/17-18</t>
  </si>
  <si>
    <t>fhb191093@fh-vie.ac.at</t>
  </si>
  <si>
    <t>Ladislav</t>
  </si>
  <si>
    <t>Pötzleinsdorfer Straße 98/1/20</t>
  </si>
  <si>
    <t>fhb200563@fh-vie.ac.at</t>
  </si>
  <si>
    <t>Lagler</t>
  </si>
  <si>
    <t>Vogtgasse 5/1/15</t>
  </si>
  <si>
    <t>fhb200869@fh-vie.ac.at</t>
  </si>
  <si>
    <t>Lagon</t>
  </si>
  <si>
    <t>Joy Norbelyn</t>
  </si>
  <si>
    <t>Ungargasse 52/2/3</t>
  </si>
  <si>
    <t>fhb190629@fh-vie.ac.at</t>
  </si>
  <si>
    <t>Lahier</t>
  </si>
  <si>
    <t>Anouk</t>
  </si>
  <si>
    <t>Luxemburg</t>
  </si>
  <si>
    <t>Webgasse 45/1</t>
  </si>
  <si>
    <t>fhb190847@fh-vie.ac.at</t>
  </si>
  <si>
    <t>Lahninger</t>
  </si>
  <si>
    <t>Schelleingasse 6/27</t>
  </si>
  <si>
    <t>fhb200989@fh-vie.ac.at</t>
  </si>
  <si>
    <t>Lakatos</t>
  </si>
  <si>
    <t>Hyrtlstraße 21/11</t>
  </si>
  <si>
    <t>fhb190492@fh-vie.ac.at</t>
  </si>
  <si>
    <t>Lakits</t>
  </si>
  <si>
    <t>Stefan Michael</t>
  </si>
  <si>
    <t>Wassermanngasse 8/32</t>
  </si>
  <si>
    <t>fhb190353@fh-vie.ac.at</t>
  </si>
  <si>
    <t>Lal</t>
  </si>
  <si>
    <t>Deepak</t>
  </si>
  <si>
    <t>Seeadlergasse 13</t>
  </si>
  <si>
    <t>fhb200791@fh-vie.ac.at</t>
  </si>
  <si>
    <t>Lambauer</t>
  </si>
  <si>
    <t>Dipl.-Betriebswirt (BA)</t>
  </si>
  <si>
    <t>Haselbach 71</t>
  </si>
  <si>
    <t>Eibiswald</t>
  </si>
  <si>
    <t>fhb201672@fh-vie.ac.at</t>
  </si>
  <si>
    <t>Martina Josefa</t>
  </si>
  <si>
    <t>fhb201566@fh-vie.ac.at</t>
  </si>
  <si>
    <t>Lamce</t>
  </si>
  <si>
    <t>Xhoi</t>
  </si>
  <si>
    <t>Vorgartenstraße 182/12</t>
  </si>
  <si>
    <t>fhb180282@fh-vie.ac.at</t>
  </si>
  <si>
    <t>Lampl</t>
  </si>
  <si>
    <t>Quellenstrasse 24A/7/4</t>
  </si>
  <si>
    <t>fhb170236@fh-vie.ac.at</t>
  </si>
  <si>
    <t>Landgraf</t>
  </si>
  <si>
    <t>Kuenringerstraße 16</t>
  </si>
  <si>
    <t>Großrust</t>
  </si>
  <si>
    <t>fhb181200@fh-vie.ac.at</t>
  </si>
  <si>
    <t>Landig</t>
  </si>
  <si>
    <t>Franz-Pasruck-Hof 10 Stg. 7/9</t>
  </si>
  <si>
    <t>St. Andrä-Wördern</t>
  </si>
  <si>
    <t>fhb190942@fh-vie.ac.at</t>
  </si>
  <si>
    <t>Langemann</t>
  </si>
  <si>
    <t>Christin</t>
  </si>
  <si>
    <t>Nicolaistrasse 1</t>
  </si>
  <si>
    <t>fhb190077@fh-vie.ac.at</t>
  </si>
  <si>
    <t>Langer</t>
  </si>
  <si>
    <t>Ferchergasse 5-7/2/19</t>
  </si>
  <si>
    <t>fhb190848@fh-vie.ac.at</t>
  </si>
  <si>
    <t>Langheiter</t>
  </si>
  <si>
    <t>Silberwaldstrasse 25/1</t>
  </si>
  <si>
    <t>fhb190109@fh-vie.ac.at</t>
  </si>
  <si>
    <t>Lanzolla</t>
  </si>
  <si>
    <t>Annalisa</t>
  </si>
  <si>
    <t>Molkereistraße 1</t>
  </si>
  <si>
    <t>fhb201314@fh-vie.ac.at</t>
  </si>
  <si>
    <t>Lastro</t>
  </si>
  <si>
    <t>Wipfingerstraße 12-20/Haus 1</t>
  </si>
  <si>
    <t>fhb201590@fh-vie.ac.at</t>
  </si>
  <si>
    <t>Latzel</t>
  </si>
  <si>
    <t>Maistraße 4</t>
  </si>
  <si>
    <t>fhb200395@fh-vie.ac.at</t>
  </si>
  <si>
    <t>Latzin</t>
  </si>
  <si>
    <t>Katja</t>
  </si>
  <si>
    <t>Hardeggasse 69/4/3</t>
  </si>
  <si>
    <t>fhb191164@fh-vie.ac.at</t>
  </si>
  <si>
    <t>Laudenschliger</t>
  </si>
  <si>
    <t>Edgar</t>
  </si>
  <si>
    <t>Ballenbergstrasse 13</t>
  </si>
  <si>
    <t>fhb201408@fh-vie.ac.at</t>
  </si>
  <si>
    <t>Lauerwald</t>
  </si>
  <si>
    <t>Kay</t>
  </si>
  <si>
    <t>Riemeisterstraße 81</t>
  </si>
  <si>
    <t>fhb200374@fh-vie.ac.at</t>
  </si>
  <si>
    <t>Lawrence</t>
  </si>
  <si>
    <t>Freytaggasse 2-14/32/1</t>
  </si>
  <si>
    <t>fhb170963@fh-vie.ac.at</t>
  </si>
  <si>
    <t>Lazaryan</t>
  </si>
  <si>
    <t>Heghine</t>
  </si>
  <si>
    <t>Armenien</t>
  </si>
  <si>
    <t>Hainburgerstr. 24a/14</t>
  </si>
  <si>
    <t>fhb180139@fh-vie.ac.at</t>
  </si>
  <si>
    <t>Lazic</t>
  </si>
  <si>
    <t>Stromstraße 25/18</t>
  </si>
  <si>
    <t>fhb170604@fh-vie.ac.at</t>
  </si>
  <si>
    <t>Lebiti</t>
  </si>
  <si>
    <t>Egzona</t>
  </si>
  <si>
    <t>Voltagasse 43/19/10</t>
  </si>
  <si>
    <t>fhb180341@fh-vie.ac.at</t>
  </si>
  <si>
    <t>Lechner</t>
  </si>
  <si>
    <t>Janine</t>
  </si>
  <si>
    <t>Schillerstraße 3</t>
  </si>
  <si>
    <t>fhb190493@fh-vie.ac.at</t>
  </si>
  <si>
    <t>Leclaire</t>
  </si>
  <si>
    <t>Frederik</t>
  </si>
  <si>
    <t>Naunystrasse 56</t>
  </si>
  <si>
    <t>fhb190202@fh-vie.ac.at</t>
  </si>
  <si>
    <t>Lederer</t>
  </si>
  <si>
    <t>Hasendorf 70</t>
  </si>
  <si>
    <t>Reidling</t>
  </si>
  <si>
    <t>fhb191165@fh-vie.ac.at</t>
  </si>
  <si>
    <t>Lederer-Vadon</t>
  </si>
  <si>
    <t>Vegagasse 6/3</t>
  </si>
  <si>
    <t>fhb201473@fh-vie.ac.at</t>
  </si>
  <si>
    <t>Ledersberger</t>
  </si>
  <si>
    <t>Untere Kaistraße 26/2/3</t>
  </si>
  <si>
    <t>fhb201618@fh-vie.ac.at</t>
  </si>
  <si>
    <t>Ledholder</t>
  </si>
  <si>
    <t>Lichtensterngasse 11</t>
  </si>
  <si>
    <t>fhb180691@fh-vie.ac.at</t>
  </si>
  <si>
    <t>Légrádi</t>
  </si>
  <si>
    <t>Evelin Anna</t>
  </si>
  <si>
    <t>Földes Gabor Utca 31/B  4 em. 13a</t>
  </si>
  <si>
    <t>Györ</t>
  </si>
  <si>
    <t>fhb170737@fh-vie.ac.at</t>
  </si>
  <si>
    <t>Lehmann</t>
  </si>
  <si>
    <t>Désirée Juliette Aimée</t>
  </si>
  <si>
    <t>fhb190106@fh-vie.ac.at</t>
  </si>
  <si>
    <t>Lehner</t>
  </si>
  <si>
    <t>Kliviengasse 77/13</t>
  </si>
  <si>
    <t>fhb190849@fh-vie.ac.at</t>
  </si>
  <si>
    <t>Lehr</t>
  </si>
  <si>
    <t>Dagmar</t>
  </si>
  <si>
    <t>Adelheid Poppgasse 2/15</t>
  </si>
  <si>
    <t>fhb201704@fh-vie.ac.at</t>
  </si>
  <si>
    <t>Lehrner</t>
  </si>
  <si>
    <t>Margit</t>
  </si>
  <si>
    <t>Baron-Karl-Gasse 4/47/4</t>
  </si>
  <si>
    <t>fhb200826@fh-vie.ac.at</t>
  </si>
  <si>
    <t>Leiche</t>
  </si>
  <si>
    <t>David-Emanuel</t>
  </si>
  <si>
    <t>Langobardenstraße 44/1/132</t>
  </si>
  <si>
    <t>fhb190409@fh-vie.ac.at</t>
  </si>
  <si>
    <t>Leimhofer</t>
  </si>
  <si>
    <t>Kellergase 3</t>
  </si>
  <si>
    <t>fhb200425@fh-vie.ac.at</t>
  </si>
  <si>
    <t>Leitgeb</t>
  </si>
  <si>
    <t>Velm</t>
  </si>
  <si>
    <t>fhb180519@fh-vie.ac.at</t>
  </si>
  <si>
    <t>Saskia</t>
  </si>
  <si>
    <t>Rosa-Jochmann-Ring 1/2/22</t>
  </si>
  <si>
    <t>fhb181012@fh-vie.ac.at</t>
  </si>
  <si>
    <t>Leitner</t>
  </si>
  <si>
    <t>Hauptplatz 55</t>
  </si>
  <si>
    <t>Groß</t>
  </si>
  <si>
    <t>fhb180951@fh-vie.ac.at</t>
  </si>
  <si>
    <t>Leja</t>
  </si>
  <si>
    <t>Moselgasse 26/12/39</t>
  </si>
  <si>
    <t>fhb170171@fh-vie.ac.at</t>
  </si>
  <si>
    <t>Lejri</t>
  </si>
  <si>
    <t>Maram</t>
  </si>
  <si>
    <t>Würtzlerstraße, 23/13</t>
  </si>
  <si>
    <t>fhb201393@fh-vie.ac.at</t>
  </si>
  <si>
    <t>Lély</t>
  </si>
  <si>
    <t>Patrícia</t>
  </si>
  <si>
    <t>Liezen-Mayer 118</t>
  </si>
  <si>
    <t>Gyor</t>
  </si>
  <si>
    <t>fhb200827@fh-vie.ac.at</t>
  </si>
  <si>
    <t>Lembacher</t>
  </si>
  <si>
    <t>Steinergasse 36/7/26</t>
  </si>
  <si>
    <t>fhb190850@fh-vie.ac.at</t>
  </si>
  <si>
    <t>Lendway</t>
  </si>
  <si>
    <t>Erwin</t>
  </si>
  <si>
    <t>Hauptstrasse 40</t>
  </si>
  <si>
    <t>Sankt Andrä am Zicksee</t>
  </si>
  <si>
    <t>fhb200367@fh-vie.ac.at</t>
  </si>
  <si>
    <t>Lenovský</t>
  </si>
  <si>
    <t>Jakub</t>
  </si>
  <si>
    <t>Hlavná 63</t>
  </si>
  <si>
    <t>Drahovce</t>
  </si>
  <si>
    <t>fhb201300@fh-vie.ac.at</t>
  </si>
  <si>
    <t>Lensch</t>
  </si>
  <si>
    <t>Hohenbergstraße 36</t>
  </si>
  <si>
    <t>fhb200437@fh-vie.ac.at</t>
  </si>
  <si>
    <t>Leopoldseder</t>
  </si>
  <si>
    <t>Adalbert-Stifter-Straße 11/30</t>
  </si>
  <si>
    <t>fhb180286@fh-vie.ac.at</t>
  </si>
  <si>
    <t>Leputsch</t>
  </si>
  <si>
    <t>Mozartgasse 4</t>
  </si>
  <si>
    <t>Dietmannsdorf</t>
  </si>
  <si>
    <t>fhb201353@fh-vie.ac.at</t>
  </si>
  <si>
    <t>Lerach</t>
  </si>
  <si>
    <t>Sylvester</t>
  </si>
  <si>
    <t>Kirchbuehlstraße 13</t>
  </si>
  <si>
    <t>fhb191408@fh-vie.ac.at</t>
  </si>
  <si>
    <t>Leroch</t>
  </si>
  <si>
    <t>Schadinagasse 11-13/1/36</t>
  </si>
  <si>
    <t>fhb180222@fh-vie.ac.at</t>
  </si>
  <si>
    <t>Lesjak</t>
  </si>
  <si>
    <t>Piaristengasse 29/1/8</t>
  </si>
  <si>
    <t>fhb201557@fh-vie.ac.at</t>
  </si>
  <si>
    <t>Leskinen</t>
  </si>
  <si>
    <t>Mia</t>
  </si>
  <si>
    <t>Finnland</t>
  </si>
  <si>
    <t>Schilfweg, 132 Haus 11</t>
  </si>
  <si>
    <t>fhb201078@fh-vie.ac.at</t>
  </si>
  <si>
    <t>Leutgöb</t>
  </si>
  <si>
    <t>Laaer Berg Straße 67/2/10</t>
  </si>
  <si>
    <t>fhb190288@fh-vie.ac.at</t>
  </si>
  <si>
    <t>Li</t>
  </si>
  <si>
    <t>Fuchsenfeldhof Stg. 12/10</t>
  </si>
  <si>
    <t>fhb191221@fh-vie.ac.at</t>
  </si>
  <si>
    <t>Yinyin</t>
  </si>
  <si>
    <t>Weidenweg 7</t>
  </si>
  <si>
    <t>fhb190454@fh-vie.ac.at</t>
  </si>
  <si>
    <t>Liebenberger</t>
  </si>
  <si>
    <t>Steiner Landstraße 61/3</t>
  </si>
  <si>
    <t>fhb181043@fh-vie.ac.at</t>
  </si>
  <si>
    <t>Liebert</t>
  </si>
  <si>
    <t>Gregorygasse 10A/2/23</t>
  </si>
  <si>
    <t>fhb180470@fh-vie.ac.at</t>
  </si>
  <si>
    <t>Liebich</t>
  </si>
  <si>
    <t>Kölnerstraße 475A</t>
  </si>
  <si>
    <t>Neuss</t>
  </si>
  <si>
    <t>fhb201673@fh-vie.ac.at</t>
  </si>
  <si>
    <t>Liebmann</t>
  </si>
  <si>
    <t>Speisinger Straße 211/2/4</t>
  </si>
  <si>
    <t>fhb190494@fh-vie.ac.at</t>
  </si>
  <si>
    <t>Lielacher</t>
  </si>
  <si>
    <t>Vorgartenstraße 120B/28</t>
  </si>
  <si>
    <t>fhb200287@fh-vie.ac.at</t>
  </si>
  <si>
    <t>Lienbacher</t>
  </si>
  <si>
    <t>Kerstin</t>
  </si>
  <si>
    <t>fhb190851@fh-vie.ac.at</t>
  </si>
  <si>
    <t>Liensberger</t>
  </si>
  <si>
    <t>Karin</t>
  </si>
  <si>
    <t>Mantscha-Wald-Weg 24/1</t>
  </si>
  <si>
    <t>Graz,16.Bez.:Straßgang</t>
  </si>
  <si>
    <t>fhb190278@fh-vie.ac.at</t>
  </si>
  <si>
    <t>Lin</t>
  </si>
  <si>
    <t>Jingying</t>
  </si>
  <si>
    <t>Chiemgau Straße 101</t>
  </si>
  <si>
    <t>fhb201506@fh-vie.ac.at</t>
  </si>
  <si>
    <t>Linde Carmona</t>
  </si>
  <si>
    <t>Constanza Soledad</t>
  </si>
  <si>
    <t>Skraupstraße 24/20/11</t>
  </si>
  <si>
    <t>fhb190689@fh-vie.ac.at</t>
  </si>
  <si>
    <t>Lindner</t>
  </si>
  <si>
    <t>Lazarettgasse 5/5</t>
  </si>
  <si>
    <t>fhb191222@fh-vie.ac.at</t>
  </si>
  <si>
    <t>Linke</t>
  </si>
  <si>
    <t>Jonas</t>
  </si>
  <si>
    <t>Crellesstraße 41</t>
  </si>
  <si>
    <t>fhb191130@fh-vie.ac.at</t>
  </si>
  <si>
    <t>Lipski</t>
  </si>
  <si>
    <t>David Damian</t>
  </si>
  <si>
    <t>Hauptstraße 420 / Haus 14</t>
  </si>
  <si>
    <t>Strasshof an der Nordbahn</t>
  </si>
  <si>
    <t>fhb201038@fh-vie.ac.at</t>
  </si>
  <si>
    <t>Liszt</t>
  </si>
  <si>
    <t>Valentin</t>
  </si>
  <si>
    <t>Markhofgasse 15-17/3/15</t>
  </si>
  <si>
    <t>fhb181013@fh-vie.ac.at</t>
  </si>
  <si>
    <t>Liu</t>
  </si>
  <si>
    <t>BA (Hons)</t>
  </si>
  <si>
    <t>Bodmergasse 47/29</t>
  </si>
  <si>
    <t>fhb200143@fh-vie.ac.at</t>
  </si>
  <si>
    <t>Ljubas</t>
  </si>
  <si>
    <t>Domenica</t>
  </si>
  <si>
    <t>Hetzendorfer Straße 103/1/11</t>
  </si>
  <si>
    <t>fhb200719@fh-vie.ac.at</t>
  </si>
  <si>
    <t>Francesca</t>
  </si>
  <si>
    <t>fhb180890@fh-vie.ac.at</t>
  </si>
  <si>
    <t>Hetzendorferstraße 175-187/20/6</t>
  </si>
  <si>
    <t>fhb200870@fh-vie.ac.at</t>
  </si>
  <si>
    <t>Ljubijankic</t>
  </si>
  <si>
    <t>Ernst-Melchior-Gasse 2 / 1.28</t>
  </si>
  <si>
    <t>fhb201591@fh-vie.ac.at</t>
  </si>
  <si>
    <t>Ljubos</t>
  </si>
  <si>
    <t>Johann Orth Platz 3/Top1</t>
  </si>
  <si>
    <t>fhb201039@fh-vie.ac.at</t>
  </si>
  <si>
    <t>Lobersiner</t>
  </si>
  <si>
    <t>Schottenfeldgasse 50/1</t>
  </si>
  <si>
    <t>fhb191432@fh-vie.ac.at</t>
  </si>
  <si>
    <t>Löcker-Herschkowitz</t>
  </si>
  <si>
    <t>Johannes Andreas</t>
  </si>
  <si>
    <t>Mühlbergstraße 11/3/22</t>
  </si>
  <si>
    <t>fhb191391@fh-vie.ac.at</t>
  </si>
  <si>
    <t>Loeser</t>
  </si>
  <si>
    <t>Nicole Francoise</t>
  </si>
  <si>
    <t>Mendelstrasse 16B</t>
  </si>
  <si>
    <t>fhb190221@fh-vie.ac.at</t>
  </si>
  <si>
    <t>Löffleitner</t>
  </si>
  <si>
    <t>Bergstraße 23</t>
  </si>
  <si>
    <t>Schärding Innere Stadt</t>
  </si>
  <si>
    <t>fhb170344@fh-vie.ac.at</t>
  </si>
  <si>
    <t>Logoreci</t>
  </si>
  <si>
    <t>Mara</t>
  </si>
  <si>
    <t>Ostmarkgasse 51/5/10</t>
  </si>
  <si>
    <t>fhb200990@fh-vie.ac.at</t>
  </si>
  <si>
    <t>Loicht</t>
  </si>
  <si>
    <t>Sonia Larysa</t>
  </si>
  <si>
    <t>Krottenbachstraße 78/1</t>
  </si>
  <si>
    <t>fhb201080@fh-vie.ac.at</t>
  </si>
  <si>
    <t>Loidl</t>
  </si>
  <si>
    <t>Dr.Jesch-Straße 7</t>
  </si>
  <si>
    <t>fhb191223@fh-vie.ac.at</t>
  </si>
  <si>
    <t>Klosterplatz 11</t>
  </si>
  <si>
    <t>Traunkirchen</t>
  </si>
  <si>
    <t>fhb180173@fh-vie.ac.at</t>
  </si>
  <si>
    <t>Loidolt</t>
  </si>
  <si>
    <t>Engerthstraße 235/1/14</t>
  </si>
  <si>
    <t>fhb181014@fh-vie.ac.at</t>
  </si>
  <si>
    <t>Lolic</t>
  </si>
  <si>
    <t>Sandleitengasse 60/4</t>
  </si>
  <si>
    <t>fhb201040@fh-vie.ac.at</t>
  </si>
  <si>
    <t>Lonati</t>
  </si>
  <si>
    <t>Matteo Luigi</t>
  </si>
  <si>
    <t>Lederergasse 25/1/13</t>
  </si>
  <si>
    <t>fhb200792@fh-vie.ac.at</t>
  </si>
  <si>
    <t>Lopar</t>
  </si>
  <si>
    <t>Gschwandnergasse 22/2/4</t>
  </si>
  <si>
    <t>fhb180836@fh-vie.ac.at</t>
  </si>
  <si>
    <t>Lope Velasco</t>
  </si>
  <si>
    <t>Pilar</t>
  </si>
  <si>
    <t>Spanien</t>
  </si>
  <si>
    <t>Dresdner Straße 107 / 6.59</t>
  </si>
  <si>
    <t>fhb201305@fh-vie.ac.at</t>
  </si>
  <si>
    <t>López Mateos</t>
  </si>
  <si>
    <t>Karla Ashareth</t>
  </si>
  <si>
    <t>Privalia Ambienta</t>
  </si>
  <si>
    <t>Querétaro</t>
  </si>
  <si>
    <t>fhb200720@fh-vie.ac.at</t>
  </si>
  <si>
    <t>Loreth</t>
  </si>
  <si>
    <t>Hausfeldstraße 59/3</t>
  </si>
  <si>
    <t>fhb201041@fh-vie.ac.at</t>
  </si>
  <si>
    <t>Lösch</t>
  </si>
  <si>
    <t>Steinbux 50</t>
  </si>
  <si>
    <t>Götzis</t>
  </si>
  <si>
    <t>fhb191322@fh-vie.ac.at</t>
  </si>
  <si>
    <t>Lossovskyi</t>
  </si>
  <si>
    <t>Oleh</t>
  </si>
  <si>
    <t>Ferrogasse 74/76</t>
  </si>
  <si>
    <t>fhb191224@fh-vie.ac.at</t>
  </si>
  <si>
    <t>Lovre</t>
  </si>
  <si>
    <t>Custozzagasse 12/22</t>
  </si>
  <si>
    <t>fhb160405@fh-vie.ac.at</t>
  </si>
  <si>
    <t>Lovric</t>
  </si>
  <si>
    <t>Csokorgasse 33/2/15</t>
  </si>
  <si>
    <t>fhb191225@fh-vie.ac.at</t>
  </si>
  <si>
    <t>Lowick-Russell Alvarez</t>
  </si>
  <si>
    <t>Camila</t>
  </si>
  <si>
    <t>Sensengasse 2B, wohnung 702</t>
  </si>
  <si>
    <t>fhb200948@fh-vie.ac.at</t>
  </si>
  <si>
    <t>Lucic</t>
  </si>
  <si>
    <t>Darnautgasse 6/9</t>
  </si>
  <si>
    <t>fhb201131@fh-vie.ac.at</t>
  </si>
  <si>
    <t>Albrechtskreithgasse 12/25</t>
  </si>
  <si>
    <t>fhb200564@fh-vie.ac.at</t>
  </si>
  <si>
    <t>Ludescher</t>
  </si>
  <si>
    <t>Raluca-Mihaela</t>
  </si>
  <si>
    <t xml:space="preserve">Alxingergasse 35/22 </t>
  </si>
  <si>
    <t>fhb191094@fh-vie.ac.at</t>
  </si>
  <si>
    <t>Andersengasse 25/22/2</t>
  </si>
  <si>
    <t>fhb200565@fh-vie.ac.at</t>
  </si>
  <si>
    <t>Luef</t>
  </si>
  <si>
    <t>Panoramaweg 20</t>
  </si>
  <si>
    <t>Proleb</t>
  </si>
  <si>
    <t>fhb200150@fh-vie.ac.at</t>
  </si>
  <si>
    <t>Luft</t>
  </si>
  <si>
    <t>Björn</t>
  </si>
  <si>
    <t>Reinekering 10</t>
  </si>
  <si>
    <t>fhb190882@fh-vie.ac.at</t>
  </si>
  <si>
    <t>Luger</t>
  </si>
  <si>
    <t>Edholz 38</t>
  </si>
  <si>
    <t>Kleinzell im Mühlkreis</t>
  </si>
  <si>
    <t>fhb191426@fh-vie.ac.at</t>
  </si>
  <si>
    <t>Lugonja</t>
  </si>
  <si>
    <t>Muthgasse 23</t>
  </si>
  <si>
    <t>fhb200828@fh-vie.ac.at</t>
  </si>
  <si>
    <t>Luitjens</t>
  </si>
  <si>
    <t>Heßstraße 31</t>
  </si>
  <si>
    <t>fhb201415@fh-vie.ac.at</t>
  </si>
  <si>
    <t>Lukacs</t>
  </si>
  <si>
    <t>Peter Laszlo</t>
  </si>
  <si>
    <t>Sonnenallee 28/3B</t>
  </si>
  <si>
    <t>fhb180891@fh-vie.ac.at</t>
  </si>
  <si>
    <t>Lukpanova</t>
  </si>
  <si>
    <t>Franz Jonas Platz 1/7</t>
  </si>
  <si>
    <t>fhb160303@fh-vie.ac.at</t>
  </si>
  <si>
    <t>Lumbantobing</t>
  </si>
  <si>
    <t>Partogi Rendy Morison</t>
  </si>
  <si>
    <t>Indonesien</t>
  </si>
  <si>
    <t>Lehenstraße 47/ Haus 4</t>
  </si>
  <si>
    <t>fhb200991@fh-vie.ac.at</t>
  </si>
  <si>
    <t>Lunardon-Fellner</t>
  </si>
  <si>
    <t>Oberer Bonauweg 11</t>
  </si>
  <si>
    <t>fhb200294@fh-vie.ac.at</t>
  </si>
  <si>
    <t>Lung</t>
  </si>
  <si>
    <t>Böckhgasse 9/6/45</t>
  </si>
  <si>
    <t>fhb200871@fh-vie.ac.at</t>
  </si>
  <si>
    <t>Lutz</t>
  </si>
  <si>
    <t>Peigarten 131</t>
  </si>
  <si>
    <t>Peigarten</t>
  </si>
  <si>
    <t>fhb200829@fh-vie.ac.at</t>
  </si>
  <si>
    <t>Maasch</t>
  </si>
  <si>
    <t>Jeanette</t>
  </si>
  <si>
    <t>Jakobsgasse 11</t>
  </si>
  <si>
    <t>Eppelheim</t>
  </si>
  <si>
    <t>fhb201679@fh-vie.ac.at</t>
  </si>
  <si>
    <t>Mach</t>
  </si>
  <si>
    <t>Feldgasse 14</t>
  </si>
  <si>
    <t>fhb170378@fh-vie.ac.at</t>
  </si>
  <si>
    <t>Machacek</t>
  </si>
  <si>
    <t>Mühlweg 2/Parz. 66</t>
  </si>
  <si>
    <t>petra.machacek@fh-vie.ac.at</t>
  </si>
  <si>
    <t>Machon</t>
  </si>
  <si>
    <t>Am Kohlenkämpchen 16</t>
  </si>
  <si>
    <t>fhb200257@fh-vie.ac.at</t>
  </si>
  <si>
    <t>Mack</t>
  </si>
  <si>
    <t xml:space="preserve">Felsenkellerweg 33a </t>
  </si>
  <si>
    <t>fhb190078@fh-vie.ac.at</t>
  </si>
  <si>
    <t>Madlener</t>
  </si>
  <si>
    <t>Albert-Loacker Straße 10</t>
  </si>
  <si>
    <t>Wolfurt</t>
  </si>
  <si>
    <t>fhb201081@fh-vie.ac.at</t>
  </si>
  <si>
    <t>Madžarević</t>
  </si>
  <si>
    <t>Antonija</t>
  </si>
  <si>
    <t>Turnergasse 22/11</t>
  </si>
  <si>
    <t>fhb200654@fh-vie.ac.at</t>
  </si>
  <si>
    <t>Maghrabi</t>
  </si>
  <si>
    <t>Rennbahnweg 46/3/47</t>
  </si>
  <si>
    <t>fhb190943@fh-vie.ac.at</t>
  </si>
  <si>
    <t>Magyar</t>
  </si>
  <si>
    <t>Zur Spinnerin 44 / 21</t>
  </si>
  <si>
    <t>fhb201493@fh-vie.ac.at</t>
  </si>
  <si>
    <t>Mahltig</t>
  </si>
  <si>
    <t>Zum Brühl 18</t>
  </si>
  <si>
    <t>fhb200401@fh-vie.ac.at</t>
  </si>
  <si>
    <t>Mahmudi</t>
  </si>
  <si>
    <t>Malsore</t>
  </si>
  <si>
    <t>Rotenhofgasse 50/6</t>
  </si>
  <si>
    <t>fhb180290@fh-vie.ac.at</t>
  </si>
  <si>
    <t>Maican</t>
  </si>
  <si>
    <t>Molkereistraße 1 /2 /28B</t>
  </si>
  <si>
    <t>fhb201388@fh-vie.ac.at</t>
  </si>
  <si>
    <t>Mairitsch</t>
  </si>
  <si>
    <t>Graf-Starhemberg-Gasse 27/33</t>
  </si>
  <si>
    <t>fhb200311@fh-vie.ac.at</t>
  </si>
  <si>
    <t>Maksimovic</t>
  </si>
  <si>
    <t>Goran</t>
  </si>
  <si>
    <t xml:space="preserve">Meynertgasse 5A/2/13 </t>
  </si>
  <si>
    <t>fhb170500@fh-vie.ac.at</t>
  </si>
  <si>
    <t>Malaev</t>
  </si>
  <si>
    <t>Yael</t>
  </si>
  <si>
    <t>Taborstraße 82-88/1/13</t>
  </si>
  <si>
    <t>fhb180521@fh-vie.ac.at</t>
  </si>
  <si>
    <t>Malkic</t>
  </si>
  <si>
    <t>Ferchergasse 9/4</t>
  </si>
  <si>
    <t>fhb200656@fh-vie.ac.at</t>
  </si>
  <si>
    <t>Mamaev</t>
  </si>
  <si>
    <t>Daniil</t>
  </si>
  <si>
    <t>An der Teichwiese 212-225/Haus 213/1</t>
  </si>
  <si>
    <t>Sittendorf</t>
  </si>
  <si>
    <t>fhb191032@fh-vie.ac.at</t>
  </si>
  <si>
    <t>Mammadov</t>
  </si>
  <si>
    <t>Böcklinstrasse 48/1/1</t>
  </si>
  <si>
    <t>fhb180838@fh-vie.ac.at</t>
  </si>
  <si>
    <t>Mamudi</t>
  </si>
  <si>
    <t>Elham</t>
  </si>
  <si>
    <t>Mühlfeldgasse 5/22</t>
  </si>
  <si>
    <t>fhb180344@fh-vie.ac.at</t>
  </si>
  <si>
    <t>Mamuza</t>
  </si>
  <si>
    <t>Vedrana</t>
  </si>
  <si>
    <t>Dietrichgasse 45/10</t>
  </si>
  <si>
    <t>fhb191318@fh-vie.ac.at</t>
  </si>
  <si>
    <t>Mandair</t>
  </si>
  <si>
    <t>Jaspreet</t>
  </si>
  <si>
    <t>Eisvogelweg 4</t>
  </si>
  <si>
    <t>fhb180140@fh-vie.ac.at</t>
  </si>
  <si>
    <t>Mandakhbayar</t>
  </si>
  <si>
    <t>Enkhzaya</t>
  </si>
  <si>
    <t>Missindorfstraße 29/7</t>
  </si>
  <si>
    <t>fhb180892@fh-vie.ac.at</t>
  </si>
  <si>
    <t>Mandl</t>
  </si>
  <si>
    <t>Schönfeldgasse 1/4/1</t>
  </si>
  <si>
    <t>fhb190411@fh-vie.ac.at</t>
  </si>
  <si>
    <t>Manduric</t>
  </si>
  <si>
    <t>Mollersdorf 9</t>
  </si>
  <si>
    <t>fhb180544@fh-vie.ac.at</t>
  </si>
  <si>
    <t>Man-Eng</t>
  </si>
  <si>
    <t>Angy</t>
  </si>
  <si>
    <t>Erzherzog-Karl-Straße 9/42</t>
  </si>
  <si>
    <t>fhb190852@fh-vie.ac.at</t>
  </si>
  <si>
    <t>Manert</t>
  </si>
  <si>
    <t>Pfleger-Rothutweg 1</t>
  </si>
  <si>
    <t>fhb201604@fh-vie.ac.at</t>
  </si>
  <si>
    <t>Mangara</t>
  </si>
  <si>
    <t>Hanreitergasse 3, 4/1/8</t>
  </si>
  <si>
    <t>fhb180522@fh-vie.ac.at</t>
  </si>
  <si>
    <t>Mangold</t>
  </si>
  <si>
    <t>Axel</t>
  </si>
  <si>
    <t>Meytensgasse 7/1</t>
  </si>
  <si>
    <t>fhb190354@fh-vie.ac.at</t>
  </si>
  <si>
    <t>Mankowska</t>
  </si>
  <si>
    <t>Moselgasse 16/1/18</t>
  </si>
  <si>
    <t>fhb190947@fh-vie.ac.at</t>
  </si>
  <si>
    <t>Mann</t>
  </si>
  <si>
    <t>Melchior</t>
  </si>
  <si>
    <t>Johann-Nepomuk-Vogl-Platz 8/12</t>
  </si>
  <si>
    <t>fhb200118@fh-vie.ac.at</t>
  </si>
  <si>
    <t>Mannsberger</t>
  </si>
  <si>
    <t>Bahngasse 3</t>
  </si>
  <si>
    <t>fhb180345@fh-vie.ac.at</t>
  </si>
  <si>
    <t>Manoussos</t>
  </si>
  <si>
    <t>Artemis</t>
  </si>
  <si>
    <t>Mayerhofgasse 12/4</t>
  </si>
  <si>
    <t>fhb190443@fh-vie.ac.at</t>
  </si>
  <si>
    <t>Mansfeld</t>
  </si>
  <si>
    <t>Marlen</t>
  </si>
  <si>
    <t>Erlafstraße 5/9</t>
  </si>
  <si>
    <t>fhb190631@fh-vie.ac.at</t>
  </si>
  <si>
    <t>Mansour</t>
  </si>
  <si>
    <t>Magy</t>
  </si>
  <si>
    <t>Schüttaustraße1-39/7/1</t>
  </si>
  <si>
    <t>fhb170672@fh-vie.ac.at</t>
  </si>
  <si>
    <t>Mantici</t>
  </si>
  <si>
    <t>Selim</t>
  </si>
  <si>
    <t>Gatterburggasse 3A</t>
  </si>
  <si>
    <t>Zwölfaxing</t>
  </si>
  <si>
    <t>fhb181017@fh-vie.ac.at</t>
  </si>
  <si>
    <t>Abigail</t>
  </si>
  <si>
    <t>Fuchsienweg 62/2</t>
  </si>
  <si>
    <t>fhb160406@fh-vie.ac.at</t>
  </si>
  <si>
    <t>Marcher</t>
  </si>
  <si>
    <t>Stephanie Anna</t>
  </si>
  <si>
    <t>Wartberg 38</t>
  </si>
  <si>
    <t>Sankt Oswald bei Freistadt</t>
  </si>
  <si>
    <t>fhb190632@fh-vie.ac.at</t>
  </si>
  <si>
    <t>Marchetti</t>
  </si>
  <si>
    <t>Matteo</t>
  </si>
  <si>
    <t>fhb201313@fh-vie.ac.at</t>
  </si>
  <si>
    <t>Marchler</t>
  </si>
  <si>
    <t>Goessgraben18</t>
  </si>
  <si>
    <t>Trofaiach</t>
  </si>
  <si>
    <t>fhb200722@fh-vie.ac.at</t>
  </si>
  <si>
    <t>Marcon</t>
  </si>
  <si>
    <t>Elias</t>
  </si>
  <si>
    <t>Leipzigerstraße 66/19</t>
  </si>
  <si>
    <t>fhb181018@fh-vie.ac.at</t>
  </si>
  <si>
    <t>Marek</t>
  </si>
  <si>
    <t>Anton Rauchplatz 2a</t>
  </si>
  <si>
    <t>Blumau-Neurißhof</t>
  </si>
  <si>
    <t>fhb200438@fh-vie.ac.at</t>
  </si>
  <si>
    <t>Daniel David</t>
  </si>
  <si>
    <t>Konrad-Thurnher-Gasse 7/1/2</t>
  </si>
  <si>
    <t>fhb180746@fh-vie.ac.at</t>
  </si>
  <si>
    <t>Maringer</t>
  </si>
  <si>
    <t>Flugfeldstraße 61/4/14</t>
  </si>
  <si>
    <t>fhb190752@fh-vie.ac.at</t>
  </si>
  <si>
    <t>Marinkovic</t>
  </si>
  <si>
    <t>Dajana</t>
  </si>
  <si>
    <t>Kratochwjlestraße 8/7/124</t>
  </si>
  <si>
    <t>fhb190355@fh-vie.ac.at</t>
  </si>
  <si>
    <t>Dimitrije</t>
  </si>
  <si>
    <t>Paulinengasse 18-20/1/10</t>
  </si>
  <si>
    <t>fhb200657@fh-vie.ac.at</t>
  </si>
  <si>
    <t>Carlbergergasse 105/2/41</t>
  </si>
  <si>
    <t>fhb180747@fh-vie.ac.at</t>
  </si>
  <si>
    <t>Niksa</t>
  </si>
  <si>
    <t>Wehlistraße 45/6/16</t>
  </si>
  <si>
    <t>fhb191294@fh-vie.ac.at</t>
  </si>
  <si>
    <t>Marjanovic</t>
  </si>
  <si>
    <t>Mislav</t>
  </si>
  <si>
    <t>Haberlgasse 43/9</t>
  </si>
  <si>
    <t>fhb200566@fh-vie.ac.at</t>
  </si>
  <si>
    <t>Markelov</t>
  </si>
  <si>
    <t>Viacheslav</t>
  </si>
  <si>
    <t>Govorova 34, flat 113</t>
  </si>
  <si>
    <t>Odintsovo</t>
  </si>
  <si>
    <t>fhb200949@fh-vie.ac.at</t>
  </si>
  <si>
    <t>Markelova</t>
  </si>
  <si>
    <t>Polina</t>
  </si>
  <si>
    <t>Döblinger Hauptstraße 83/117</t>
  </si>
  <si>
    <t>fhb190455@fh-vie.ac.at</t>
  </si>
  <si>
    <t>Markhart</t>
  </si>
  <si>
    <t>Senfgasse 1/3/2</t>
  </si>
  <si>
    <t>fhb200491@fh-vie.ac.at</t>
  </si>
  <si>
    <t>Markl</t>
  </si>
  <si>
    <t>Untere Hauptstraße 52</t>
  </si>
  <si>
    <t>fhb201534@fh-vie.ac.at</t>
  </si>
  <si>
    <t>Markovic</t>
  </si>
  <si>
    <t>Ottakringerstrasse 207/7/5</t>
  </si>
  <si>
    <t>fhb190853@fh-vie.ac.at</t>
  </si>
  <si>
    <t>Andjelika</t>
  </si>
  <si>
    <t>Donaufelder Straße, 236/2/4</t>
  </si>
  <si>
    <t>fhb200568@fh-vie.ac.at</t>
  </si>
  <si>
    <t>Schwarzeckerweg 6</t>
  </si>
  <si>
    <t>fhb190289@fh-vie.ac.at</t>
  </si>
  <si>
    <t>Lohnsteinstraße 20-22</t>
  </si>
  <si>
    <t>fhb180403@fh-vie.ac.at</t>
  </si>
  <si>
    <t>Raffaelgasse 32/2</t>
  </si>
  <si>
    <t>fhb201109@fh-vie.ac.at</t>
  </si>
  <si>
    <t>Humboldtstraße 8</t>
  </si>
  <si>
    <t>Gomaringen</t>
  </si>
  <si>
    <t>fhb201727@fh-vie.ac.at</t>
  </si>
  <si>
    <t>Mohsgasse 23/2/7</t>
  </si>
  <si>
    <t>fhb200567@fh-vie.ac.at</t>
  </si>
  <si>
    <t>Markuzy</t>
  </si>
  <si>
    <t>Philipp-Peter</t>
  </si>
  <si>
    <t>Börnergasse 12/6/5</t>
  </si>
  <si>
    <t>fhb200193@fh-vie.ac.at</t>
  </si>
  <si>
    <t>Marmet</t>
  </si>
  <si>
    <t>Julien</t>
  </si>
  <si>
    <t>Birsigstraße 12</t>
  </si>
  <si>
    <t>Basel</t>
  </si>
  <si>
    <t>fhb190243@fh-vie.ac.at</t>
  </si>
  <si>
    <t>47b rue de Bourgfelden</t>
  </si>
  <si>
    <t>fhb190248@fh-vie.ac.at</t>
  </si>
  <si>
    <t>Marold</t>
  </si>
  <si>
    <t>Kreuzbergstrasse 6b</t>
  </si>
  <si>
    <t>fhb200366@fh-vie.ac.at</t>
  </si>
  <si>
    <t>Marouf</t>
  </si>
  <si>
    <t>Lohwaggasse 13/6</t>
  </si>
  <si>
    <t>fhb190796@fh-vie.ac.at</t>
  </si>
  <si>
    <t>Martic</t>
  </si>
  <si>
    <t>Baumgasse 50/1/9-10</t>
  </si>
  <si>
    <t>fhb139815@fh-vie.ac.at</t>
  </si>
  <si>
    <t>Martinetz</t>
  </si>
  <si>
    <t>Ödenburgerstraße 15/10</t>
  </si>
  <si>
    <t>fhb201559@fh-vie.ac.at</t>
  </si>
  <si>
    <t>Martinková</t>
  </si>
  <si>
    <t>Denisa</t>
  </si>
  <si>
    <t>Eichenstraße 46/5/17</t>
  </si>
  <si>
    <t>fhb191096@fh-vie.ac.at</t>
  </si>
  <si>
    <t>Marton</t>
  </si>
  <si>
    <t>Olívia</t>
  </si>
  <si>
    <t>Brigittenauer Lände 224/15/04</t>
  </si>
  <si>
    <t>fhb200830@fh-vie.ac.at</t>
  </si>
  <si>
    <t>Usinger Weg 7</t>
  </si>
  <si>
    <t>Bad Homburg</t>
  </si>
  <si>
    <t>fhb190275@fh-vie.ac.at</t>
  </si>
  <si>
    <t>Martynchenko</t>
  </si>
  <si>
    <t>BA MA</t>
  </si>
  <si>
    <t>Wasagasse 30/4</t>
  </si>
  <si>
    <t>fhb142535@fh-vie.ac.at</t>
  </si>
  <si>
    <t>Marunic</t>
  </si>
  <si>
    <t>Erdbergstraße 216a/2/82</t>
  </si>
  <si>
    <t>fhb200873@fh-vie.ac.at</t>
  </si>
  <si>
    <t>Märzweiler</t>
  </si>
  <si>
    <t>Leesdorfer Hauptstraße 64</t>
  </si>
  <si>
    <t>fhb200439@fh-vie.ac.at</t>
  </si>
  <si>
    <t>Maschl</t>
  </si>
  <si>
    <t>Donauwörther Str. 31/Stg. 1/2</t>
  </si>
  <si>
    <t>fhb200492@fh-vie.ac.at</t>
  </si>
  <si>
    <t>Maska-Kronabether</t>
  </si>
  <si>
    <t>Kathrin</t>
  </si>
  <si>
    <t>Karl Spies Straße 1 Haus 12</t>
  </si>
  <si>
    <t>Schönau an der Triesting</t>
  </si>
  <si>
    <t>fhb201577@fh-vie.ac.at</t>
  </si>
  <si>
    <t>Massinger</t>
  </si>
  <si>
    <t>Astrid</t>
  </si>
  <si>
    <t>Brucknergasse 5/2/5</t>
  </si>
  <si>
    <t>Zeiselmauer-Wolfpassing</t>
  </si>
  <si>
    <t>fhb201292@fh-vie.ac.at</t>
  </si>
  <si>
    <t>Matejevic</t>
  </si>
  <si>
    <t>Tijana</t>
  </si>
  <si>
    <t>Hackinger Straße 46/1/10</t>
  </si>
  <si>
    <t>fhb180952@fh-vie.ac.at</t>
  </si>
  <si>
    <t>Matev</t>
  </si>
  <si>
    <t>Tristan</t>
  </si>
  <si>
    <t>Neulerchenfelderstraße 67/1/12</t>
  </si>
  <si>
    <t>fhb201042@fh-vie.ac.at</t>
  </si>
  <si>
    <t>Matic</t>
  </si>
  <si>
    <t>Quellenstraße 2B/4/23</t>
  </si>
  <si>
    <t>fhb190412@fh-vie.ac.at</t>
  </si>
  <si>
    <t>Mattes</t>
  </si>
  <si>
    <t>Patrick Günther</t>
  </si>
  <si>
    <t>BA, MA</t>
  </si>
  <si>
    <t>Neustiftgasse 122/46-48</t>
  </si>
  <si>
    <t>fhb170503@fh-vie.ac.at</t>
  </si>
  <si>
    <t>Matus</t>
  </si>
  <si>
    <t>Rebecca</t>
  </si>
  <si>
    <t>Ferrogasse 47/11</t>
  </si>
  <si>
    <t>fhb180223@fh-vie.ac.at</t>
  </si>
  <si>
    <t>Matviychuk</t>
  </si>
  <si>
    <t>Hauffgasse 15/1/19</t>
  </si>
  <si>
    <t>fhb201255@fh-vie.ac.at</t>
  </si>
  <si>
    <t>Maurer</t>
  </si>
  <si>
    <t>Amelsdorf 22</t>
  </si>
  <si>
    <t>Amelsdorf</t>
  </si>
  <si>
    <t>fhb170380@fh-vie.ac.at</t>
  </si>
  <si>
    <t>Mauric</t>
  </si>
  <si>
    <t>Pogrelzstraße 67/5/5</t>
  </si>
  <si>
    <t>fhb170739@fh-vie.ac.at</t>
  </si>
  <si>
    <t>Mavraj</t>
  </si>
  <si>
    <t>Argjira</t>
  </si>
  <si>
    <t>Leonard-Bernsteinstraße 4-6/11/3</t>
  </si>
  <si>
    <t>fhb160452@fh-vie.ac.at</t>
  </si>
  <si>
    <t>Mavridis</t>
  </si>
  <si>
    <t>Am Spargelfeld 6</t>
  </si>
  <si>
    <t>fhb201564@fh-vie.ac.at</t>
  </si>
  <si>
    <t>Duchekgasse 6/1</t>
  </si>
  <si>
    <t>fhb190854@fh-vie.ac.at</t>
  </si>
  <si>
    <t>Maxharraj</t>
  </si>
  <si>
    <t>Valon</t>
  </si>
  <si>
    <t>Engerthstrasse 146/8/2</t>
  </si>
  <si>
    <t>fhb201160@fh-vie.ac.at</t>
  </si>
  <si>
    <t>Mayer</t>
  </si>
  <si>
    <t>Bockfließerstraße 4</t>
  </si>
  <si>
    <t>Großengersdorf</t>
  </si>
  <si>
    <t>fhb200463@fh-vie.ac.at</t>
  </si>
  <si>
    <t>Brigittenauer Lände 224/1705</t>
  </si>
  <si>
    <t>fhb191098@fh-vie.ac.at</t>
  </si>
  <si>
    <t>Gábor</t>
  </si>
  <si>
    <t>Schenkendorfgasse 42/9</t>
  </si>
  <si>
    <t>fhb180405@fh-vie.ac.at</t>
  </si>
  <si>
    <t>Marie-Theres</t>
  </si>
  <si>
    <t>Wilhelmstraße 27/ Top 22</t>
  </si>
  <si>
    <t>fhb190753@fh-vie.ac.at</t>
  </si>
  <si>
    <t>Merlin</t>
  </si>
  <si>
    <t>Wagramerstraße 119/1-2</t>
  </si>
  <si>
    <t>fhb190633@fh-vie.ac.at</t>
  </si>
  <si>
    <t>Niederreithstraße 37</t>
  </si>
  <si>
    <t>fhb191226@fh-vie.ac.at</t>
  </si>
  <si>
    <t>Angeligasse 56/9</t>
  </si>
  <si>
    <t>fhb181019@fh-vie.ac.at</t>
  </si>
  <si>
    <t>Mayerhofer</t>
  </si>
  <si>
    <t>Hörnesgasse 1/15</t>
  </si>
  <si>
    <t>fhb201256@fh-vie.ac.at</t>
  </si>
  <si>
    <t>Mayrhauser</t>
  </si>
  <si>
    <t>Gschwendt 246</t>
  </si>
  <si>
    <t>Strobl</t>
  </si>
  <si>
    <t>fhb170346@fh-vie.ac.at</t>
  </si>
  <si>
    <t>Mayrl</t>
  </si>
  <si>
    <t>Lettenberg 14</t>
  </si>
  <si>
    <t>Mistelbach</t>
  </si>
  <si>
    <t>fhb180693@fh-vie.ac.at</t>
  </si>
  <si>
    <t>Mc Guire</t>
  </si>
  <si>
    <t>Nicholas</t>
  </si>
  <si>
    <t>Augasse 21</t>
  </si>
  <si>
    <t>fhb201578@fh-vie.ac.at</t>
  </si>
  <si>
    <t>Medscheedow</t>
  </si>
  <si>
    <t>Leopold-Böhm-Straße 6/2/24</t>
  </si>
  <si>
    <t>fhb190356@fh-vie.ac.at</t>
  </si>
  <si>
    <t>Megino</t>
  </si>
  <si>
    <t>Kevin Bryan</t>
  </si>
  <si>
    <t>Strindberggasse 2/1/13</t>
  </si>
  <si>
    <t>fhb190496@fh-vie.ac.at</t>
  </si>
  <si>
    <t>Megyeri</t>
  </si>
  <si>
    <t>Attila</t>
  </si>
  <si>
    <t>Brigittenauer Lände 224-228</t>
  </si>
  <si>
    <t>fhb180953@fh-vie.ac.at</t>
  </si>
  <si>
    <t>Mehidic</t>
  </si>
  <si>
    <t>Ramiza</t>
  </si>
  <si>
    <t>Graffgasse 10/ 2/ 2602</t>
  </si>
  <si>
    <t>fhb201206@fh-vie.ac.at</t>
  </si>
  <si>
    <t>Mehmeti</t>
  </si>
  <si>
    <t>Mensur</t>
  </si>
  <si>
    <t>Ziegelhofstraße 36/6/4</t>
  </si>
  <si>
    <t>fhb191166@fh-vie.ac.at</t>
  </si>
  <si>
    <t>Valmir</t>
  </si>
  <si>
    <t>fhb200569@fh-vie.ac.at</t>
  </si>
  <si>
    <t>Mehrabian</t>
  </si>
  <si>
    <t>Aroutin</t>
  </si>
  <si>
    <t>Sonnleithnergasse 53/1/19</t>
  </si>
  <si>
    <t>fhb170740@fh-vie.ac.at</t>
  </si>
  <si>
    <t>Meidl</t>
  </si>
  <si>
    <t>Am Haanbaum 3/5</t>
  </si>
  <si>
    <t>fhb180406@fh-vie.ac.at</t>
  </si>
  <si>
    <t>Meidlinger</t>
  </si>
  <si>
    <t>Siebenbürgerstraße 28-48/16/15</t>
  </si>
  <si>
    <t>fhb180694@fh-vie.ac.at</t>
  </si>
  <si>
    <t>Meier</t>
  </si>
  <si>
    <t>Carola</t>
  </si>
  <si>
    <t>Mag. phil., Mag. iur.</t>
  </si>
  <si>
    <t>Rosenhof 1/2/8</t>
  </si>
  <si>
    <t>fhb190855@fh-vie.ac.at</t>
  </si>
  <si>
    <t>Chiemgaustr. 138a</t>
  </si>
  <si>
    <t>fhb200005@fh-vie.ac.at</t>
  </si>
  <si>
    <t>Tullastraße 39</t>
  </si>
  <si>
    <t>fhb201599@fh-vie.ac.at</t>
  </si>
  <si>
    <t>Meissner</t>
  </si>
  <si>
    <t>Bartoschstraße 26</t>
  </si>
  <si>
    <t>fhb201207@fh-vie.ac.at</t>
  </si>
  <si>
    <t>fhb180174@fh-vie.ac.at</t>
  </si>
  <si>
    <t>Olgierd Cyprian</t>
  </si>
  <si>
    <t>Silbergasse 4/2/6</t>
  </si>
  <si>
    <t>fhb191295@fh-vie.ac.at</t>
  </si>
  <si>
    <t>Meister</t>
  </si>
  <si>
    <t>KGV Leopoldau Gr. Ö/126</t>
  </si>
  <si>
    <t>fhb191227@fh-vie.ac.at</t>
  </si>
  <si>
    <t>Meiwandi</t>
  </si>
  <si>
    <t>Abdulwares</t>
  </si>
  <si>
    <t xml:space="preserve">Rödiger Straße 146 </t>
  </si>
  <si>
    <t>fhb200402@fh-vie.ac.at</t>
  </si>
  <si>
    <t>Mema</t>
  </si>
  <si>
    <t>Vorgartensraße 204/627</t>
  </si>
  <si>
    <t>fhb190357@fh-vie.ac.at</t>
  </si>
  <si>
    <t>Memeti</t>
  </si>
  <si>
    <t>Fitim</t>
  </si>
  <si>
    <t>Am Kaisermühlendamm 5/50</t>
  </si>
  <si>
    <t>fhb180523@fh-vie.ac.at</t>
  </si>
  <si>
    <t>Mensah</t>
  </si>
  <si>
    <t>Kofi Amartey</t>
  </si>
  <si>
    <t>Ghana</t>
  </si>
  <si>
    <t>Rollingergasse 8/1/65</t>
  </si>
  <si>
    <t>fhb191099@fh-vie.ac.at</t>
  </si>
  <si>
    <t>Mentoft-Pommer</t>
  </si>
  <si>
    <t>Kari-Ann</t>
  </si>
  <si>
    <t>Mörser Straße 80c</t>
  </si>
  <si>
    <t>fhb200289@fh-vie.ac.at</t>
  </si>
  <si>
    <t>Merdzic</t>
  </si>
  <si>
    <t>Admir</t>
  </si>
  <si>
    <t>Saikogasse 1D/1/1/8</t>
  </si>
  <si>
    <t>fhb180748@fh-vie.ac.at</t>
  </si>
  <si>
    <t>Merkel</t>
  </si>
  <si>
    <t>Heusweilerstr. 24b</t>
  </si>
  <si>
    <t>fhb201649@fh-vie.ac.at</t>
  </si>
  <si>
    <t>Merthan</t>
  </si>
  <si>
    <t>Nadine Veruschka</t>
  </si>
  <si>
    <t>B.B.A.</t>
  </si>
  <si>
    <t>Richard-Sorge-Str. 21</t>
  </si>
  <si>
    <t>fhb200368@fh-vie.ac.at</t>
  </si>
  <si>
    <t>Mesicek</t>
  </si>
  <si>
    <t>Linzer Straße 160/10/18</t>
  </si>
  <si>
    <t>fhb200992@fh-vie.ac.at</t>
  </si>
  <si>
    <t>Mesiha</t>
  </si>
  <si>
    <t>Anzengrubergasse 8</t>
  </si>
  <si>
    <t>fhb180954@fh-vie.ac.at</t>
  </si>
  <si>
    <t>fhb160408@fh-vie.ac.at</t>
  </si>
  <si>
    <t>Messmer</t>
  </si>
  <si>
    <t>Unterried 1</t>
  </si>
  <si>
    <t>Ehenbichl</t>
  </si>
  <si>
    <t>fhb201745@fh-vie.ac.at</t>
  </si>
  <si>
    <t>Meta</t>
  </si>
  <si>
    <t>Tea</t>
  </si>
  <si>
    <t>Am Gruenen Prater 11/906</t>
  </si>
  <si>
    <t>fhb191133@fh-vie.ac.at</t>
  </si>
  <si>
    <t>Mettinger</t>
  </si>
  <si>
    <t>Delugstraße 21/3/2</t>
  </si>
  <si>
    <t>fhb201132@fh-vie.ac.at</t>
  </si>
  <si>
    <t>Metwalli</t>
  </si>
  <si>
    <t>Osama</t>
  </si>
  <si>
    <t>Feßtgasse 16/26</t>
  </si>
  <si>
    <t>fhb180749@fh-vie.ac.at</t>
  </si>
  <si>
    <t>Metz</t>
  </si>
  <si>
    <t>Böckhgasse 11/5/47</t>
  </si>
  <si>
    <t>fhb180893@fh-vie.ac.at</t>
  </si>
  <si>
    <t>Meyer</t>
  </si>
  <si>
    <t>Hietzinger Hauptstrasse 52/8</t>
  </si>
  <si>
    <t>fhb201355@fh-vie.ac.at</t>
  </si>
  <si>
    <t>Mezdric</t>
  </si>
  <si>
    <t>Görgengasse 6/4/1</t>
  </si>
  <si>
    <t>fhb190856@fh-vie.ac.at</t>
  </si>
  <si>
    <t>Mezin</t>
  </si>
  <si>
    <t>Gattergasse 2b/Top 10</t>
  </si>
  <si>
    <t>fhb180750@fh-vie.ac.at</t>
  </si>
  <si>
    <t>Micanovic</t>
  </si>
  <si>
    <t>Hormayrgasse 14/3</t>
  </si>
  <si>
    <t>fhb200875@fh-vie.ac.at</t>
  </si>
  <si>
    <t>Urselbrunnengasse 42 /1 /1409</t>
  </si>
  <si>
    <t>fhb200876@fh-vie.ac.at</t>
  </si>
  <si>
    <t>Michaelis</t>
  </si>
  <si>
    <t>Calvin</t>
  </si>
  <si>
    <t>Radetzkystraße 18</t>
  </si>
  <si>
    <t>fhb190544@fh-vie.ac.at</t>
  </si>
  <si>
    <t>Michalski</t>
  </si>
  <si>
    <t>Hubertusweg 20</t>
  </si>
  <si>
    <t>Apetlon</t>
  </si>
  <si>
    <t>fhb170382@fh-vie.ac.at</t>
  </si>
  <si>
    <t>Mihali</t>
  </si>
  <si>
    <t>Dan-Gabriel</t>
  </si>
  <si>
    <t>Forsthausgasse 2-8, Zn. 3307</t>
  </si>
  <si>
    <t>fhb200924@fh-vie.ac.at</t>
  </si>
  <si>
    <t>Mihle</t>
  </si>
  <si>
    <t>Hollabrunnerstraße 2</t>
  </si>
  <si>
    <t>Großweikersdorf</t>
  </si>
  <si>
    <t>fhb180524@fh-vie.ac.at</t>
  </si>
  <si>
    <t>Mijatovic</t>
  </si>
  <si>
    <t>Mateja</t>
  </si>
  <si>
    <t>Wittmayergasse 9/12</t>
  </si>
  <si>
    <t>fhb200877@fh-vie.ac.at</t>
  </si>
  <si>
    <t>Mijucic</t>
  </si>
  <si>
    <t>Kaiserstraße 96/7</t>
  </si>
  <si>
    <t>fhb201043@fh-vie.ac.at</t>
  </si>
  <si>
    <t>Mikayelyan</t>
  </si>
  <si>
    <t>Aleksandr</t>
  </si>
  <si>
    <t>Anna-Bastel-Gasse 1/27</t>
  </si>
  <si>
    <t>fhb200408@fh-vie.ac.at</t>
  </si>
  <si>
    <t>Mikhaiel</t>
  </si>
  <si>
    <t>Mirella</t>
  </si>
  <si>
    <t>Mehlführergasse 26-28/3/2</t>
  </si>
  <si>
    <t>fhb180525@fh-vie.ac.at</t>
  </si>
  <si>
    <t>Mikos</t>
  </si>
  <si>
    <t>Ferdinand</t>
  </si>
  <si>
    <t>Leopoldauer Straße 17/6/2</t>
  </si>
  <si>
    <t>fhb160892@fh-vie.ac.at</t>
  </si>
  <si>
    <t>Miladinovic</t>
  </si>
  <si>
    <t>Hristina</t>
  </si>
  <si>
    <t>Schallergasse 20/7</t>
  </si>
  <si>
    <t>fhb180955@fh-vie.ac.at</t>
  </si>
  <si>
    <t>Mild</t>
  </si>
  <si>
    <t>Wetzawinkel 126</t>
  </si>
  <si>
    <t>Gleisdorf</t>
  </si>
  <si>
    <t>fhb191100@fh-vie.ac.at</t>
  </si>
  <si>
    <t>Milenkovic</t>
  </si>
  <si>
    <t>Aloisgasse 6/6</t>
  </si>
  <si>
    <t>fhb191228@fh-vie.ac.at</t>
  </si>
  <si>
    <t>Kundratstraße 22/9/26</t>
  </si>
  <si>
    <t>fhb191033@fh-vie.ac.at</t>
  </si>
  <si>
    <t>Milic</t>
  </si>
  <si>
    <t>Pappenheimgasse 1/1/49</t>
  </si>
  <si>
    <t>fhb190359@fh-vie.ac.at</t>
  </si>
  <si>
    <t>Milicevic</t>
  </si>
  <si>
    <t>Anica</t>
  </si>
  <si>
    <t>Leystraße 121/1/11</t>
  </si>
  <si>
    <t>fhb191034@fh-vie.ac.at</t>
  </si>
  <si>
    <t>Miljkovic</t>
  </si>
  <si>
    <t>Leopoldauerstraße 76/11</t>
  </si>
  <si>
    <t>fhb190517@fh-vie.ac.at</t>
  </si>
  <si>
    <t>Milojevic</t>
  </si>
  <si>
    <t>Vanja</t>
  </si>
  <si>
    <t>Anningergasse 26</t>
  </si>
  <si>
    <t>fhb190497@fh-vie.ac.at</t>
  </si>
  <si>
    <t>Milojicic</t>
  </si>
  <si>
    <t>Mexikoplatz 16/15</t>
  </si>
  <si>
    <t>fhb160729@fh-vie.ac.at</t>
  </si>
  <si>
    <t>Vera</t>
  </si>
  <si>
    <t>Susi-Nicoletti-Weg 13/2/37</t>
  </si>
  <si>
    <t>fhb201133@fh-vie.ac.at</t>
  </si>
  <si>
    <t>Miloradovic</t>
  </si>
  <si>
    <t>Rennbahnweg 27/31/3</t>
  </si>
  <si>
    <t>fhb190754@fh-vie.ac.at</t>
  </si>
  <si>
    <t>Milosavljevic</t>
  </si>
  <si>
    <t>Andjela</t>
  </si>
  <si>
    <t>Altes Dorf 14</t>
  </si>
  <si>
    <t>fhb190413@fh-vie.ac.at</t>
  </si>
  <si>
    <t>Wilhelm-Busch-Gasse 9</t>
  </si>
  <si>
    <t>fhb180841@fh-vie.ac.at</t>
  </si>
  <si>
    <t>Milosevic</t>
  </si>
  <si>
    <t>Märzstraße 69/21</t>
  </si>
  <si>
    <t>fhb190949@fh-vie.ac.at</t>
  </si>
  <si>
    <t>Raxstraße 32/109</t>
  </si>
  <si>
    <t>fhb200878@fh-vie.ac.at</t>
  </si>
  <si>
    <t>Milovanov</t>
  </si>
  <si>
    <t>Ennsgasse 23/3/14</t>
  </si>
  <si>
    <t>fhb200422@fh-vie.ac.at</t>
  </si>
  <si>
    <t>Milutinovic</t>
  </si>
  <si>
    <t>Lelica</t>
  </si>
  <si>
    <t>Alser Straße 48/7</t>
  </si>
  <si>
    <t>fhb190797@fh-vie.ac.at</t>
  </si>
  <si>
    <t>Nenad</t>
  </si>
  <si>
    <t>fhb201257@fh-vie.ac.at</t>
  </si>
  <si>
    <t>Mimini</t>
  </si>
  <si>
    <t>Indrit</t>
  </si>
  <si>
    <t>Leopoldauerstraße 157A/1/1</t>
  </si>
  <si>
    <t>fhb200493@fh-vie.ac.at</t>
  </si>
  <si>
    <t>Miraglia</t>
  </si>
  <si>
    <t>Romina</t>
  </si>
  <si>
    <t>Schimmelgasse 23/2/9</t>
  </si>
  <si>
    <t>fhb180224@fh-vie.ac.at</t>
  </si>
  <si>
    <t>Mirzaei</t>
  </si>
  <si>
    <t>Vorgartenstraße 223A/2/65</t>
  </si>
  <si>
    <t>fhb190290@fh-vie.ac.at</t>
  </si>
  <si>
    <t>Mirzaeva</t>
  </si>
  <si>
    <t>Spengergasse27/2/503</t>
  </si>
  <si>
    <t>fhb191167@fh-vie.ac.at</t>
  </si>
  <si>
    <t>Mirzai</t>
  </si>
  <si>
    <t>Mariannengasse 22/17</t>
  </si>
  <si>
    <t>fhb200570@fh-vie.ac.at</t>
  </si>
  <si>
    <t>Misdag</t>
  </si>
  <si>
    <t>Homeyra</t>
  </si>
  <si>
    <t>Rodlergasse 5/3</t>
  </si>
  <si>
    <t>fhb200879@fh-vie.ac.at</t>
  </si>
  <si>
    <t>Miserra</t>
  </si>
  <si>
    <t>Marc-Daniel</t>
  </si>
  <si>
    <t>Schönburgstrasse 25</t>
  </si>
  <si>
    <t>fhb200950@fh-vie.ac.at</t>
  </si>
  <si>
    <t>Misic</t>
  </si>
  <si>
    <t>Siccardsburggasse 40/112</t>
  </si>
  <si>
    <t>fhb201258@fh-vie.ac.at</t>
  </si>
  <si>
    <t>Mistridelovic</t>
  </si>
  <si>
    <t>Brigittenauer Lände 160-162/5/12</t>
  </si>
  <si>
    <t>fhb191035@fh-vie.ac.at</t>
  </si>
  <si>
    <t>Mitsch</t>
  </si>
  <si>
    <t>K.H. Waggerlgasse</t>
  </si>
  <si>
    <t>Maria Anzbach</t>
  </si>
  <si>
    <t>fhb201101@fh-vie.ac.at</t>
  </si>
  <si>
    <t>Mittelbach</t>
  </si>
  <si>
    <t>Dr. med. univ.</t>
  </si>
  <si>
    <t>Dannebergplatz 20/9</t>
  </si>
  <si>
    <t>fhb201565@fh-vie.ac.at</t>
  </si>
  <si>
    <t>Maurer Lange Gasse 36/3</t>
  </si>
  <si>
    <t>fhb201419@fh-vie.ac.at</t>
  </si>
  <si>
    <t>Mitterer</t>
  </si>
  <si>
    <t>BA BA</t>
  </si>
  <si>
    <t xml:space="preserve">Enzibodenweg 14,  </t>
  </si>
  <si>
    <t>Radenthein</t>
  </si>
  <si>
    <t>fhb200906@fh-vie.ac.at</t>
  </si>
  <si>
    <t>Mitterlehner</t>
  </si>
  <si>
    <t>Hauptstraße 18</t>
  </si>
  <si>
    <t>Kemmelbach</t>
  </si>
  <si>
    <t>fhb190634@fh-vie.ac.at</t>
  </si>
  <si>
    <t>Mittermaier</t>
  </si>
  <si>
    <t>Am Gamauf 19</t>
  </si>
  <si>
    <t>fhb180225@fh-vie.ac.at</t>
  </si>
  <si>
    <t>Mittermayr</t>
  </si>
  <si>
    <t>Favoritenstraße 89/12</t>
  </si>
  <si>
    <t>fhb170238@fh-vie.ac.at</t>
  </si>
  <si>
    <t>Mitulovic</t>
  </si>
  <si>
    <t>Milen</t>
  </si>
  <si>
    <t>Gallmeyergasse 18/54</t>
  </si>
  <si>
    <t>fhb200932@fh-vie.ac.at</t>
  </si>
  <si>
    <t>Mizina</t>
  </si>
  <si>
    <t>Bachgasse 4/7</t>
  </si>
  <si>
    <t>fhb200571@fh-vie.ac.at</t>
  </si>
  <si>
    <t>Mladenova</t>
  </si>
  <si>
    <t>Anita Plamenova</t>
  </si>
  <si>
    <t>Danhausergasse 6/24</t>
  </si>
  <si>
    <t>fhb190368@fh-vie.ac.at</t>
  </si>
  <si>
    <t>Mladenovic</t>
  </si>
  <si>
    <t>Kelleräckerstrasse 33</t>
  </si>
  <si>
    <t>fhb200341@fh-vie.ac.at</t>
  </si>
  <si>
    <t>Mlakic</t>
  </si>
  <si>
    <t>Oeverseestraße 45/32</t>
  </si>
  <si>
    <t>fhb190360@fh-vie.ac.at</t>
  </si>
  <si>
    <t>Modliba</t>
  </si>
  <si>
    <t>Töllergasse 42/4/14</t>
  </si>
  <si>
    <t>fhb200494@fh-vie.ac.at</t>
  </si>
  <si>
    <t>Moein Ansari</t>
  </si>
  <si>
    <t>Sarah Jasmin</t>
  </si>
  <si>
    <t>Krieglergasse 10/12</t>
  </si>
  <si>
    <t>fhb180956@fh-vie.ac.at</t>
  </si>
  <si>
    <t>Moez</t>
  </si>
  <si>
    <t>Yusra</t>
  </si>
  <si>
    <t>Untere Augartenstrasse 1-3/2/11</t>
  </si>
  <si>
    <t>fhb170430@fh-vie.ac.at</t>
  </si>
  <si>
    <t>Mohamad Said</t>
  </si>
  <si>
    <t>Hietzingerkai 25/1/5</t>
  </si>
  <si>
    <t>fhb190857@fh-vie.ac.at</t>
  </si>
  <si>
    <t>Sefeldien</t>
  </si>
  <si>
    <t>Gudrunstraße 55-103/14/12</t>
  </si>
  <si>
    <t>fhb180226@fh-vie.ac.at</t>
  </si>
  <si>
    <t>Mohammad</t>
  </si>
  <si>
    <t>Razan</t>
  </si>
  <si>
    <t>Erzbischofgasse 25-29/3/2</t>
  </si>
  <si>
    <t>fhb190691@fh-vie.ac.at</t>
  </si>
  <si>
    <t>Mohammad Taher</t>
  </si>
  <si>
    <t>Walcherstrasse 10-16/3/11</t>
  </si>
  <si>
    <t>fhb190545@fh-vie.ac.at</t>
  </si>
  <si>
    <t>Mohl</t>
  </si>
  <si>
    <t>Kölblgasse 12/11</t>
  </si>
  <si>
    <t>fhb160731@fh-vie.ac.at</t>
  </si>
  <si>
    <t>Mohr</t>
  </si>
  <si>
    <t>Hauptstraße 3/2/1</t>
  </si>
  <si>
    <t>Leobendorf</t>
  </si>
  <si>
    <t>fhb191101@fh-vie.ac.at</t>
  </si>
  <si>
    <t>Mohseni</t>
  </si>
  <si>
    <t>Payam</t>
  </si>
  <si>
    <t>Seitenberggasse 29/6</t>
  </si>
  <si>
    <t>fhb190498@fh-vie.ac.at</t>
  </si>
  <si>
    <t>Mokhtari</t>
  </si>
  <si>
    <t>Mehran</t>
  </si>
  <si>
    <t>Jedlersdorfer Straße 99/31/9</t>
  </si>
  <si>
    <t>fhb170936@fh-vie.ac.at</t>
  </si>
  <si>
    <t>Moldan</t>
  </si>
  <si>
    <t>Breitenleer Str. 242/3/8</t>
  </si>
  <si>
    <t>fhb170608@fh-vie.ac.at</t>
  </si>
  <si>
    <t>Möller</t>
  </si>
  <si>
    <t>Jäckelstraße 7</t>
  </si>
  <si>
    <t>fhb201412@fh-vie.ac.at</t>
  </si>
  <si>
    <t>Molnár</t>
  </si>
  <si>
    <t>Petra Laura</t>
  </si>
  <si>
    <t>Kenyongasse 23-25/408</t>
  </si>
  <si>
    <t>fhb180526@fh-vie.ac.at</t>
  </si>
  <si>
    <t>Mondl</t>
  </si>
  <si>
    <t>Maximilian Georg</t>
  </si>
  <si>
    <t>Franzensgasse 1/14</t>
  </si>
  <si>
    <t>fhb201208@fh-vie.ac.at</t>
  </si>
  <si>
    <t>Mönich-Schimmel</t>
  </si>
  <si>
    <t>Zu den Klosterwiesen 6</t>
  </si>
  <si>
    <t>fhb200507@fh-vie.ac.at</t>
  </si>
  <si>
    <t>Mönnig</t>
  </si>
  <si>
    <t>Alerdinckstraße 29a</t>
  </si>
  <si>
    <t>fhb201644@fh-vie.ac.at</t>
  </si>
  <si>
    <t>Mori</t>
  </si>
  <si>
    <t>Alain</t>
  </si>
  <si>
    <t>Thalgutstraße 33</t>
  </si>
  <si>
    <t>fhb190302@fh-vie.ac.at</t>
  </si>
  <si>
    <t>Morillo Avilan</t>
  </si>
  <si>
    <t>Derwin Rafael</t>
  </si>
  <si>
    <t>Venezuela</t>
  </si>
  <si>
    <t>Margaretenstraße 110/33</t>
  </si>
  <si>
    <t>fhb180894@fh-vie.ac.at</t>
  </si>
  <si>
    <t>Morina</t>
  </si>
  <si>
    <t>Arta</t>
  </si>
  <si>
    <t>Wiedner Gürtel 66/2/10</t>
  </si>
  <si>
    <t>fhb190950@fh-vie.ac.at</t>
  </si>
  <si>
    <t>Pascal</t>
  </si>
  <si>
    <t xml:space="preserve">Mühlenweg 19 </t>
  </si>
  <si>
    <t>fhb190224@fh-vie.ac.at</t>
  </si>
  <si>
    <t>Mörk</t>
  </si>
  <si>
    <t>Biberhaufenweg 13</t>
  </si>
  <si>
    <t>fhb190635@fh-vie.ac.at</t>
  </si>
  <si>
    <t>Morov</t>
  </si>
  <si>
    <t>Schuhmeierplatz 3/5</t>
  </si>
  <si>
    <t>fhb180382@fh-vie.ac.at</t>
  </si>
  <si>
    <t>Morris</t>
  </si>
  <si>
    <t>Anzengruberstraße 4</t>
  </si>
  <si>
    <t>fhb201083@fh-vie.ac.at</t>
  </si>
  <si>
    <t>Möseneder</t>
  </si>
  <si>
    <t>Stralehnergasse 4/7</t>
  </si>
  <si>
    <t>fhb180407@fh-vie.ac.at</t>
  </si>
  <si>
    <t>Moser</t>
  </si>
  <si>
    <t>Celestin</t>
  </si>
  <si>
    <t>Schönerergasse 3</t>
  </si>
  <si>
    <t>fhb201356@fh-vie.ac.at</t>
  </si>
  <si>
    <t>Dipl. päd.</t>
  </si>
  <si>
    <t>Marchetstraße 24 / 17</t>
  </si>
  <si>
    <t>fhb201209@fh-vie.ac.at</t>
  </si>
  <si>
    <t>Schillgasse 15-17/2/1</t>
  </si>
  <si>
    <t>fhb190291@fh-vie.ac.at</t>
  </si>
  <si>
    <t>Hausgrundweg 19/9/77</t>
  </si>
  <si>
    <t>fhb201696@fh-vie.ac.at</t>
  </si>
  <si>
    <t xml:space="preserve">Hochstraße 3/1  </t>
  </si>
  <si>
    <t>fhb201491@fh-vie.ac.at</t>
  </si>
  <si>
    <t>Mosthammer</t>
  </si>
  <si>
    <t>Hauptstraße 1</t>
  </si>
  <si>
    <t>Raggendorf</t>
  </si>
  <si>
    <t>fhb201084@fh-vie.ac.at</t>
  </si>
  <si>
    <t>Motzigkeit</t>
  </si>
  <si>
    <t xml:space="preserve">4 Briar Place </t>
  </si>
  <si>
    <t>fhb190276@fh-vie.ac.at</t>
  </si>
  <si>
    <t>Moustafa</t>
  </si>
  <si>
    <t>Ghaid</t>
  </si>
  <si>
    <t>Engerthstraße 150/4/35</t>
  </si>
  <si>
    <t>fhb181048@fh-vie.ac.at</t>
  </si>
  <si>
    <t>Talgasse 2/2/8</t>
  </si>
  <si>
    <t>fhb200495@fh-vie.ac.at</t>
  </si>
  <si>
    <t>Mrdalj</t>
  </si>
  <si>
    <t>Djani</t>
  </si>
  <si>
    <t>Leystraße 26/1/53</t>
  </si>
  <si>
    <t>fhb170384@fh-vie.ac.at</t>
  </si>
  <si>
    <t>Mrmus</t>
  </si>
  <si>
    <t>Kristián</t>
  </si>
  <si>
    <t>Treustraße 54/16</t>
  </si>
  <si>
    <t>fhb191296@fh-vie.ac.at</t>
  </si>
  <si>
    <t>Mtibaa</t>
  </si>
  <si>
    <t>Handelskai 214/18/23</t>
  </si>
  <si>
    <t>fhb200880@fh-vie.ac.at</t>
  </si>
  <si>
    <t>Mucaj</t>
  </si>
  <si>
    <t>Handelskai 228/2/1</t>
  </si>
  <si>
    <t>fhb201085@fh-vie.ac.at</t>
  </si>
  <si>
    <t>Muco</t>
  </si>
  <si>
    <t>Eonela</t>
  </si>
  <si>
    <t>Wilhelm-Raab-Gasse 4/10</t>
  </si>
  <si>
    <t>fhb201547@fh-vie.ac.at</t>
  </si>
  <si>
    <t>Mühl</t>
  </si>
  <si>
    <t>Ospelgasse 33/1/8</t>
  </si>
  <si>
    <t>fhb190724@fh-vie.ac.at</t>
  </si>
  <si>
    <t>ge Gasse 41/19</t>
  </si>
  <si>
    <t>fhb200264@fh-vie.ac.at</t>
  </si>
  <si>
    <t>Mühlbauer</t>
  </si>
  <si>
    <t>Säulengasse 5/16</t>
  </si>
  <si>
    <t>fhb190292@fh-vie.ac.at</t>
  </si>
  <si>
    <t>BA, BA</t>
  </si>
  <si>
    <t>Handelskai 214/16/26</t>
  </si>
  <si>
    <t>fhb190858@fh-vie.ac.at</t>
  </si>
  <si>
    <t>Mühlberger</t>
  </si>
  <si>
    <t>Mumbgasse 1-3/18</t>
  </si>
  <si>
    <t>fhb200993@fh-vie.ac.at</t>
  </si>
  <si>
    <t>Mujanovic</t>
  </si>
  <si>
    <t>Indira</t>
  </si>
  <si>
    <t>Inzersdorferstraße 111 5/2/5</t>
  </si>
  <si>
    <t>fhb180957@fh-vie.ac.at</t>
  </si>
  <si>
    <t>Mirsada</t>
  </si>
  <si>
    <t>Haslingergasse 14/13</t>
  </si>
  <si>
    <t>fhb180843@fh-vie.ac.at</t>
  </si>
  <si>
    <t>Mukherjee</t>
  </si>
  <si>
    <t>Irland</t>
  </si>
  <si>
    <t>Pantzergasse 28/9</t>
  </si>
  <si>
    <t>fhb190087@fh-vie.ac.at</t>
  </si>
  <si>
    <t>Mülich</t>
  </si>
  <si>
    <t>Peitlgasse 6/25</t>
  </si>
  <si>
    <t>fhb200464@fh-vie.ac.at</t>
  </si>
  <si>
    <t>Mullaeva</t>
  </si>
  <si>
    <t>Untere Augartenstraße 25/2/27</t>
  </si>
  <si>
    <t>fhb201370@fh-vie.ac.at</t>
  </si>
  <si>
    <t>Müller</t>
  </si>
  <si>
    <t>Gutzkowstr. 2</t>
  </si>
  <si>
    <t>fhb200331@fh-vie.ac.at</t>
  </si>
  <si>
    <t>Kaulbachstr. 9d</t>
  </si>
  <si>
    <t>fhb200175@fh-vie.ac.at</t>
  </si>
  <si>
    <t>Müller Giraldo</t>
  </si>
  <si>
    <t>Julianna</t>
  </si>
  <si>
    <t>Rußbergstraße 20/1/12</t>
  </si>
  <si>
    <t>fhb200831@fh-vie.ac.at</t>
  </si>
  <si>
    <t>Müller-Guttenbrunn</t>
  </si>
  <si>
    <t>Nisslstraße 28/3</t>
  </si>
  <si>
    <t>fhb191036@fh-vie.ac.at</t>
  </si>
  <si>
    <t>Muratbekova</t>
  </si>
  <si>
    <t>Tolgonai</t>
  </si>
  <si>
    <t>Brigittenauer Lände 224-228/6343</t>
  </si>
  <si>
    <t>fhb170611@fh-vie.ac.at</t>
  </si>
  <si>
    <t>Murawska</t>
  </si>
  <si>
    <t>Molkereistraße 1 / 119/ 2</t>
  </si>
  <si>
    <t>fhb201316@fh-vie.ac.at</t>
  </si>
  <si>
    <t>Muriqi</t>
  </si>
  <si>
    <t>Kastriot</t>
  </si>
  <si>
    <t>Braunhubergasse 24/7</t>
  </si>
  <si>
    <t>fhb180754@fh-vie.ac.at</t>
  </si>
  <si>
    <t>Murselovic</t>
  </si>
  <si>
    <t>Rechte Wienzeile 251, Top 8</t>
  </si>
  <si>
    <t>fhb191259@fh-vie.ac.at</t>
  </si>
  <si>
    <t>Muskovich</t>
  </si>
  <si>
    <t>Feldgasse 15</t>
  </si>
  <si>
    <t>fhb201592@fh-vie.ac.at</t>
  </si>
  <si>
    <t>Müßig</t>
  </si>
  <si>
    <t>Louise-Martini-Weg 3/16</t>
  </si>
  <si>
    <t>fhb201210@fh-vie.ac.at</t>
  </si>
  <si>
    <t>Mutala</t>
  </si>
  <si>
    <t>Ornella</t>
  </si>
  <si>
    <t>Aribogasse 28/26/8</t>
  </si>
  <si>
    <t>fhb180637@fh-vie.ac.at</t>
  </si>
  <si>
    <t>Muyambo</t>
  </si>
  <si>
    <t>Markhofgasse 11-17/ 3/ 17</t>
  </si>
  <si>
    <t>fhb180842@fh-vie.ac.at</t>
  </si>
  <si>
    <t>Mylonas</t>
  </si>
  <si>
    <t>Rechte Wienzeile 75/7</t>
  </si>
  <si>
    <t>fhb190637@fh-vie.ac.at</t>
  </si>
  <si>
    <t>Nabavi</t>
  </si>
  <si>
    <t>Arzu</t>
  </si>
  <si>
    <t>Mehlführergasse 26-28/10/4</t>
  </si>
  <si>
    <t>fhb201259@fh-vie.ac.at</t>
  </si>
  <si>
    <t>Nadali</t>
  </si>
  <si>
    <t>Kimia</t>
  </si>
  <si>
    <t>Favoritenstrasse 31/20</t>
  </si>
  <si>
    <t>fhb201375@fh-vie.ac.at</t>
  </si>
  <si>
    <t>Naghmouchi</t>
  </si>
  <si>
    <t>Strohmayrstraße 3/8</t>
  </si>
  <si>
    <t>Sankt Pölten</t>
  </si>
  <si>
    <t>fhb180958@fh-vie.ac.at</t>
  </si>
  <si>
    <t>Nagy</t>
  </si>
  <si>
    <t>Vinsdorfstraße 34/K</t>
  </si>
  <si>
    <t>fhb180471@fh-vie.ac.at</t>
  </si>
  <si>
    <t>Nahar</t>
  </si>
  <si>
    <t>Emre</t>
  </si>
  <si>
    <t>Wagramer Straße 147/3/19</t>
  </si>
  <si>
    <t>fhb190725@fh-vie.ac.at</t>
  </si>
  <si>
    <t>Nakadate</t>
  </si>
  <si>
    <t>Manuel Patrick</t>
  </si>
  <si>
    <t>Simmeringer Haupstraße 26/1/20</t>
  </si>
  <si>
    <t>fhb201161@fh-vie.ac.at</t>
  </si>
  <si>
    <t>Nakicevic</t>
  </si>
  <si>
    <t>Mühlfeldgasse 15/3/41</t>
  </si>
  <si>
    <t>fhb201474@fh-vie.ac.at</t>
  </si>
  <si>
    <t>Medina</t>
  </si>
  <si>
    <t>fhb190951@fh-vie.ac.at</t>
  </si>
  <si>
    <t>Nanaei</t>
  </si>
  <si>
    <t>Karim</t>
  </si>
  <si>
    <t>Jedlersdorferstraße 99/32/17</t>
  </si>
  <si>
    <t>fhb190799@fh-vie.ac.at</t>
  </si>
  <si>
    <t>Narin</t>
  </si>
  <si>
    <t>Erhan</t>
  </si>
  <si>
    <t>Lechnerstraße 2-4/7/70</t>
  </si>
  <si>
    <t>fhb180755@fh-vie.ac.at</t>
  </si>
  <si>
    <t>Nasari</t>
  </si>
  <si>
    <t>Hasina</t>
  </si>
  <si>
    <t>Wagramerstraße 95/3/25</t>
  </si>
  <si>
    <t>fhb180756@fh-vie.ac.at</t>
  </si>
  <si>
    <t>fhb180959@fh-vie.ac.at</t>
  </si>
  <si>
    <t>Naus</t>
  </si>
  <si>
    <t>Paula</t>
  </si>
  <si>
    <t>Mechitaristengasse 2/12</t>
  </si>
  <si>
    <t>fhb191037@fh-vie.ac.at</t>
  </si>
  <si>
    <t>Nawezi</t>
  </si>
  <si>
    <t>Marie Jose Christelle</t>
  </si>
  <si>
    <t xml:space="preserve">Baumgasse 77/1/19 </t>
  </si>
  <si>
    <t>fhb200658@fh-vie.ac.at</t>
  </si>
  <si>
    <t>Nazarov</t>
  </si>
  <si>
    <t>Engerschestr. 15</t>
  </si>
  <si>
    <t>fhb200349@fh-vie.ac.at</t>
  </si>
  <si>
    <t>Nedeloiu</t>
  </si>
  <si>
    <t>Ioan-Stefan</t>
  </si>
  <si>
    <t>Kaisermühlenstrasse 12/509</t>
  </si>
  <si>
    <t>fhb200727@fh-vie.ac.at</t>
  </si>
  <si>
    <t>Nejat</t>
  </si>
  <si>
    <t>Pastorstraße 31/61/7</t>
  </si>
  <si>
    <t>fhb180227@fh-vie.ac.at</t>
  </si>
  <si>
    <t>Nekrasova</t>
  </si>
  <si>
    <t>Evgeniya</t>
  </si>
  <si>
    <t>2306 21st Street Apt 2I</t>
  </si>
  <si>
    <t>New York</t>
  </si>
  <si>
    <t>fhb200832@fh-vie.ac.at</t>
  </si>
  <si>
    <t>Nemeth</t>
  </si>
  <si>
    <t>Embelgasse 57/4</t>
  </si>
  <si>
    <t>fhb200440@fh-vie.ac.at</t>
  </si>
  <si>
    <t>Nemoto-Fjodorowa</t>
  </si>
  <si>
    <t>Takayo</t>
  </si>
  <si>
    <t>Lukasstraße 5</t>
  </si>
  <si>
    <t>fhb191385@fh-vie.ac.at</t>
  </si>
  <si>
    <t>Nendwich</t>
  </si>
  <si>
    <t>Schererstraße 22/16/6</t>
  </si>
  <si>
    <t>fhb170347@fh-vie.ac.at</t>
  </si>
  <si>
    <t>Neshat</t>
  </si>
  <si>
    <t>Herbert-Boeckl-Weg 2/55/7</t>
  </si>
  <si>
    <t>fhb180255@fh-vie.ac.at</t>
  </si>
  <si>
    <t>Nesterenko</t>
  </si>
  <si>
    <t>Alona</t>
  </si>
  <si>
    <t>Mollardgasse 16</t>
  </si>
  <si>
    <t>fhb191102@fh-vie.ac.at</t>
  </si>
  <si>
    <t>Netik</t>
  </si>
  <si>
    <t>Hardeggasse 67/45/3</t>
  </si>
  <si>
    <t>fhb191229@fh-vie.ac.at</t>
  </si>
  <si>
    <t>Neubauer</t>
  </si>
  <si>
    <t>Skraupstraße 24/22/9</t>
  </si>
  <si>
    <t>fhb201162@fh-vie.ac.at</t>
  </si>
  <si>
    <t>Neugebauer</t>
  </si>
  <si>
    <t>Riemergasse 1-3/12</t>
  </si>
  <si>
    <t>fhb191103@fh-vie.ac.at</t>
  </si>
  <si>
    <t>Neuhauser</t>
  </si>
  <si>
    <t>Propst-Führer-Straße 31/5/41</t>
  </si>
  <si>
    <t>fhb180528@fh-vie.ac.at</t>
  </si>
  <si>
    <t>Neuhold</t>
  </si>
  <si>
    <t>Humboldtplatz 7/12</t>
  </si>
  <si>
    <t>fhb200194@fh-vie.ac.at</t>
  </si>
  <si>
    <t>Neumayer</t>
  </si>
  <si>
    <t>Mag.a.(FH)</t>
  </si>
  <si>
    <t>In Kirchbigeln 5, Leobendorf</t>
  </si>
  <si>
    <t>fhb201593@fh-vie.ac.at</t>
  </si>
  <si>
    <t>Neumüller</t>
  </si>
  <si>
    <t>Elisabethstraße 24/27</t>
  </si>
  <si>
    <t>fhb200728@fh-vie.ac.at</t>
  </si>
  <si>
    <t>Neuner</t>
  </si>
  <si>
    <t>Ahornstraße 24a Top 10</t>
  </si>
  <si>
    <t>Rum</t>
  </si>
  <si>
    <t>fhb190726@fh-vie.ac.at</t>
  </si>
  <si>
    <t>Neunteufel</t>
  </si>
  <si>
    <t>Rudolf</t>
  </si>
  <si>
    <t>Helenenstraße 120</t>
  </si>
  <si>
    <t>fhb201357@fh-vie.ac.at</t>
  </si>
  <si>
    <t>Neuschmid</t>
  </si>
  <si>
    <t>Gabriele</t>
  </si>
  <si>
    <t>Lechen 52, Thiersee</t>
  </si>
  <si>
    <t>Morsbach</t>
  </si>
  <si>
    <t>fhb201546@fh-vie.ac.at</t>
  </si>
  <si>
    <t>Neweklowsky</t>
  </si>
  <si>
    <t>Veste Rohr 2e</t>
  </si>
  <si>
    <t>fhb181091@fh-vie.ac.at</t>
  </si>
  <si>
    <t>Nezamdoust</t>
  </si>
  <si>
    <t>Hamid</t>
  </si>
  <si>
    <t>Mundygasse 7/6</t>
  </si>
  <si>
    <t>fhb201656@fh-vie.ac.at</t>
  </si>
  <si>
    <t>Nguyen</t>
  </si>
  <si>
    <t>Anh Minh</t>
  </si>
  <si>
    <t>Koppstraße 63/12</t>
  </si>
  <si>
    <t>fhb180192@fh-vie.ac.at</t>
  </si>
  <si>
    <t>Niederdöckl</t>
  </si>
  <si>
    <t>Dr. med. univ. et Dr. scient. med.</t>
  </si>
  <si>
    <t>Karl Schrammel Weg 4</t>
  </si>
  <si>
    <t>fhb201589@fh-vie.ac.at</t>
  </si>
  <si>
    <t>Niedertscheider</t>
  </si>
  <si>
    <t>Siebeneichengasse 13/47-48</t>
  </si>
  <si>
    <t>fhb200465@fh-vie.ac.at</t>
  </si>
  <si>
    <t>Nigg</t>
  </si>
  <si>
    <t>Posch 55</t>
  </si>
  <si>
    <t>Kaunerberg</t>
  </si>
  <si>
    <t>fhb191453@fh-vie.ac.at</t>
  </si>
  <si>
    <t>Nikolov</t>
  </si>
  <si>
    <t>Nordportalstraße 2/010</t>
  </si>
  <si>
    <t>fhb191104@fh-vie.ac.at</t>
  </si>
  <si>
    <t>Nikolovski</t>
  </si>
  <si>
    <t>Robertgasse 2/27</t>
  </si>
  <si>
    <t>fhb191105@fh-vie.ac.at</t>
  </si>
  <si>
    <t>Nikucic</t>
  </si>
  <si>
    <t>Aurikelweg 1/3</t>
  </si>
  <si>
    <t>fhb190638@fh-vie.ac.at</t>
  </si>
  <si>
    <t>Nitsche</t>
  </si>
  <si>
    <t>M.Eng</t>
  </si>
  <si>
    <t>Freiding 1</t>
  </si>
  <si>
    <t>fhb181196@fh-vie.ac.at</t>
  </si>
  <si>
    <t>Nitschinger</t>
  </si>
  <si>
    <t>Ennsgasse 4/8</t>
  </si>
  <si>
    <t>fhb191068@fh-vie.ac.at</t>
  </si>
  <si>
    <t>Nittnaus</t>
  </si>
  <si>
    <t>Arnoldgasse 1/1/43</t>
  </si>
  <si>
    <t>fhb190880@fh-vie.ac.at</t>
  </si>
  <si>
    <t>Niziolek</t>
  </si>
  <si>
    <t>Kaisermühlenstraße 26/3/316</t>
  </si>
  <si>
    <t>fhb201211@fh-vie.ac.at</t>
  </si>
  <si>
    <t>Njagojevic</t>
  </si>
  <si>
    <t>Fultonstrasse 26/4/32</t>
  </si>
  <si>
    <t>fhb200794@fh-vie.ac.at</t>
  </si>
  <si>
    <t>Nobs</t>
  </si>
  <si>
    <t>Lörracher Straße 33j</t>
  </si>
  <si>
    <t>fhb191128@fh-vie.ac.at</t>
  </si>
  <si>
    <t>Nosicky</t>
  </si>
  <si>
    <t>Benadikova nr. 108</t>
  </si>
  <si>
    <t>Benadikova</t>
  </si>
  <si>
    <t>fhb180256@fh-vie.ac.at</t>
  </si>
  <si>
    <t>Novakovic</t>
  </si>
  <si>
    <t>Johann Josef Krätzergasse 4/13</t>
  </si>
  <si>
    <t>fhb200496@fh-vie.ac.at</t>
  </si>
  <si>
    <t>Novakovits</t>
  </si>
  <si>
    <t>Attemsgasse 23/6/1</t>
  </si>
  <si>
    <t>fhb180141@fh-vie.ac.at</t>
  </si>
  <si>
    <t>Nozimova</t>
  </si>
  <si>
    <t>Dilafruz</t>
  </si>
  <si>
    <t>Jacquingasse 16/70</t>
  </si>
  <si>
    <t>fhb201475@fh-vie.ac.at</t>
  </si>
  <si>
    <t>Nshindu</t>
  </si>
  <si>
    <t>Christian Kande</t>
  </si>
  <si>
    <t>Jenny-Lind-Gasse 1/4</t>
  </si>
  <si>
    <t>fhb190997@fh-vie.ac.at</t>
  </si>
  <si>
    <t>Nuel</t>
  </si>
  <si>
    <t>Reumannstraße 23</t>
  </si>
  <si>
    <t>fhb200466@fh-vie.ac.at</t>
  </si>
  <si>
    <t>Nuri</t>
  </si>
  <si>
    <t>Mohammad Hossein</t>
  </si>
  <si>
    <t>Siebenbürgerstraße 2-12/19/6</t>
  </si>
  <si>
    <t>fhb191168@fh-vie.ac.at</t>
  </si>
  <si>
    <t>Nurie</t>
  </si>
  <si>
    <t>Walter-Lindenbaum-Gasse 6/101/12</t>
  </si>
  <si>
    <t>fhb200996@fh-vie.ac.at</t>
  </si>
  <si>
    <t>Nurkowska</t>
  </si>
  <si>
    <t>Obkirchergasse 33/8</t>
  </si>
  <si>
    <t>fhb191038@fh-vie.ac.at</t>
  </si>
  <si>
    <t>Nusser</t>
  </si>
  <si>
    <t>Wiener Straße 9 Top 15</t>
  </si>
  <si>
    <t>fhb200997@fh-vie.ac.at</t>
  </si>
  <si>
    <t>Nüßler</t>
  </si>
  <si>
    <t>Niederhofstraße 20/2</t>
  </si>
  <si>
    <t>fhb170553@fh-vie.ac.at</t>
  </si>
  <si>
    <t>Oberarzbacher</t>
  </si>
  <si>
    <t>Paragonstraße 2/5/63</t>
  </si>
  <si>
    <t>fhb200833@fh-vie.ac.at</t>
  </si>
  <si>
    <t>Oberdorfer</t>
  </si>
  <si>
    <t>Leopoldstraße 21 St. 18/11</t>
  </si>
  <si>
    <t>fhb200659@fh-vie.ac.at</t>
  </si>
  <si>
    <t>Oberhauser</t>
  </si>
  <si>
    <t>Jochen</t>
  </si>
  <si>
    <t>Strohwinkel 6</t>
  </si>
  <si>
    <t>Lauterach</t>
  </si>
  <si>
    <t>fhb190231@fh-vie.ac.at</t>
  </si>
  <si>
    <t>Oberluggauer</t>
  </si>
  <si>
    <t>Volkgasse 8/4</t>
  </si>
  <si>
    <t>fhb181040@fh-vie.ac.at</t>
  </si>
  <si>
    <t>Obernosterer</t>
  </si>
  <si>
    <t>fhb201304@fh-vie.ac.at</t>
  </si>
  <si>
    <t>Ruckergasse 39/25</t>
  </si>
  <si>
    <t>fhb161026@fh-vie.ac.at</t>
  </si>
  <si>
    <t>Schönfeldweg 7</t>
  </si>
  <si>
    <t>Sankt Lambrecht</t>
  </si>
  <si>
    <t>fhb180497@fh-vie.ac.at</t>
  </si>
  <si>
    <t>Oberrauch</t>
  </si>
  <si>
    <t>Anne-Frank Str. 10</t>
  </si>
  <si>
    <t>Meran</t>
  </si>
  <si>
    <t>fhb180961@fh-vie.ac.at</t>
  </si>
  <si>
    <t>Obradovic</t>
  </si>
  <si>
    <t>Ljiljana</t>
  </si>
  <si>
    <t>Kölblgasse 34/24</t>
  </si>
  <si>
    <t>fhb170466@fh-vie.ac.at</t>
  </si>
  <si>
    <t>Stevan</t>
  </si>
  <si>
    <t>Große Stadtgutgasse 14/1/401</t>
  </si>
  <si>
    <t>fhb180142@fh-vie.ac.at</t>
  </si>
  <si>
    <t>Obtresal</t>
  </si>
  <si>
    <t>Margot</t>
  </si>
  <si>
    <t>St. Ruprechter Str. 121</t>
  </si>
  <si>
    <t>Klagenfurt,11.Bez.:Sankt Ruprecht</t>
  </si>
  <si>
    <t>fhb190256@fh-vie.ac.at</t>
  </si>
  <si>
    <t>Ockl</t>
  </si>
  <si>
    <t>Am Nordbahnhof 2a</t>
  </si>
  <si>
    <t>fhb190005@fh-vie.ac.at</t>
  </si>
  <si>
    <t>Odaro</t>
  </si>
  <si>
    <t>Kimberly</t>
  </si>
  <si>
    <t>Grimmgasse 41/11</t>
  </si>
  <si>
    <t>fhb200881@fh-vie.ac.at</t>
  </si>
  <si>
    <t>Odor</t>
  </si>
  <si>
    <t>Max Winter-Platz 10/34</t>
  </si>
  <si>
    <t>fhb180348@fh-vie.ac.at</t>
  </si>
  <si>
    <t>Ogris</t>
  </si>
  <si>
    <t>Michelle</t>
  </si>
  <si>
    <t>Goldeggasse 9/25</t>
  </si>
  <si>
    <t>fhb180228@fh-vie.ac.at</t>
  </si>
  <si>
    <t>Ogunbode</t>
  </si>
  <si>
    <t>Benedict</t>
  </si>
  <si>
    <t>Schüttaustraße 1-39/39/8, 1-39</t>
  </si>
  <si>
    <t>fhb201086@fh-vie.ac.at</t>
  </si>
  <si>
    <t>Ok</t>
  </si>
  <si>
    <t>Cem</t>
  </si>
  <si>
    <t>Friedrich-Ebert-Str. 151</t>
  </si>
  <si>
    <t>fhb201646@fh-vie.ac.at</t>
  </si>
  <si>
    <t>Okasha</t>
  </si>
  <si>
    <t>Penzinger Straße 150-166/22/4</t>
  </si>
  <si>
    <t>fhb180473@fh-vie.ac.at</t>
  </si>
  <si>
    <t>Öksüz</t>
  </si>
  <si>
    <t>Nazli</t>
  </si>
  <si>
    <t>Moselgasse 22/4/4</t>
  </si>
  <si>
    <t>fhb191230@fh-vie.ac.at</t>
  </si>
  <si>
    <t>Oleimeulen</t>
  </si>
  <si>
    <t>V. arab. Emirate</t>
  </si>
  <si>
    <t>Im Krüß 41</t>
  </si>
  <si>
    <t>fhb200312@fh-vie.ac.at</t>
  </si>
  <si>
    <t>Oleksyn</t>
  </si>
  <si>
    <t>Verena Elena</t>
  </si>
  <si>
    <t>Danklstraße 8</t>
  </si>
  <si>
    <t>fhb200910@fh-vie.ac.at</t>
  </si>
  <si>
    <t>Oliapuram</t>
  </si>
  <si>
    <t>Am Krautgarten 17a/4</t>
  </si>
  <si>
    <t>fhb200574@fh-vie.ac.at</t>
  </si>
  <si>
    <t>Oloyede</t>
  </si>
  <si>
    <t>Olabowale</t>
  </si>
  <si>
    <t>Nigeria</t>
  </si>
  <si>
    <t>Wanklackergasse 23/188/1</t>
  </si>
  <si>
    <t>fhb170433@fh-vie.ac.at</t>
  </si>
  <si>
    <t>Amina</t>
  </si>
  <si>
    <t>Hartlgasse 28/4</t>
  </si>
  <si>
    <t>fhb200729@fh-vie.ac.at</t>
  </si>
  <si>
    <t>Omelchenko</t>
  </si>
  <si>
    <t>Olha</t>
  </si>
  <si>
    <t>Ullmannstraße 54/407</t>
  </si>
  <si>
    <t>fhb180229@fh-vie.ac.at</t>
  </si>
  <si>
    <t>Omerovic</t>
  </si>
  <si>
    <t>Angela-Stadtherrgasse 2/5/3</t>
  </si>
  <si>
    <t>fhb190499@fh-vie.ac.at</t>
  </si>
  <si>
    <t>Emina</t>
  </si>
  <si>
    <t>Kannegasse 3/3</t>
  </si>
  <si>
    <t>fhb190500@fh-vie.ac.at</t>
  </si>
  <si>
    <t>Önder</t>
  </si>
  <si>
    <t>Cigdem</t>
  </si>
  <si>
    <t>Dieselgasse 11-17/9/18</t>
  </si>
  <si>
    <t>fhb170613@fh-vie.ac.at</t>
  </si>
  <si>
    <t>Hacer</t>
  </si>
  <si>
    <t>Grenzgasse 7/5</t>
  </si>
  <si>
    <t>fhb180143@fh-vie.ac.at</t>
  </si>
  <si>
    <t>Önegi</t>
  </si>
  <si>
    <t>Gerberstraße 7</t>
  </si>
  <si>
    <t>fhb200352@fh-vie.ac.at</t>
  </si>
  <si>
    <t>Ongcoy</t>
  </si>
  <si>
    <t>Micah Shaddrach</t>
  </si>
  <si>
    <t>Neilreichgasse 115/28/24</t>
  </si>
  <si>
    <t>fhb201476@fh-vie.ac.at</t>
  </si>
  <si>
    <t>Oppenauer</t>
  </si>
  <si>
    <t>Bisamberger Straße 59</t>
  </si>
  <si>
    <t>fhb180349@fh-vie.ac.at</t>
  </si>
  <si>
    <t>Wienerstraße 41</t>
  </si>
  <si>
    <t>fhb181021@fh-vie.ac.at</t>
  </si>
  <si>
    <t>Origenes</t>
  </si>
  <si>
    <t>Weißgerberlände 52/9</t>
  </si>
  <si>
    <t>fhb190501@fh-vie.ac.at</t>
  </si>
  <si>
    <t>Orosel</t>
  </si>
  <si>
    <t>Hernalser Hauptstraße 67/15</t>
  </si>
  <si>
    <t>fhb170188@fh-vie.ac.at</t>
  </si>
  <si>
    <t>Orsolic</t>
  </si>
  <si>
    <t>Igor</t>
  </si>
  <si>
    <t>Sandleitengasse 45/22/13</t>
  </si>
  <si>
    <t>fhb201625@fh-vie.ac.at</t>
  </si>
  <si>
    <t>Ortner</t>
  </si>
  <si>
    <t>Aron</t>
  </si>
  <si>
    <t>Heustadelgasse 35/16</t>
  </si>
  <si>
    <t>fhb170507@fh-vie.ac.at</t>
  </si>
  <si>
    <t>fhb180896@fh-vie.ac.at</t>
  </si>
  <si>
    <t>Adolph-Kolping Str.8</t>
  </si>
  <si>
    <t>Münnerstadt</t>
  </si>
  <si>
    <t>fhb201746@fh-vie.ac.at</t>
  </si>
  <si>
    <t>Ruth</t>
  </si>
  <si>
    <t>Kienmayergasse 48/2</t>
  </si>
  <si>
    <t>fhb200575@fh-vie.ac.at</t>
  </si>
  <si>
    <t>Oruci</t>
  </si>
  <si>
    <t>Edin</t>
  </si>
  <si>
    <t>Waltenhofengasse 8</t>
  </si>
  <si>
    <t>fhb190755@fh-vie.ac.at</t>
  </si>
  <si>
    <t>Osaghae</t>
  </si>
  <si>
    <t>Neilreichgasse 113/20/20</t>
  </si>
  <si>
    <t>fhb190693@fh-vie.ac.at</t>
  </si>
  <si>
    <t>Osel</t>
  </si>
  <si>
    <t>Sankt-Johann-Gasse 10 / 15</t>
  </si>
  <si>
    <t>fhb190414@fh-vie.ac.at</t>
  </si>
  <si>
    <t>Osiashvili</t>
  </si>
  <si>
    <t>Maia</t>
  </si>
  <si>
    <t>Florianigasse 40, 6/78</t>
  </si>
  <si>
    <t>fhb200576@fh-vie.ac.at</t>
  </si>
  <si>
    <t>Oskoie</t>
  </si>
  <si>
    <t>Farhad</t>
  </si>
  <si>
    <t>MSc.</t>
  </si>
  <si>
    <t>Eisteichstraße 18/2/2</t>
  </si>
  <si>
    <t>fhb180529@fh-vie.ac.at</t>
  </si>
  <si>
    <t>Ostermann</t>
  </si>
  <si>
    <t>Thorsten</t>
  </si>
  <si>
    <t>August-Kühling-Straße 46</t>
  </si>
  <si>
    <t>fhb191438@fh-vie.ac.at</t>
  </si>
  <si>
    <t>Otahal</t>
  </si>
  <si>
    <t>Eduard Bauernfeldgasse 10/2/1</t>
  </si>
  <si>
    <t>fhb160258@fh-vie.ac.at</t>
  </si>
  <si>
    <t>Othman</t>
  </si>
  <si>
    <t>Sally</t>
  </si>
  <si>
    <t>Hebbelplatz 3/11/9</t>
  </si>
  <si>
    <t>fhb191299@fh-vie.ac.at</t>
  </si>
  <si>
    <t>Ottendorfer</t>
  </si>
  <si>
    <t>Ziegelhofstrasse 219</t>
  </si>
  <si>
    <t>fhb180364@fh-vie.ac.at</t>
  </si>
  <si>
    <t>Ottmann</t>
  </si>
  <si>
    <t>Ybbsstraße 9</t>
  </si>
  <si>
    <t>Greinsfurth</t>
  </si>
  <si>
    <t>fhb190639@fh-vie.ac.at</t>
  </si>
  <si>
    <t>Ottowitz</t>
  </si>
  <si>
    <t>Paulinenstraße 9</t>
  </si>
  <si>
    <t>fhb191404@fh-vie.ac.at</t>
  </si>
  <si>
    <t>Ouaja</t>
  </si>
  <si>
    <t>Ayman</t>
  </si>
  <si>
    <t>Goldschlagstraße 122, 50-51</t>
  </si>
  <si>
    <t>fhb200497@fh-vie.ac.at</t>
  </si>
  <si>
    <t>Ovacikli</t>
  </si>
  <si>
    <t>Nilüfer</t>
  </si>
  <si>
    <t>Doderergasse 2/7/33</t>
  </si>
  <si>
    <t>fhb160740@fh-vie.ac.at</t>
  </si>
  <si>
    <t>Oyairo</t>
  </si>
  <si>
    <t>Cliffrichard</t>
  </si>
  <si>
    <t>Mühlweg 43/23/9</t>
  </si>
  <si>
    <t>fhb190802@fh-vie.ac.at</t>
  </si>
  <si>
    <t>Osahenrhunmwen</t>
  </si>
  <si>
    <t>Eipeldauerstrasse 25/59/28</t>
  </si>
  <si>
    <t>fhb180758@fh-vie.ac.at</t>
  </si>
  <si>
    <t>Ozan</t>
  </si>
  <si>
    <t>Sevda</t>
  </si>
  <si>
    <t>Rennbahnweg 27/52/7</t>
  </si>
  <si>
    <t>fhb201229@fh-vie.ac.at</t>
  </si>
  <si>
    <t>Özcan</t>
  </si>
  <si>
    <t>Ziegelhofstraße 106/1/3</t>
  </si>
  <si>
    <t>fhb191001@fh-vie.ac.at</t>
  </si>
  <si>
    <t>Süheyla</t>
  </si>
  <si>
    <t>fhb170835@fh-vie.ac.at</t>
  </si>
  <si>
    <t>Özcetin</t>
  </si>
  <si>
    <t>Arda</t>
  </si>
  <si>
    <t>Vorgartenstrasse 110A 203.1.</t>
  </si>
  <si>
    <t>fhb190952@fh-vie.ac.at</t>
  </si>
  <si>
    <t>Özcökmez</t>
  </si>
  <si>
    <t>Rasim</t>
  </si>
  <si>
    <t>Hoffmeistergasse 9/8</t>
  </si>
  <si>
    <t>fhb191231@fh-vie.ac.at</t>
  </si>
  <si>
    <t>Özdemir</t>
  </si>
  <si>
    <t>Jules-Verne-Straße. 14</t>
  </si>
  <si>
    <t>fhb200283@fh-vie.ac.at</t>
  </si>
  <si>
    <t>Mehmet Burak</t>
  </si>
  <si>
    <t>Auf der schmelz 12 012.1</t>
  </si>
  <si>
    <t>fhb200417@fh-vie.ac.at</t>
  </si>
  <si>
    <t>Özgan</t>
  </si>
  <si>
    <t>Kerem</t>
  </si>
  <si>
    <t>Taborstraße 118/12</t>
  </si>
  <si>
    <t>fhb200577@fh-vie.ac.at</t>
  </si>
  <si>
    <t>Özkaya</t>
  </si>
  <si>
    <t>Siebenbrunnengasse 63/13</t>
  </si>
  <si>
    <t>fhb180759@fh-vie.ac.at</t>
  </si>
  <si>
    <t>Öztoprak</t>
  </si>
  <si>
    <t>Oldenburggasse 13-27/7/4</t>
  </si>
  <si>
    <t>fhb190640@fh-vie.ac.at</t>
  </si>
  <si>
    <t>Öztürk</t>
  </si>
  <si>
    <t>O'Brien-Gasse 53/3/9</t>
  </si>
  <si>
    <t>fhb180760@fh-vie.ac.at</t>
  </si>
  <si>
    <t>Ahmet Dogan</t>
  </si>
  <si>
    <t>Wurlitzergasse 57/11</t>
  </si>
  <si>
    <t>fhb190547@fh-vie.ac.at</t>
  </si>
  <si>
    <t>Eren Gökhan</t>
  </si>
  <si>
    <t>Schröttergasse 2/35</t>
  </si>
  <si>
    <t>fhb170615@fh-vie.ac.at</t>
  </si>
  <si>
    <t>fhb180724@fh-vie.ac.at</t>
  </si>
  <si>
    <t>Özyer</t>
  </si>
  <si>
    <t>Mahmut</t>
  </si>
  <si>
    <t>Simmeringer Hauptstraße 36/12/2</t>
  </si>
  <si>
    <t>fhb200578@fh-vie.ac.at</t>
  </si>
  <si>
    <t>Pacher</t>
  </si>
  <si>
    <t xml:space="preserve">Wallensteinstraße 55/0Top 19 </t>
  </si>
  <si>
    <t>fhb200410@fh-vie.ac.at</t>
  </si>
  <si>
    <t>Pachinger</t>
  </si>
  <si>
    <t>Maierhof 32/2</t>
  </si>
  <si>
    <t>Eberschwang</t>
  </si>
  <si>
    <t>fhb201715@fh-vie.ac.at</t>
  </si>
  <si>
    <t>Pachon Pachon</t>
  </si>
  <si>
    <t>Sara Lorena</t>
  </si>
  <si>
    <t>Kolumbien</t>
  </si>
  <si>
    <t>Czerningasse 7/3/31</t>
  </si>
  <si>
    <t>fhb170175@fh-vie.ac.at</t>
  </si>
  <si>
    <t>Padinjarakalayil</t>
  </si>
  <si>
    <t>Tilson</t>
  </si>
  <si>
    <t>Ziegelhofstraße 107/B/1</t>
  </si>
  <si>
    <t>fhb170616@fh-vie.ac.at</t>
  </si>
  <si>
    <t>Pagsinohin</t>
  </si>
  <si>
    <t>Meikee</t>
  </si>
  <si>
    <t>Brauhausstraße 34/4</t>
  </si>
  <si>
    <t>fhb200406@fh-vie.ac.at</t>
  </si>
  <si>
    <t>Pahr</t>
  </si>
  <si>
    <t>Lukas Alexander</t>
  </si>
  <si>
    <t>Brigittenauer Lände 224/1709</t>
  </si>
  <si>
    <t>fhb201144@fh-vie.ac.at</t>
  </si>
  <si>
    <t>Pajic</t>
  </si>
  <si>
    <t>Soldanellenweg 39/2</t>
  </si>
  <si>
    <t>fhb201477@fh-vie.ac.at</t>
  </si>
  <si>
    <t>Pakula</t>
  </si>
  <si>
    <t>Damian</t>
  </si>
  <si>
    <t>Schleiergasse 4/15</t>
  </si>
  <si>
    <t>fhb190548@fh-vie.ac.at</t>
  </si>
  <si>
    <t>Pal</t>
  </si>
  <si>
    <t>Ritika</t>
  </si>
  <si>
    <t>Dunantgasse 15/7/7</t>
  </si>
  <si>
    <t>fhb180145@fh-vie.ac.at</t>
  </si>
  <si>
    <t>Palackovic</t>
  </si>
  <si>
    <t>Muhrhoferweg 11/2/22</t>
  </si>
  <si>
    <t>fhb180350@fh-vie.ac.at</t>
  </si>
  <si>
    <t>Pampuch</t>
  </si>
  <si>
    <t>An der oberen Alten Donau 17/10</t>
  </si>
  <si>
    <t>fhb201380@fh-vie.ac.at</t>
  </si>
  <si>
    <t>Pangerl</t>
  </si>
  <si>
    <t>Amalienstraße 49a</t>
  </si>
  <si>
    <t>fhb190438@fh-vie.ac.at</t>
  </si>
  <si>
    <t>Am Tanneneck 23</t>
  </si>
  <si>
    <t>fhb190439@fh-vie.ac.at</t>
  </si>
  <si>
    <t>Pannosch</t>
  </si>
  <si>
    <t>Glatzgasse 9/24</t>
  </si>
  <si>
    <t>fhb190803@fh-vie.ac.at</t>
  </si>
  <si>
    <t>Pantic</t>
  </si>
  <si>
    <t>Klederingerstr. 17/3/13</t>
  </si>
  <si>
    <t>fhb181192@fh-vie.ac.at</t>
  </si>
  <si>
    <t>Zwölfergasse 8/6/3</t>
  </si>
  <si>
    <t>fhb190954@fh-vie.ac.at</t>
  </si>
  <si>
    <t>fhb190415@fh-vie.ac.at</t>
  </si>
  <si>
    <t>Panzenböck</t>
  </si>
  <si>
    <t>Inzersdorfer Straße 46 / 23</t>
  </si>
  <si>
    <t>fhb200796@fh-vie.ac.at</t>
  </si>
  <si>
    <t>Paprstein</t>
  </si>
  <si>
    <t>Thimo</t>
  </si>
  <si>
    <t>Saileräckergasse 26/ 27</t>
  </si>
  <si>
    <t>fhb190641@fh-vie.ac.at</t>
  </si>
  <si>
    <t>Parcerisa Pujol</t>
  </si>
  <si>
    <t>Enric</t>
  </si>
  <si>
    <t>Linnéplatz 3</t>
  </si>
  <si>
    <t>fhb180499@fh-vie.ac.at</t>
  </si>
  <si>
    <t>Parizek</t>
  </si>
  <si>
    <t>Kriemhildplatz 10/15</t>
  </si>
  <si>
    <t>fhb150560@fh-vie.ac.at</t>
  </si>
  <si>
    <t>Parvu</t>
  </si>
  <si>
    <t>Teodora</t>
  </si>
  <si>
    <t>Nordmanngasse 11-13/1/8</t>
  </si>
  <si>
    <t>fhb200882@fh-vie.ac.at</t>
  </si>
  <si>
    <t>Pascher</t>
  </si>
  <si>
    <t>Brünnlgasse 3</t>
  </si>
  <si>
    <t>Tulbing</t>
  </si>
  <si>
    <t>fhb191040@fh-vie.ac.at</t>
  </si>
  <si>
    <t>Markomannenstr. 94</t>
  </si>
  <si>
    <t>fhb200660@fh-vie.ac.at</t>
  </si>
  <si>
    <t>Pascut</t>
  </si>
  <si>
    <t>Cristian</t>
  </si>
  <si>
    <t>Arztgasse 106/5</t>
  </si>
  <si>
    <t>fhb190694@fh-vie.ac.at</t>
  </si>
  <si>
    <t>fhb191041@fh-vie.ac.at</t>
  </si>
  <si>
    <t>Pastukhova</t>
  </si>
  <si>
    <t>Larysa</t>
  </si>
  <si>
    <t>Auhofstraße 122/2/2</t>
  </si>
  <si>
    <t>fhb190955@fh-vie.ac.at</t>
  </si>
  <si>
    <t>Patlar</t>
  </si>
  <si>
    <t>Mannswörther Straße 65</t>
  </si>
  <si>
    <t>fhb191042@fh-vie.ac.at</t>
  </si>
  <si>
    <t>Patz</t>
  </si>
  <si>
    <t>Mag.phil.</t>
  </si>
  <si>
    <t>Flachgasse 24/1</t>
  </si>
  <si>
    <t>fhb200393@fh-vie.ac.at</t>
  </si>
  <si>
    <t>Paulik</t>
  </si>
  <si>
    <t>Bakk.phil</t>
  </si>
  <si>
    <t>Invalidenstraße 13/55</t>
  </si>
  <si>
    <t>fhb191257@fh-vie.ac.at</t>
  </si>
  <si>
    <t>Paur</t>
  </si>
  <si>
    <t>Gertrude</t>
  </si>
  <si>
    <t>Edmund Hofbauer Strasse 18/8</t>
  </si>
  <si>
    <t>fhb190265@fh-vie.ac.at</t>
  </si>
  <si>
    <t>Pavic</t>
  </si>
  <si>
    <t>Dinka</t>
  </si>
  <si>
    <t>Humboldtgasse 36/16</t>
  </si>
  <si>
    <t>fhb180543@fh-vie.ac.at</t>
  </si>
  <si>
    <t>Pavliuc</t>
  </si>
  <si>
    <t>Nichita</t>
  </si>
  <si>
    <t>Guglgasse 8/4/11</t>
  </si>
  <si>
    <t>fhb200579@fh-vie.ac.at</t>
  </si>
  <si>
    <t>Pavlovic</t>
  </si>
  <si>
    <t>Natasa</t>
  </si>
  <si>
    <t>Zirkusgasse 5/6/33</t>
  </si>
  <si>
    <t>fhb170176@fh-vie.ac.at</t>
  </si>
  <si>
    <t>Pavlović</t>
  </si>
  <si>
    <t>Miloš</t>
  </si>
  <si>
    <t>Döblinger Gürtel 21-23/2/9</t>
  </si>
  <si>
    <t>fhb190756@fh-vie.ac.at</t>
  </si>
  <si>
    <t>Pejic</t>
  </si>
  <si>
    <t>Kauergasse 1/2/17</t>
  </si>
  <si>
    <t>fhb190327@fh-vie.ac.at</t>
  </si>
  <si>
    <t>Pejkovic</t>
  </si>
  <si>
    <t>Oeverseestraße 13-19/1/6</t>
  </si>
  <si>
    <t>fhb180230@fh-vie.ac.at</t>
  </si>
  <si>
    <t>Pellaton</t>
  </si>
  <si>
    <t>Gschwaderstrasse 46</t>
  </si>
  <si>
    <t>fhb191409@fh-vie.ac.at</t>
  </si>
  <si>
    <t>Pelzer</t>
  </si>
  <si>
    <t>Hasenauerstraße 18/1/5</t>
  </si>
  <si>
    <t>fhb190503@fh-vie.ac.at</t>
  </si>
  <si>
    <t>Pendl</t>
  </si>
  <si>
    <t>Pfeifersiedlung 12</t>
  </si>
  <si>
    <t>Probstdorf</t>
  </si>
  <si>
    <t>fhb191300@fh-vie.ac.at</t>
  </si>
  <si>
    <t>Perathoner</t>
  </si>
  <si>
    <t>Stumpergasse 11 / 2 /21</t>
  </si>
  <si>
    <t>fhb200797@fh-vie.ac.at</t>
  </si>
  <si>
    <t>Perl</t>
  </si>
  <si>
    <t>Hauptstraße 6</t>
  </si>
  <si>
    <t>Bad Blumau</t>
  </si>
  <si>
    <t>fhb201543@fh-vie.ac.at</t>
  </si>
  <si>
    <t>Perndorfer</t>
  </si>
  <si>
    <t>Grestenbergerstraße 22</t>
  </si>
  <si>
    <t>fhb201279@fh-vie.ac.at</t>
  </si>
  <si>
    <t>Perschy</t>
  </si>
  <si>
    <t>Keinergasse 17/5</t>
  </si>
  <si>
    <t>fhb201088@fh-vie.ac.at</t>
  </si>
  <si>
    <t>Perulli</t>
  </si>
  <si>
    <t>Geblergasse 103/4</t>
  </si>
  <si>
    <t>fhb180501@fh-vie.ac.at</t>
  </si>
  <si>
    <t>Pestal</t>
  </si>
  <si>
    <t>Catherine</t>
  </si>
  <si>
    <t>Schumanngasse 18A Top 12</t>
  </si>
  <si>
    <t>fhb200580@fh-vie.ac.at</t>
  </si>
  <si>
    <t>Urban-Loritz -Platz 8/25</t>
  </si>
  <si>
    <t>fhb201212@fh-vie.ac.at</t>
  </si>
  <si>
    <t>Peterbauer</t>
  </si>
  <si>
    <t>René</t>
  </si>
  <si>
    <t>Lastenstraße 13 / S2/22</t>
  </si>
  <si>
    <t>fhb180475@fh-vie.ac.at</t>
  </si>
  <si>
    <t>Peterfalvi</t>
  </si>
  <si>
    <t>Zoltan</t>
  </si>
  <si>
    <t>Dresdner Strasse 117/15</t>
  </si>
  <si>
    <t>fhb190363@fh-vie.ac.at</t>
  </si>
  <si>
    <t>Petermann</t>
  </si>
  <si>
    <t>Mansfelder Str. 31</t>
  </si>
  <si>
    <t>fhb201738@fh-vie.ac.at</t>
  </si>
  <si>
    <t>Petraskovic</t>
  </si>
  <si>
    <t>Wiener Schüttau 40</t>
  </si>
  <si>
    <t>fhb200661@fh-vie.ac.at</t>
  </si>
  <si>
    <t>Petri</t>
  </si>
  <si>
    <t>Bernhardtstalgasse 37/7/14</t>
  </si>
  <si>
    <t>fhb200883@fh-vie.ac.at</t>
  </si>
  <si>
    <t>Rudolf-Dietz-Straße 44</t>
  </si>
  <si>
    <t>fhb190989@fh-vie.ac.at</t>
  </si>
  <si>
    <t>Petritsch</t>
  </si>
  <si>
    <t>Lara Maria</t>
  </si>
  <si>
    <t>Sternweg 20</t>
  </si>
  <si>
    <t>St. Kanzian am Klopeiner See</t>
  </si>
  <si>
    <t>fhb191043@fh-vie.ac.at</t>
  </si>
  <si>
    <t>Petrov</t>
  </si>
  <si>
    <t>Kalin Rumenov</t>
  </si>
  <si>
    <t>Franz Josef-Strasse 38/1/5</t>
  </si>
  <si>
    <t>fhb200998@fh-vie.ac.at</t>
  </si>
  <si>
    <t>Kristiyan</t>
  </si>
  <si>
    <t>Castellezgasse 27/44</t>
  </si>
  <si>
    <t>fhb180193@fh-vie.ac.at</t>
  </si>
  <si>
    <t>Petrovic</t>
  </si>
  <si>
    <t>Ybbsstraße 20/17</t>
  </si>
  <si>
    <t>fhb170618@fh-vie.ac.at</t>
  </si>
  <si>
    <t>Petyus</t>
  </si>
  <si>
    <t>Eszter</t>
  </si>
  <si>
    <t>Kaisermühlenstraße 12/410</t>
  </si>
  <si>
    <t>fhb191106@fh-vie.ac.at</t>
  </si>
  <si>
    <t>Petz</t>
  </si>
  <si>
    <t>Gerasdorferstrasse 61/26/3</t>
  </si>
  <si>
    <t>fhb170746@fh-vie.ac.at</t>
  </si>
  <si>
    <t>Raquel</t>
  </si>
  <si>
    <t>Eisteichstrasse 11/2/13</t>
  </si>
  <si>
    <t>fhb150537@fh-vie.ac.at</t>
  </si>
  <si>
    <t>Pezel</t>
  </si>
  <si>
    <t>Zur Spinnerin 44/11</t>
  </si>
  <si>
    <t>fhb191124@fh-vie.ac.at</t>
  </si>
  <si>
    <t>Pfaffinger</t>
  </si>
  <si>
    <t>Maxstraße 8</t>
  </si>
  <si>
    <t>fhb180964@fh-vie.ac.at</t>
  </si>
  <si>
    <t>Pfalzmann</t>
  </si>
  <si>
    <t>Floridsdorfer Hauptstraße 14/4/11</t>
  </si>
  <si>
    <t>fhb191232@fh-vie.ac.at</t>
  </si>
  <si>
    <t>Pfeffer</t>
  </si>
  <si>
    <t>Schildberg 59</t>
  </si>
  <si>
    <t>Böheimkirchen</t>
  </si>
  <si>
    <t>fhb191126@fh-vie.ac.at</t>
  </si>
  <si>
    <t>Luna-Kiara</t>
  </si>
  <si>
    <t>Paracelsusgasse 7/18</t>
  </si>
  <si>
    <t>fhb180231@fh-vie.ac.at</t>
  </si>
  <si>
    <t>Pfeil</t>
  </si>
  <si>
    <t xml:space="preserve">Roßdorfstraße 14 </t>
  </si>
  <si>
    <t>fhb200262@fh-vie.ac.at</t>
  </si>
  <si>
    <t>Pfeningberger</t>
  </si>
  <si>
    <t>Máté Bence</t>
  </si>
  <si>
    <t>Ullmannstraße 54/109B</t>
  </si>
  <si>
    <t>fhb170555@fh-vie.ac.at</t>
  </si>
  <si>
    <t>Pflauder</t>
  </si>
  <si>
    <t>Wolfgang</t>
  </si>
  <si>
    <t>Hetzendorfer Straße 112/C9</t>
  </si>
  <si>
    <t>fhb191269@fh-vie.ac.at</t>
  </si>
  <si>
    <t>Pflügl</t>
  </si>
  <si>
    <t>Linke Wienzeile 58/21</t>
  </si>
  <si>
    <t>fhb180391@fh-vie.ac.at</t>
  </si>
  <si>
    <t>Pham</t>
  </si>
  <si>
    <t>Thu Trang</t>
  </si>
  <si>
    <t>An den Kohlenrutschen 8/17</t>
  </si>
  <si>
    <t>fhb201682@fh-vie.ac.at</t>
  </si>
  <si>
    <t>Phillips</t>
  </si>
  <si>
    <t>Blumentalgasse 44</t>
  </si>
  <si>
    <t>Mörbisch am See</t>
  </si>
  <si>
    <t>fhb180897@fh-vie.ac.at</t>
  </si>
  <si>
    <t>Piatkin</t>
  </si>
  <si>
    <t>Pavel</t>
  </si>
  <si>
    <t>Tendlergasse 12 (Heim) 321</t>
  </si>
  <si>
    <t>fhb200730@fh-vie.ac.at</t>
  </si>
  <si>
    <t>Pichler</t>
  </si>
  <si>
    <t>Messerschmidtgasse 12/5</t>
  </si>
  <si>
    <t>fhb190957@fh-vie.ac.at</t>
  </si>
  <si>
    <t>Mantscha 211b</t>
  </si>
  <si>
    <t>Attendorf</t>
  </si>
  <si>
    <t>fhb200338@fh-vie.ac.at</t>
  </si>
  <si>
    <t>Taborstraße 82-88/3/17</t>
  </si>
  <si>
    <t>fhb200441@fh-vie.ac.at</t>
  </si>
  <si>
    <t>Piecha</t>
  </si>
  <si>
    <t>Mateusz</t>
  </si>
  <si>
    <t>Lawieserstraße 34/2/3</t>
  </si>
  <si>
    <t>Tullnerbach-Lawies</t>
  </si>
  <si>
    <t>fhb201046@fh-vie.ac.at</t>
  </si>
  <si>
    <t>Pieraccini</t>
  </si>
  <si>
    <t>Kemating 22</t>
  </si>
  <si>
    <t>fhb191352@fh-vie.ac.at</t>
  </si>
  <si>
    <t>Pietsch</t>
  </si>
  <si>
    <t>Eisenacherstraße 22</t>
  </si>
  <si>
    <t>Ingelheim am Rhein</t>
  </si>
  <si>
    <t>fhb201685@fh-vie.ac.at</t>
  </si>
  <si>
    <t>Jägerweg 29L</t>
  </si>
  <si>
    <t>Graz,06.Bez.:Jakomini</t>
  </si>
  <si>
    <t>fhb201549@fh-vie.ac.at</t>
  </si>
  <si>
    <t>Piliskic</t>
  </si>
  <si>
    <t>Iva</t>
  </si>
  <si>
    <t>Steinbauergasse 8/31</t>
  </si>
  <si>
    <t>fhb180965@fh-vie.ac.at</t>
  </si>
  <si>
    <t>Pillhofer</t>
  </si>
  <si>
    <t>Goethegasse 23</t>
  </si>
  <si>
    <t>fhb200467@fh-vie.ac.at</t>
  </si>
  <si>
    <t>Pillitsch</t>
  </si>
  <si>
    <t>Raffaela</t>
  </si>
  <si>
    <t>Wagramer Straße 134/3</t>
  </si>
  <si>
    <t>fhb201658@fh-vie.ac.at</t>
  </si>
  <si>
    <t>Pils</t>
  </si>
  <si>
    <t>Lange Gasse 65/10</t>
  </si>
  <si>
    <t>fhb200884@fh-vie.ac.at</t>
  </si>
  <si>
    <t>Pilz</t>
  </si>
  <si>
    <t>Handelskai 102-112 /3/8</t>
  </si>
  <si>
    <t>fhb201163@fh-vie.ac.at</t>
  </si>
  <si>
    <t>Pinczés</t>
  </si>
  <si>
    <t>Eichenstraße 46/411</t>
  </si>
  <si>
    <t>fhb190364@fh-vie.ac.at</t>
  </si>
  <si>
    <t>Pineda</t>
  </si>
  <si>
    <t>Rommelt</t>
  </si>
  <si>
    <t>Ybbsstraße 15-21/3/3</t>
  </si>
  <si>
    <t>fhb190642@fh-vie.ac.at</t>
  </si>
  <si>
    <t>Pinter</t>
  </si>
  <si>
    <t>Rottwiese 11</t>
  </si>
  <si>
    <t>Oberpullendorf</t>
  </si>
  <si>
    <t>fhb180898@fh-vie.ac.at</t>
  </si>
  <si>
    <t>Pinto</t>
  </si>
  <si>
    <t>Dott.</t>
  </si>
  <si>
    <t>Hütteldorfer Straße 69/38-39</t>
  </si>
  <si>
    <t>fhb200834@fh-vie.ac.at</t>
  </si>
  <si>
    <t>Piosik</t>
  </si>
  <si>
    <t>Geschwister-Scholl-Str. 60</t>
  </si>
  <si>
    <t>fhb200158@fh-vie.ac.at</t>
  </si>
  <si>
    <t>Pipek</t>
  </si>
  <si>
    <t>Kolpingstraße 1-7/B12</t>
  </si>
  <si>
    <t>fhb170353@fh-vie.ac.at</t>
  </si>
  <si>
    <t>Pirgova</t>
  </si>
  <si>
    <t>Seckendorfstrasse 2/4/37</t>
  </si>
  <si>
    <t>fhb201164@fh-vie.ac.at</t>
  </si>
  <si>
    <t>Pirker</t>
  </si>
  <si>
    <t>LL.B. (WU)</t>
  </si>
  <si>
    <t>Brausewettergasse 2 / 15</t>
  </si>
  <si>
    <t>fhb201134@fh-vie.ac.at</t>
  </si>
  <si>
    <t>Piro</t>
  </si>
  <si>
    <t>Schlemoun</t>
  </si>
  <si>
    <t>Schützenweg 8</t>
  </si>
  <si>
    <t>fhb201047@fh-vie.ac.at</t>
  </si>
  <si>
    <t>Plach</t>
  </si>
  <si>
    <t>Rotenlöwengasse 8/15</t>
  </si>
  <si>
    <t>fhb180913@fh-vie.ac.at</t>
  </si>
  <si>
    <t>Pladerer</t>
  </si>
  <si>
    <t>Gschweidlgasse 4/A/7</t>
  </si>
  <si>
    <t>fhb191170@fh-vie.ac.at</t>
  </si>
  <si>
    <t>Planincevic</t>
  </si>
  <si>
    <t>Doningasse 18/1/14</t>
  </si>
  <si>
    <t>fhb200923@fh-vie.ac.at</t>
  </si>
  <si>
    <t>Platzer</t>
  </si>
  <si>
    <t>Aline</t>
  </si>
  <si>
    <t>Rappachgasse 49/4/24</t>
  </si>
  <si>
    <t>fhb200885@fh-vie.ac.at</t>
  </si>
  <si>
    <t>Plavotic</t>
  </si>
  <si>
    <t>Heustadelgasse 36/2/1</t>
  </si>
  <si>
    <t>fhb180966@fh-vie.ac.at</t>
  </si>
  <si>
    <t>Plawetz</t>
  </si>
  <si>
    <t>Gärtnergasse 21/9</t>
  </si>
  <si>
    <t>fhb181022@fh-vie.ac.at</t>
  </si>
  <si>
    <t>Plocher</t>
  </si>
  <si>
    <t>Dresdener Strasse 12</t>
  </si>
  <si>
    <t>fhb201560@fh-vie.ac.at</t>
  </si>
  <si>
    <t>Plötz</t>
  </si>
  <si>
    <t>Arberstraße 36</t>
  </si>
  <si>
    <t>fhb201567@fh-vie.ac.at</t>
  </si>
  <si>
    <t>Pock</t>
  </si>
  <si>
    <t>Luke</t>
  </si>
  <si>
    <t>Süßenbrunner Straße 16/10</t>
  </si>
  <si>
    <t>fhb200922@fh-vie.ac.at</t>
  </si>
  <si>
    <t>Podhorcova</t>
  </si>
  <si>
    <t>Lucia</t>
  </si>
  <si>
    <t>Brunner Strasse 1A/8</t>
  </si>
  <si>
    <t>fhb190365@fh-vie.ac.at</t>
  </si>
  <si>
    <t>Schweidlgasse 25/41</t>
  </si>
  <si>
    <t>fhb200886@fh-vie.ac.at</t>
  </si>
  <si>
    <t>Podolska</t>
  </si>
  <si>
    <t>Nordportalstraße 2</t>
  </si>
  <si>
    <t>fhb200122@fh-vie.ac.at</t>
  </si>
  <si>
    <t>Pohanka</t>
  </si>
  <si>
    <t>Pappenheimgasse 24-28/14/7</t>
  </si>
  <si>
    <t>fhb201165@fh-vie.ac.at</t>
  </si>
  <si>
    <t>Poienko</t>
  </si>
  <si>
    <t>Andrii</t>
  </si>
  <si>
    <t>Erdbergstraße 220, 306A</t>
  </si>
  <si>
    <t>fhb200732@fh-vie.ac.at</t>
  </si>
  <si>
    <t>Pointner</t>
  </si>
  <si>
    <t>Neudeggergasse 1-3 / 15</t>
  </si>
  <si>
    <t>fhb201262@fh-vie.ac.at</t>
  </si>
  <si>
    <t>Pokrywa</t>
  </si>
  <si>
    <t>Ewelina</t>
  </si>
  <si>
    <t>Schrickgasse 25/12/5</t>
  </si>
  <si>
    <t>fhb201697@fh-vie.ac.at</t>
  </si>
  <si>
    <t>Polat</t>
  </si>
  <si>
    <t>Breitenfurterstraße 360/2/21</t>
  </si>
  <si>
    <t>fhb190804@fh-vie.ac.at</t>
  </si>
  <si>
    <t>Polatkan</t>
  </si>
  <si>
    <t>Rahime</t>
  </si>
  <si>
    <t>Kennergasse 10/3/7</t>
  </si>
  <si>
    <t>fhb201478@fh-vie.ac.at</t>
  </si>
  <si>
    <t>Pöltl</t>
  </si>
  <si>
    <t>Matznergasse 44/6</t>
  </si>
  <si>
    <t>fhb190504@fh-vie.ac.at</t>
  </si>
  <si>
    <t>Polz</t>
  </si>
  <si>
    <t>Antoniusstraße 2/1</t>
  </si>
  <si>
    <t>fhb190643@fh-vie.ac.at</t>
  </si>
  <si>
    <t>Polzer</t>
  </si>
  <si>
    <t>Bilrothstraße 42/4/5</t>
  </si>
  <si>
    <t>fhb190990@fh-vie.ac.at</t>
  </si>
  <si>
    <t>Pölzl</t>
  </si>
  <si>
    <t>Lohn 7/2</t>
  </si>
  <si>
    <t>Schönbach</t>
  </si>
  <si>
    <t>fhb201213@fh-vie.ac.at</t>
  </si>
  <si>
    <t>Pölzlbauer</t>
  </si>
  <si>
    <t>Unterfeldgasse 4</t>
  </si>
  <si>
    <t>Bad Erlach</t>
  </si>
  <si>
    <t>fhb201214@fh-vie.ac.at</t>
  </si>
  <si>
    <t>Pommer</t>
  </si>
  <si>
    <t>Mörser Straße 80C</t>
  </si>
  <si>
    <t>fhb190226@fh-vie.ac.at</t>
  </si>
  <si>
    <t>Pongratz</t>
  </si>
  <si>
    <t>Himmelpfortstiege 1/14</t>
  </si>
  <si>
    <t>fhb190644@fh-vie.ac.at</t>
  </si>
  <si>
    <t>Pönisch</t>
  </si>
  <si>
    <t>Hirschengasse 9/1/17</t>
  </si>
  <si>
    <t>fhb201665@fh-vie.ac.at</t>
  </si>
  <si>
    <t>Pop</t>
  </si>
  <si>
    <t>Vasile</t>
  </si>
  <si>
    <t>Moselgasse 25/1/124</t>
  </si>
  <si>
    <t>fhb190550@fh-vie.ac.at</t>
  </si>
  <si>
    <t>Popovic</t>
  </si>
  <si>
    <t>Stefani</t>
  </si>
  <si>
    <t>Nippongasse 2/1/17</t>
  </si>
  <si>
    <t>fhb180967@fh-vie.ac.at</t>
  </si>
  <si>
    <t>Popovych</t>
  </si>
  <si>
    <t>Bürgerspitalgasse 19</t>
  </si>
  <si>
    <t>fhb180258@fh-vie.ac.at</t>
  </si>
  <si>
    <t>Porstner</t>
  </si>
  <si>
    <t>Akeleiweg 13</t>
  </si>
  <si>
    <t>fhb200733@fh-vie.ac.at</t>
  </si>
  <si>
    <t>Portschy</t>
  </si>
  <si>
    <t>Ernst-Melchior-Gasse 2/1/69</t>
  </si>
  <si>
    <t>fhb191301@fh-vie.ac.at</t>
  </si>
  <si>
    <t>Posch</t>
  </si>
  <si>
    <t>Carmen</t>
  </si>
  <si>
    <t>Keinergasse, 29, /20</t>
  </si>
  <si>
    <t>fhb200938@fh-vie.ac.at</t>
  </si>
  <si>
    <t>Pötsch</t>
  </si>
  <si>
    <t>Gersthofer Straße 45/10</t>
  </si>
  <si>
    <t>fhb171019@fh-vie.ac.at</t>
  </si>
  <si>
    <t>Powondra</t>
  </si>
  <si>
    <t>Bastiengasse 42/4</t>
  </si>
  <si>
    <t>fhb181023@fh-vie.ac.at</t>
  </si>
  <si>
    <t>Praeceptor</t>
  </si>
  <si>
    <t>Jusefstädterstraße 87/2/45</t>
  </si>
  <si>
    <t>fhb201579@fh-vie.ac.at</t>
  </si>
  <si>
    <t>Prais</t>
  </si>
  <si>
    <t>Lammaschgasse 53</t>
  </si>
  <si>
    <t>fhb170241@fh-vie.ac.at</t>
  </si>
  <si>
    <t>Pranjkic</t>
  </si>
  <si>
    <t>Josef Slavik-Straße 32</t>
  </si>
  <si>
    <t>fhb191074@fh-vie.ac.at</t>
  </si>
  <si>
    <t>Prasch</t>
  </si>
  <si>
    <t>Columbusgasse 42/10</t>
  </si>
  <si>
    <t>fhb201596@fh-vie.ac.at</t>
  </si>
  <si>
    <t>Praska</t>
  </si>
  <si>
    <t>Izabela</t>
  </si>
  <si>
    <t>Sapphogasse 5/7</t>
  </si>
  <si>
    <t>fhb190961@fh-vie.ac.at</t>
  </si>
  <si>
    <t>Preinsperger</t>
  </si>
  <si>
    <t>Anton Hanakgasse 24</t>
  </si>
  <si>
    <t>fhb201358@fh-vie.ac.at</t>
  </si>
  <si>
    <t>Preiss</t>
  </si>
  <si>
    <t>Jahngasse 36, 2A</t>
  </si>
  <si>
    <t>fhb201302@fh-vie.ac.at</t>
  </si>
  <si>
    <t>Preßnitz</t>
  </si>
  <si>
    <t>Peter Roseggerstraße 40/3</t>
  </si>
  <si>
    <t>Graz,05.Bez.:Gries</t>
  </si>
  <si>
    <t>fhb200162@fh-vie.ac.at</t>
  </si>
  <si>
    <t>Previsic</t>
  </si>
  <si>
    <t>Ausstellungsgasse 6/1/5</t>
  </si>
  <si>
    <t>fhb201166@fh-vie.ac.at</t>
  </si>
  <si>
    <t>Priedl</t>
  </si>
  <si>
    <t>Am Spitz 1/2</t>
  </si>
  <si>
    <t>Kleinhöflein</t>
  </si>
  <si>
    <t>fhb191233@fh-vie.ac.at</t>
  </si>
  <si>
    <t>Primas</t>
  </si>
  <si>
    <t>Kugelberg  64</t>
  </si>
  <si>
    <t>Straßengel</t>
  </si>
  <si>
    <t>fhb191268@fh-vie.ac.at</t>
  </si>
  <si>
    <t>Prinz</t>
  </si>
  <si>
    <t>Lastenstraße 23/3/11</t>
  </si>
  <si>
    <t>fhb181024@fh-vie.ac.at</t>
  </si>
  <si>
    <t>Prirschl</t>
  </si>
  <si>
    <t>Antonie-Alt-Gasse 2/2/33</t>
  </si>
  <si>
    <t>fhb190505@fh-vie.ac.at</t>
  </si>
  <si>
    <t>Prosenbauer</t>
  </si>
  <si>
    <t>Mag./a/ rer. nat.</t>
  </si>
  <si>
    <t>Kaiser-Ebersdorferstr. 72/2/8</t>
  </si>
  <si>
    <t>fhb190962@fh-vie.ac.at</t>
  </si>
  <si>
    <t>Proyer</t>
  </si>
  <si>
    <t>Untere Hauptstraße 27B 1</t>
  </si>
  <si>
    <t>Lanzendorf</t>
  </si>
  <si>
    <t>fhb190506@fh-vie.ac.at</t>
  </si>
  <si>
    <t>Pruckner</t>
  </si>
  <si>
    <t>Schlagergasse 10/10</t>
  </si>
  <si>
    <t>fhb201263@fh-vie.ac.at</t>
  </si>
  <si>
    <t>Pryszlak</t>
  </si>
  <si>
    <t>Sommersiedlung 38/2</t>
  </si>
  <si>
    <t>Niklasdorf</t>
  </si>
  <si>
    <t>fhb191425@fh-vie.ac.at</t>
  </si>
  <si>
    <t>Pudenz</t>
  </si>
  <si>
    <t>Jahnstraße 21</t>
  </si>
  <si>
    <t>fhb200011@fh-vie.ac.at</t>
  </si>
  <si>
    <t>Pulda</t>
  </si>
  <si>
    <t>Nora</t>
  </si>
  <si>
    <t>Palvenstraße 2a</t>
  </si>
  <si>
    <t>Saalfelden am Steinernen Meer</t>
  </si>
  <si>
    <t>fhb191107@fh-vie.ac.at</t>
  </si>
  <si>
    <t>Puljic</t>
  </si>
  <si>
    <t>Jadengasse 21/19</t>
  </si>
  <si>
    <t>fhb180761@fh-vie.ac.at</t>
  </si>
  <si>
    <t>Rijana</t>
  </si>
  <si>
    <t>Bakk.</t>
  </si>
  <si>
    <t>Linke Wienzeile 122/ 35</t>
  </si>
  <si>
    <t>fhb170510@fh-vie.ac.at</t>
  </si>
  <si>
    <t>Pureza</t>
  </si>
  <si>
    <t>Chris-Andre</t>
  </si>
  <si>
    <t>Sorgenthalgasse 8</t>
  </si>
  <si>
    <t>fhb170387@fh-vie.ac.at</t>
  </si>
  <si>
    <t>Pürrer</t>
  </si>
  <si>
    <t>Tulpengasse 3/3</t>
  </si>
  <si>
    <t>Langenrohr</t>
  </si>
  <si>
    <t>fhb170242@fh-vie.ac.at</t>
  </si>
  <si>
    <t>Puthenkalam</t>
  </si>
  <si>
    <t>Sonia</t>
  </si>
  <si>
    <t>Baschgasse 10</t>
  </si>
  <si>
    <t>fhb191302@fh-vie.ac.at</t>
  </si>
  <si>
    <t>Puthenpurayil</t>
  </si>
  <si>
    <t>Don-Stina</t>
  </si>
  <si>
    <t>Breitenfurterstraße 552 A, Haus 1</t>
  </si>
  <si>
    <t>fhb200498@fh-vie.ac.at</t>
  </si>
  <si>
    <t>Felina</t>
  </si>
  <si>
    <t>Breitenfurterstraße 552A Haus 1</t>
  </si>
  <si>
    <t>fhb191044@fh-vie.ac.at</t>
  </si>
  <si>
    <t>Putoto</t>
  </si>
  <si>
    <t>Alessandro</t>
  </si>
  <si>
    <t>Molkereistraße 1, 2/73</t>
  </si>
  <si>
    <t>fhb201307@fh-vie.ac.at</t>
  </si>
  <si>
    <t>Putz</t>
  </si>
  <si>
    <t>Erlaaer Strasse 60/4/405</t>
  </si>
  <si>
    <t>fhb201215@fh-vie.ac.at</t>
  </si>
  <si>
    <t>Putze</t>
  </si>
  <si>
    <t>Linzer Straße 80/2/14</t>
  </si>
  <si>
    <t>fhb190859@fh-vie.ac.at</t>
  </si>
  <si>
    <t>Quezada Rodriguez</t>
  </si>
  <si>
    <t>Glenda Mabel</t>
  </si>
  <si>
    <t>Theresianumgasse 6/8</t>
  </si>
  <si>
    <t>fhb201580@fh-vie.ac.at</t>
  </si>
  <si>
    <t>Raab</t>
  </si>
  <si>
    <t>Bastiengasse 16</t>
  </si>
  <si>
    <t>fhb200363@fh-vie.ac.at</t>
  </si>
  <si>
    <t>Rabanillo</t>
  </si>
  <si>
    <t>Jean Louis Macsell</t>
  </si>
  <si>
    <t>Rennbahnweg 27/2/39</t>
  </si>
  <si>
    <t>fhb160459@fh-vie.ac.at</t>
  </si>
  <si>
    <t>Rabl</t>
  </si>
  <si>
    <t>Hagenmüllergasse 3/21</t>
  </si>
  <si>
    <t>fhb190508@fh-vie.ac.at</t>
  </si>
  <si>
    <t>Rac</t>
  </si>
  <si>
    <t>Rüdengasse 8-10/6/3</t>
  </si>
  <si>
    <t>fhb190551@fh-vie.ac.at</t>
  </si>
  <si>
    <t>Rádi</t>
  </si>
  <si>
    <t>Kármen</t>
  </si>
  <si>
    <t>Erzherzog-Karl Strasse 221/8</t>
  </si>
  <si>
    <t>fhb180762@fh-vie.ac.at</t>
  </si>
  <si>
    <t>Radits</t>
  </si>
  <si>
    <t>Pernerstorfergasse 59/2/13</t>
  </si>
  <si>
    <t>fhb201264@fh-vie.ac.at</t>
  </si>
  <si>
    <t>Radivojevic</t>
  </si>
  <si>
    <t>Milica</t>
  </si>
  <si>
    <t>Große Stadtgutgasse 34/1/1</t>
  </si>
  <si>
    <t>fhb200798@fh-vie.ac.at</t>
  </si>
  <si>
    <t>Radosavljevic</t>
  </si>
  <si>
    <t>Zarko</t>
  </si>
  <si>
    <t>Wielandgasse 5/9</t>
  </si>
  <si>
    <t>fhb170558@fh-vie.ac.at</t>
  </si>
  <si>
    <t>Radtke</t>
  </si>
  <si>
    <t>Mary</t>
  </si>
  <si>
    <t>Kieler Straße 189</t>
  </si>
  <si>
    <t>fhb190435@fh-vie.ac.at</t>
  </si>
  <si>
    <t>Radukic</t>
  </si>
  <si>
    <t>Anton-Freunschlag-Gasse 89</t>
  </si>
  <si>
    <t>fhb170620@fh-vie.ac.at</t>
  </si>
  <si>
    <t>Radulescu</t>
  </si>
  <si>
    <t>Monica Denisa</t>
  </si>
  <si>
    <t>Marischkapromenade 11 /1 /5</t>
  </si>
  <si>
    <t>fhb190963@fh-vie.ac.at</t>
  </si>
  <si>
    <t>Radulovic</t>
  </si>
  <si>
    <t>Herbststraße 15/1/25-26</t>
  </si>
  <si>
    <t>fhb180763@fh-vie.ac.at</t>
  </si>
  <si>
    <t>Radvanyi</t>
  </si>
  <si>
    <t>Stefan Florian</t>
  </si>
  <si>
    <t>Sieveringerstraße 22/7</t>
  </si>
  <si>
    <t>fhb180194@fh-vie.ac.at</t>
  </si>
  <si>
    <t>Raffetseder</t>
  </si>
  <si>
    <t>Weldengasse 3/2/10</t>
  </si>
  <si>
    <t>fhb201135@fh-vie.ac.at</t>
  </si>
  <si>
    <t>Rahadian Rithoputra</t>
  </si>
  <si>
    <t>Muhammad Raditho</t>
  </si>
  <si>
    <t>Irak</t>
  </si>
  <si>
    <t>Zieglergasse 13/7</t>
  </si>
  <si>
    <t>fhb191108@fh-vie.ac.at</t>
  </si>
  <si>
    <t>Rahman</t>
  </si>
  <si>
    <t>Krottenbachstraße 106/18/8</t>
  </si>
  <si>
    <t>fhb201499@fh-vie.ac.at</t>
  </si>
  <si>
    <t>Rahmanovic</t>
  </si>
  <si>
    <t>Ermina</t>
  </si>
  <si>
    <t>Sonnleithnergasse 22/1/29</t>
  </si>
  <si>
    <t>fhb181025@fh-vie.ac.at</t>
  </si>
  <si>
    <t>Rai</t>
  </si>
  <si>
    <t>Ashish</t>
  </si>
  <si>
    <t>Nepal</t>
  </si>
  <si>
    <t>Ludwig-von-Höhnel-Gasse 9, Parz. 182</t>
  </si>
  <si>
    <t>fhb180383@fh-vie.ac.at</t>
  </si>
  <si>
    <t>Rajin</t>
  </si>
  <si>
    <t>Natalija</t>
  </si>
  <si>
    <t>Huttengasse 35/4</t>
  </si>
  <si>
    <t>fhb180717@fh-vie.ac.at</t>
  </si>
  <si>
    <t>Rajs</t>
  </si>
  <si>
    <t>David Gabriel</t>
  </si>
  <si>
    <t>Skraupstraße 24/32/13</t>
  </si>
  <si>
    <t>fhb190860@fh-vie.ac.at</t>
  </si>
  <si>
    <t>Rakic</t>
  </si>
  <si>
    <t>Kolbegasse 45/1</t>
  </si>
  <si>
    <t>fhb180969@fh-vie.ac.at</t>
  </si>
  <si>
    <t>Rakowitz</t>
  </si>
  <si>
    <t>Nathalia</t>
  </si>
  <si>
    <t>Hauptstraße 35 / 8</t>
  </si>
  <si>
    <t>Felixdorf</t>
  </si>
  <si>
    <t>fhb201089@fh-vie.ac.at</t>
  </si>
  <si>
    <t>Rama</t>
  </si>
  <si>
    <t>Greis</t>
  </si>
  <si>
    <t>Laudongasse 36 (Studentenheim) 527</t>
  </si>
  <si>
    <t>fhb190457@fh-vie.ac.at</t>
  </si>
  <si>
    <t>Ramadani</t>
  </si>
  <si>
    <t>Arieta</t>
  </si>
  <si>
    <t>Mittelfeldweg 20A</t>
  </si>
  <si>
    <t>fhb191109@fh-vie.ac.at</t>
  </si>
  <si>
    <t>Ramharter</t>
  </si>
  <si>
    <t>Ketzergasse 311</t>
  </si>
  <si>
    <t>fhb191234@fh-vie.ac.at</t>
  </si>
  <si>
    <t>Ramic</t>
  </si>
  <si>
    <t>Herbortgasse 35/35</t>
  </si>
  <si>
    <t>fhb160460@fh-vie.ac.at</t>
  </si>
  <si>
    <t>Ramić</t>
  </si>
  <si>
    <t>Murlingengasse 44/14</t>
  </si>
  <si>
    <t>fhb180889@fh-vie.ac.at</t>
  </si>
  <si>
    <t>Ramoser</t>
  </si>
  <si>
    <t>Linus</t>
  </si>
  <si>
    <t>Hanreitergasse 13/3/9</t>
  </si>
  <si>
    <t>fhb170751@fh-vie.ac.at</t>
  </si>
  <si>
    <t>Ramsbacher</t>
  </si>
  <si>
    <t>Hernalser Gürtel 24 Tr 17</t>
  </si>
  <si>
    <t>fhb200442@fh-vie.ac.at</t>
  </si>
  <si>
    <t>Randhawa</t>
  </si>
  <si>
    <t>Pavneet</t>
  </si>
  <si>
    <t>Landstraße Hauptstraße 11/1</t>
  </si>
  <si>
    <t>fhb200887@fh-vie.ac.at</t>
  </si>
  <si>
    <t>Rangelov</t>
  </si>
  <si>
    <t xml:space="preserve">Inge-Konradigasse 15/3/2 </t>
  </si>
  <si>
    <t>fhb200662@fh-vie.ac.at</t>
  </si>
  <si>
    <t>Rank</t>
  </si>
  <si>
    <t>Anastasius-Grün-Gasse, 54/3/11</t>
  </si>
  <si>
    <t>fhb200583@fh-vie.ac.at</t>
  </si>
  <si>
    <t>Maria-Lacramioara</t>
  </si>
  <si>
    <t>Anastasius-Grün-Gasse 54/3/11</t>
  </si>
  <si>
    <t>fhb200582@fh-vie.ac.at</t>
  </si>
  <si>
    <t>Ranzinger</t>
  </si>
  <si>
    <t>Trubelgasse 20/23</t>
  </si>
  <si>
    <t>fhb138729@fh-vie.ac.at</t>
  </si>
  <si>
    <t>Rappl</t>
  </si>
  <si>
    <t>Ernst Melchior Gasse 2/1/52</t>
  </si>
  <si>
    <t>fhb190861@fh-vie.ac.at</t>
  </si>
  <si>
    <t>Rassadi</t>
  </si>
  <si>
    <t>Daryoush Stefan</t>
  </si>
  <si>
    <t>Bergluftweg 23</t>
  </si>
  <si>
    <t>Biel</t>
  </si>
  <si>
    <t>fhb190200@fh-vie.ac.at</t>
  </si>
  <si>
    <t>Rassadi-Thalmann</t>
  </si>
  <si>
    <t>fhb190203@fh-vie.ac.at</t>
  </si>
  <si>
    <t>Rath</t>
  </si>
  <si>
    <t>Freudenstädter Str. 19</t>
  </si>
  <si>
    <t>fhb200277@fh-vie.ac.at</t>
  </si>
  <si>
    <t>Jörgerstraße 39/8-9</t>
  </si>
  <si>
    <t>fhb200443@fh-vie.ac.at</t>
  </si>
  <si>
    <t>Rathee</t>
  </si>
  <si>
    <t>Dhruv</t>
  </si>
  <si>
    <t>Am Grünen Prater 10/54</t>
  </si>
  <si>
    <t>fhb180899@fh-vie.ac.at</t>
  </si>
  <si>
    <t>Ratschiller</t>
  </si>
  <si>
    <t>Kirchweg 7</t>
  </si>
  <si>
    <t>Burgstall</t>
  </si>
  <si>
    <t>fhb200663@fh-vie.ac.at</t>
  </si>
  <si>
    <t>Ratzer</t>
  </si>
  <si>
    <t>Flötzersteig 280</t>
  </si>
  <si>
    <t>fhb191235@fh-vie.ac.at</t>
  </si>
  <si>
    <t>Rauch</t>
  </si>
  <si>
    <t>Paola</t>
  </si>
  <si>
    <t>Erne-Seder-Gasse 8/2/306</t>
  </si>
  <si>
    <t>fhb180659@fh-vie.ac.at</t>
  </si>
  <si>
    <t>Raudaschl</t>
  </si>
  <si>
    <t>Eckertgasse 10/29</t>
  </si>
  <si>
    <t>fhb201581@fh-vie.ac.at</t>
  </si>
  <si>
    <t>Raue</t>
  </si>
  <si>
    <t>Lea Catharina</t>
  </si>
  <si>
    <t>Hartmannstraße 25</t>
  </si>
  <si>
    <t>fhb201409@fh-vie.ac.at</t>
  </si>
  <si>
    <t>Rauscher</t>
  </si>
  <si>
    <t>Dominic</t>
  </si>
  <si>
    <t>Rüdengasse 13/19</t>
  </si>
  <si>
    <t>fhb180696@fh-vie.ac.at</t>
  </si>
  <si>
    <t>Haasgasse 20</t>
  </si>
  <si>
    <t>fhb200835@fh-vie.ac.at</t>
  </si>
  <si>
    <t>Welingergasse 10/1</t>
  </si>
  <si>
    <t>fhb180533@fh-vie.ac.at</t>
  </si>
  <si>
    <t>Engerthstraße 161/107</t>
  </si>
  <si>
    <t>fhb191303@fh-vie.ac.at</t>
  </si>
  <si>
    <t>Rauter</t>
  </si>
  <si>
    <t>Amalienstraße 53A/8</t>
  </si>
  <si>
    <t>fhb170115@fh-vie.ac.at</t>
  </si>
  <si>
    <t>Raykova</t>
  </si>
  <si>
    <t>Kateryna</t>
  </si>
  <si>
    <t>Erdbergstrasse 220, 513A</t>
  </si>
  <si>
    <t>fhb190805@fh-vie.ac.at</t>
  </si>
  <si>
    <t>Recica</t>
  </si>
  <si>
    <t>Edhem</t>
  </si>
  <si>
    <t>Gersthofer Straße 150-154/6/2</t>
  </si>
  <si>
    <t>1910229035, 1910389197</t>
  </si>
  <si>
    <t>fhb190418@fh-vie.ac.at</t>
  </si>
  <si>
    <t>Recsey-Kaplan</t>
  </si>
  <si>
    <t>Peter Rosegger Gasse 44</t>
  </si>
  <si>
    <t>fhb181184@fh-vie.ac.at</t>
  </si>
  <si>
    <t>Redko</t>
  </si>
  <si>
    <t>Olga</t>
  </si>
  <si>
    <t>Im Weiler 24</t>
  </si>
  <si>
    <t>fhb200355@fh-vie.ac.at</t>
  </si>
  <si>
    <t>Redl</t>
  </si>
  <si>
    <t>Putzendoplergasse 2/3/8</t>
  </si>
  <si>
    <t>fhb180352@fh-vie.ac.at</t>
  </si>
  <si>
    <t>Refai Shakhlot</t>
  </si>
  <si>
    <t>Patrubangasse 4/5</t>
  </si>
  <si>
    <t>fhb190862@fh-vie.ac.at</t>
  </si>
  <si>
    <t>Regscheck</t>
  </si>
  <si>
    <t>Viehmarktgasse 1A/3/19</t>
  </si>
  <si>
    <t>fhb191073@fh-vie.ac.at</t>
  </si>
  <si>
    <t>Reh</t>
  </si>
  <si>
    <t>LL.M.</t>
  </si>
  <si>
    <t>Bürgermeister Haidacher Strasse 14</t>
  </si>
  <si>
    <t>fhb190218@fh-vie.ac.at</t>
  </si>
  <si>
    <t>Rehak</t>
  </si>
  <si>
    <t>Bahngasse 6/10</t>
  </si>
  <si>
    <t>Markt Piesting</t>
  </si>
  <si>
    <t>fhb201594@fh-vie.ac.at</t>
  </si>
  <si>
    <t>Reichel-Schmölz</t>
  </si>
  <si>
    <t>Porzellangasse 54/1/14</t>
  </si>
  <si>
    <t>fhb201551@fh-vie.ac.at</t>
  </si>
  <si>
    <t>Reichenhauser</t>
  </si>
  <si>
    <t>Römergasse 53/1/17</t>
  </si>
  <si>
    <t>carina.reichenhauser@fh-vie.ac.at</t>
  </si>
  <si>
    <t>Reicher</t>
  </si>
  <si>
    <t>Leystrasse 42/46</t>
  </si>
  <si>
    <t>fhb201217@fh-vie.ac.at</t>
  </si>
  <si>
    <t>Yolka</t>
  </si>
  <si>
    <t>Leystraße 42/46</t>
  </si>
  <si>
    <t>fhb201216@fh-vie.ac.at</t>
  </si>
  <si>
    <t>Reiger</t>
  </si>
  <si>
    <t>Felix Marvin</t>
  </si>
  <si>
    <t>Friedrich-Schlögl-Gasse 10a</t>
  </si>
  <si>
    <t>fhb180985@fh-vie.ac.at</t>
  </si>
  <si>
    <t>Reihs</t>
  </si>
  <si>
    <t>Maria-Trapp-Platz 1/801</t>
  </si>
  <si>
    <t>fhb200391@fh-vie.ac.at</t>
  </si>
  <si>
    <t>Reinecker</t>
  </si>
  <si>
    <t>Dipl. Ing.</t>
  </si>
  <si>
    <t>Riedweg 25</t>
  </si>
  <si>
    <t>Wattens</t>
  </si>
  <si>
    <t>fhb201617@fh-vie.ac.at</t>
  </si>
  <si>
    <t>Reinermann</t>
  </si>
  <si>
    <t>Fellnerstrasse 14</t>
  </si>
  <si>
    <t>fhb200315@fh-vie.ac.at</t>
  </si>
  <si>
    <t>Reinold</t>
  </si>
  <si>
    <t>Loehnergasse 10/2</t>
  </si>
  <si>
    <t>fhb190696@fh-vie.ac.at</t>
  </si>
  <si>
    <t>Reisinger</t>
  </si>
  <si>
    <t>Muhrhoferweg 11/4/16</t>
  </si>
  <si>
    <t>fhb180698@fh-vie.ac.at</t>
  </si>
  <si>
    <t>Tullnerstraße 5</t>
  </si>
  <si>
    <t>Absdorf</t>
  </si>
  <si>
    <t>fhb201371@fh-vie.ac.at</t>
  </si>
  <si>
    <t>Thürnlhofstraße 24/6/21</t>
  </si>
  <si>
    <t>fhb180697@fh-vie.ac.at</t>
  </si>
  <si>
    <t>Reiß</t>
  </si>
  <si>
    <t>Euben 8</t>
  </si>
  <si>
    <t>fhb181202@fh-vie.ac.at</t>
  </si>
  <si>
    <t>Reiter</t>
  </si>
  <si>
    <t>Glashütten 22</t>
  </si>
  <si>
    <t>Zwettl an der Rodl</t>
  </si>
  <si>
    <t>fhb200151@fh-vie.ac.at</t>
  </si>
  <si>
    <t>Reiterer</t>
  </si>
  <si>
    <t>BSc(WU)</t>
  </si>
  <si>
    <t>Ungargasse 67/15</t>
  </si>
  <si>
    <t>fhb200999@fh-vie.ac.at</t>
  </si>
  <si>
    <t>Reither</t>
  </si>
  <si>
    <t>Guljakhon</t>
  </si>
  <si>
    <t>Usbekistan</t>
  </si>
  <si>
    <t>Judenaustraße 18</t>
  </si>
  <si>
    <t>fhb180304@fh-vie.ac.at</t>
  </si>
  <si>
    <t>Renacia</t>
  </si>
  <si>
    <t>Jestine</t>
  </si>
  <si>
    <t>Forstnergasse 9/2a/22</t>
  </si>
  <si>
    <t>fhb200888@fh-vie.ac.at</t>
  </si>
  <si>
    <t>Renner</t>
  </si>
  <si>
    <t>Fliederstrasse 4</t>
  </si>
  <si>
    <t>fhb190013@fh-vie.ac.at</t>
  </si>
  <si>
    <t>Grüner Weg 309</t>
  </si>
  <si>
    <t>Niederleis</t>
  </si>
  <si>
    <t>fhb160816@fh-vie.ac.at</t>
  </si>
  <si>
    <t>Gentzgasse 14 - 20 / 7 / 24</t>
  </si>
  <si>
    <t>fhb180175@fh-vie.ac.at</t>
  </si>
  <si>
    <t>Renz</t>
  </si>
  <si>
    <t>Sorina</t>
  </si>
  <si>
    <t>Märzstraße 148/37</t>
  </si>
  <si>
    <t>fhb201265@fh-vie.ac.at</t>
  </si>
  <si>
    <t>Répai</t>
  </si>
  <si>
    <t>Karina Dorina</t>
  </si>
  <si>
    <t>Kirchensiedlung 10</t>
  </si>
  <si>
    <t>Arbesthal</t>
  </si>
  <si>
    <t>fhb191172@fh-vie.ac.at</t>
  </si>
  <si>
    <t>Repolusk</t>
  </si>
  <si>
    <t>Fendigasse 13/18</t>
  </si>
  <si>
    <t>fhb201136@fh-vie.ac.at</t>
  </si>
  <si>
    <t>Repper</t>
  </si>
  <si>
    <t>Marvin</t>
  </si>
  <si>
    <t>Zum Teich 38</t>
  </si>
  <si>
    <t>Oberolberndorf</t>
  </si>
  <si>
    <t>fhb181026@fh-vie.ac.at</t>
  </si>
  <si>
    <t>Resch</t>
  </si>
  <si>
    <t>Breitenfurterstraße 271/1/1</t>
  </si>
  <si>
    <t>fhb201502@fh-vie.ac.at</t>
  </si>
  <si>
    <t>Ressl</t>
  </si>
  <si>
    <t>Kellergasse 22</t>
  </si>
  <si>
    <t>Pillichsdorf</t>
  </si>
  <si>
    <t>fhb200195@fh-vie.ac.at</t>
  </si>
  <si>
    <t>Resuli</t>
  </si>
  <si>
    <t>Treisi</t>
  </si>
  <si>
    <t>Landstraßer Hauptstraße 151/1/8</t>
  </si>
  <si>
    <t>fhb190366@fh-vie.ac.at</t>
  </si>
  <si>
    <t>Reumeyer</t>
  </si>
  <si>
    <t>fhb191304@fh-vie.ac.at</t>
  </si>
  <si>
    <t>Rezek</t>
  </si>
  <si>
    <t>Evelyn</t>
  </si>
  <si>
    <t>Irisgasse 37</t>
  </si>
  <si>
    <t>Schönkirchen</t>
  </si>
  <si>
    <t>fhb180970@fh-vie.ac.at</t>
  </si>
  <si>
    <t>Richardt</t>
  </si>
  <si>
    <t>Winsterstr. 86</t>
  </si>
  <si>
    <t>fhb190198@fh-vie.ac.at</t>
  </si>
  <si>
    <t>Richter</t>
  </si>
  <si>
    <t>Unter der Stadtmauer 2</t>
  </si>
  <si>
    <t>fhb190324@fh-vie.ac.at</t>
  </si>
  <si>
    <t>Riebenbauer</t>
  </si>
  <si>
    <t>Wiesenhofweg 9</t>
  </si>
  <si>
    <t>fhb200181@fh-vie.ac.at</t>
  </si>
  <si>
    <t>Rieder</t>
  </si>
  <si>
    <t>Hauptstraße 22</t>
  </si>
  <si>
    <t>fhb201108@fh-vie.ac.at</t>
  </si>
  <si>
    <t>Gießhübler Straße 59</t>
  </si>
  <si>
    <t>Hinterbrühl</t>
  </si>
  <si>
    <t>fhb191045@fh-vie.ac.at</t>
  </si>
  <si>
    <t>Riedl</t>
  </si>
  <si>
    <t>Voglweg 24</t>
  </si>
  <si>
    <t>Ried im Innkreis</t>
  </si>
  <si>
    <t>fhb190367@fh-vie.ac.at</t>
  </si>
  <si>
    <t>Rieger</t>
  </si>
  <si>
    <t>Favoritestr. 37/1</t>
  </si>
  <si>
    <t>fhb200285@fh-vie.ac.at</t>
  </si>
  <si>
    <t>Riethmüller</t>
  </si>
  <si>
    <t>Schloßstraße 68</t>
  </si>
  <si>
    <t>Nagold</t>
  </si>
  <si>
    <t>fhb201726@fh-vie.ac.at</t>
  </si>
  <si>
    <t>Rikadze</t>
  </si>
  <si>
    <t>Nata</t>
  </si>
  <si>
    <t>Schüttelstraße 19/9/8</t>
  </si>
  <si>
    <t>fhb180764@fh-vie.ac.at</t>
  </si>
  <si>
    <t>Rink</t>
  </si>
  <si>
    <t>Nordbahnstraße 47 / 4304</t>
  </si>
  <si>
    <t>fhb200124@fh-vie.ac.at</t>
  </si>
  <si>
    <t>Rinnhofer</t>
  </si>
  <si>
    <t>Arakawastraße 9/3/19</t>
  </si>
  <si>
    <t>fhb190758@fh-vie.ac.at</t>
  </si>
  <si>
    <t>Rist</t>
  </si>
  <si>
    <t>Markus Christoph</t>
  </si>
  <si>
    <t>Lustgasse 1/20</t>
  </si>
  <si>
    <t>fhb190965@fh-vie.ac.at</t>
  </si>
  <si>
    <t>Rizkallah</t>
  </si>
  <si>
    <t>Maria vom Siege 3</t>
  </si>
  <si>
    <t>fhb170560@fh-vie.ac.at</t>
  </si>
  <si>
    <t>Rmih</t>
  </si>
  <si>
    <t>Kenan</t>
  </si>
  <si>
    <t>Montleartstraße 1B/5/4</t>
  </si>
  <si>
    <t>fhb201522@fh-vie.ac.at</t>
  </si>
  <si>
    <t>Rogall</t>
  </si>
  <si>
    <t>Hanno Markus</t>
  </si>
  <si>
    <t>Rotenburger Straße 26</t>
  </si>
  <si>
    <t>fhb200167@fh-vie.ac.at</t>
  </si>
  <si>
    <t>Rohm</t>
  </si>
  <si>
    <t>Rabederweg 16</t>
  </si>
  <si>
    <t>Ottensheim</t>
  </si>
  <si>
    <t>fhb180900@fh-vie.ac.at</t>
  </si>
  <si>
    <t>Rohozneanu</t>
  </si>
  <si>
    <t>Cristina</t>
  </si>
  <si>
    <t>Alliiertenstraße 11 / 21</t>
  </si>
  <si>
    <t>fhb201319@fh-vie.ac.at</t>
  </si>
  <si>
    <t>Rohrer</t>
  </si>
  <si>
    <t>Nanninggasse 16</t>
  </si>
  <si>
    <t>fhb200421@fh-vie.ac.at</t>
  </si>
  <si>
    <t>Rohsaint</t>
  </si>
  <si>
    <t>Kürnbergstraße 35b</t>
  </si>
  <si>
    <t>fhb191361@fh-vie.ac.at</t>
  </si>
  <si>
    <t>Rolle</t>
  </si>
  <si>
    <t>Sultan</t>
  </si>
  <si>
    <t>Leopoldauerstraße 70/12/7</t>
  </si>
  <si>
    <t>fhb201266@fh-vie.ac.at</t>
  </si>
  <si>
    <t>Camelia</t>
  </si>
  <si>
    <t>Würffelgasse 2/113</t>
  </si>
  <si>
    <t>fhb190509@fh-vie.ac.at</t>
  </si>
  <si>
    <t>Rosa</t>
  </si>
  <si>
    <t>Columbusgasse 46/15</t>
  </si>
  <si>
    <t>fhb201090@fh-vie.ac.at</t>
  </si>
  <si>
    <t>Rose</t>
  </si>
  <si>
    <t>Kleine Neugasse 3/6</t>
  </si>
  <si>
    <t>fhb190806@fh-vie.ac.at</t>
  </si>
  <si>
    <t>Rosic</t>
  </si>
  <si>
    <t>Ugrinivacki put 60, Zemun</t>
  </si>
  <si>
    <t>fhb190459@fh-vie.ac.at</t>
  </si>
  <si>
    <t>Rosinová</t>
  </si>
  <si>
    <t>Alžbeta</t>
  </si>
  <si>
    <t>Göllnergasse 19/ 34-35</t>
  </si>
  <si>
    <t>fhb191111@fh-vie.ac.at</t>
  </si>
  <si>
    <t>Rosogic</t>
  </si>
  <si>
    <t>Ottilie-Bondy-Promenade 3/56</t>
  </si>
  <si>
    <t>fhb170622@fh-vie.ac.at</t>
  </si>
  <si>
    <t>Rotari</t>
  </si>
  <si>
    <t>Nicoleta-Iulia</t>
  </si>
  <si>
    <t>Adolf-Czettel-Gasse 7/13</t>
  </si>
  <si>
    <t>fhb200836@fh-vie.ac.at</t>
  </si>
  <si>
    <t>Roth</t>
  </si>
  <si>
    <t>Rooseveltplatz 13, Top 14</t>
  </si>
  <si>
    <t>fhb190966@fh-vie.ac.at</t>
  </si>
  <si>
    <t>Nikolaus</t>
  </si>
  <si>
    <t>Dietmannsdorf 78</t>
  </si>
  <si>
    <t>fhb180992@fh-vie.ac.at</t>
  </si>
  <si>
    <t>Rozhkov</t>
  </si>
  <si>
    <t>Am grünen Prater 11/433</t>
  </si>
  <si>
    <t>fhb180901@fh-vie.ac.at</t>
  </si>
  <si>
    <t>Różyńska</t>
  </si>
  <si>
    <t>Senekowitschgasse, 13/2/25</t>
  </si>
  <si>
    <t>fhb190510@fh-vie.ac.at</t>
  </si>
  <si>
    <t>Rubenthaler</t>
  </si>
  <si>
    <t>Schwendergasse 7-13/1/15</t>
  </si>
  <si>
    <t>fhb191451@fh-vie.ac.at</t>
  </si>
  <si>
    <t>Ruchatz</t>
  </si>
  <si>
    <t>Meisenweg 9</t>
  </si>
  <si>
    <t>fhb200398@fh-vie.ac.at</t>
  </si>
  <si>
    <t>Rudorfer</t>
  </si>
  <si>
    <t>Celine</t>
  </si>
  <si>
    <t>Belvederegasse 4/8</t>
  </si>
  <si>
    <t>fhb200734@fh-vie.ac.at</t>
  </si>
  <si>
    <t>Ruess</t>
  </si>
  <si>
    <t>Stolberggasse 17/45</t>
  </si>
  <si>
    <t>fhb180851@fh-vie.ac.at</t>
  </si>
  <si>
    <t>Ruff</t>
  </si>
  <si>
    <t>Oberfellabrunn 164</t>
  </si>
  <si>
    <t>fhb170388@fh-vie.ac.at</t>
  </si>
  <si>
    <t>Ruhmer</t>
  </si>
  <si>
    <t>Rötzergasse 7/Top 12+13</t>
  </si>
  <si>
    <t>fhb200500@fh-vie.ac.at</t>
  </si>
  <si>
    <t>Ruoss</t>
  </si>
  <si>
    <t>Kyrill</t>
  </si>
  <si>
    <t>Krottenbachstraße 7/10</t>
  </si>
  <si>
    <t>fhb201267@fh-vie.ac.at</t>
  </si>
  <si>
    <t>Rupp</t>
  </si>
  <si>
    <t>Mila</t>
  </si>
  <si>
    <t>Linke Wienzeile 158/41</t>
  </si>
  <si>
    <t>fhb200799@fh-vie.ac.at</t>
  </si>
  <si>
    <t>Ruppenthal</t>
  </si>
  <si>
    <t>Birkenweg 10</t>
  </si>
  <si>
    <t>fhb190001@fh-vie.ac.at</t>
  </si>
  <si>
    <t>Rusinova</t>
  </si>
  <si>
    <t>Vorgartenstraße 110A 330A</t>
  </si>
  <si>
    <t>fhb201500@fh-vie.ac.at</t>
  </si>
  <si>
    <t>Ruszcsak</t>
  </si>
  <si>
    <t>Sandor</t>
  </si>
  <si>
    <t>Liniengassse 44/19</t>
  </si>
  <si>
    <t>fhb180195@fh-vie.ac.at</t>
  </si>
  <si>
    <t>Ruthner</t>
  </si>
  <si>
    <t>Hohenwarth 35</t>
  </si>
  <si>
    <t>Karlstein an der Thaya</t>
  </si>
  <si>
    <t>fhb181028@fh-vie.ac.at</t>
  </si>
  <si>
    <t>Ryda</t>
  </si>
  <si>
    <t>Lössweg 4/16/13</t>
  </si>
  <si>
    <t>fhb201167@fh-vie.ac.at</t>
  </si>
  <si>
    <t>Rylski</t>
  </si>
  <si>
    <t>Bartosz</t>
  </si>
  <si>
    <t>Dr.med.</t>
  </si>
  <si>
    <t>Sonnhalde 21a</t>
  </si>
  <si>
    <t>fhb201647@fh-vie.ac.at</t>
  </si>
  <si>
    <t>Saadi Mahmud</t>
  </si>
  <si>
    <t>Dilan</t>
  </si>
  <si>
    <t>Treustraße 63/5/16</t>
  </si>
  <si>
    <t>fhb180767@fh-vie.ac.at</t>
  </si>
  <si>
    <t>Saalmann</t>
  </si>
  <si>
    <t>Grote Raak 202</t>
  </si>
  <si>
    <t>fhb201536@fh-vie.ac.at</t>
  </si>
  <si>
    <t>Sabau</t>
  </si>
  <si>
    <t>Lederergasse 18/2/15</t>
  </si>
  <si>
    <t>fhb191046@fh-vie.ac.at</t>
  </si>
  <si>
    <t>Sabeva</t>
  </si>
  <si>
    <t>Nadezhda</t>
  </si>
  <si>
    <t>Forsthausgasse 2-8/3/3213</t>
  </si>
  <si>
    <t>fhb191305@fh-vie.ac.at</t>
  </si>
  <si>
    <t>Sabljakovic</t>
  </si>
  <si>
    <t>Mehdis</t>
  </si>
  <si>
    <t>Schrotzbergstraße 8/14</t>
  </si>
  <si>
    <t>fhb180232@fh-vie.ac.at</t>
  </si>
  <si>
    <t>Sabogal Hernandez</t>
  </si>
  <si>
    <t>Carlos Alberto</t>
  </si>
  <si>
    <t>Volksheimgasse 16</t>
  </si>
  <si>
    <t>fhb180408@fh-vie.ac.at</t>
  </si>
  <si>
    <t>Sachs</t>
  </si>
  <si>
    <t>Neckartstrasse 20</t>
  </si>
  <si>
    <t>fhb190319@fh-vie.ac.at</t>
  </si>
  <si>
    <t>Sachtleben</t>
  </si>
  <si>
    <t>Anett</t>
  </si>
  <si>
    <t>Apelvägen 42</t>
  </si>
  <si>
    <t>fhb200286@fh-vie.ac.at</t>
  </si>
  <si>
    <t>Sadaj</t>
  </si>
  <si>
    <t>Dean Christian</t>
  </si>
  <si>
    <t>Rennweg 30/5</t>
  </si>
  <si>
    <t>fhb180368@fh-vie.ac.at</t>
  </si>
  <si>
    <t>Sadat</t>
  </si>
  <si>
    <t>Seyyed Habibullah</t>
  </si>
  <si>
    <t>Oswald Redlich Strasse 36/5/30</t>
  </si>
  <si>
    <t>fhb170389@fh-vie.ac.at</t>
  </si>
  <si>
    <t>Sadeghi</t>
  </si>
  <si>
    <t>Sillerstraße 171-173/Haus 2 Top 3</t>
  </si>
  <si>
    <t>fhb190552@fh-vie.ac.at</t>
  </si>
  <si>
    <t>Sadeghi Hosseini</t>
  </si>
  <si>
    <t>Melika</t>
  </si>
  <si>
    <t>Lorenz-Müller-Gasse 1A (Studentenheim) 5159</t>
  </si>
  <si>
    <t>fhb200735@fh-vie.ac.at</t>
  </si>
  <si>
    <t>Sadiki</t>
  </si>
  <si>
    <t>Lirim</t>
  </si>
  <si>
    <t>Penzingerstraße 33-37/3/6</t>
  </si>
  <si>
    <t>fhb180146@fh-vie.ac.at</t>
  </si>
  <si>
    <t>Sadiku</t>
  </si>
  <si>
    <t>Ilber</t>
  </si>
  <si>
    <t>Knöllgasse 33/2/40</t>
  </si>
  <si>
    <t>fhb180699@fh-vie.ac.at</t>
  </si>
  <si>
    <t>Sadovnik</t>
  </si>
  <si>
    <t>Bianca-Marie</t>
  </si>
  <si>
    <t xml:space="preserve">Wilhelm Straße 37/1/16 </t>
  </si>
  <si>
    <t>fhb200921@fh-vie.ac.at</t>
  </si>
  <si>
    <t>Saeid</t>
  </si>
  <si>
    <t>Kammerjoch 10</t>
  </si>
  <si>
    <t>fhb201323@fh-vie.ac.at</t>
  </si>
  <si>
    <t>Sagaischek</t>
  </si>
  <si>
    <t>Liechtensteinstraße 80/26</t>
  </si>
  <si>
    <t>fhb180498@fh-vie.ac.at</t>
  </si>
  <si>
    <t>Saglam</t>
  </si>
  <si>
    <t>Nimet</t>
  </si>
  <si>
    <t>Davidgasse 76-80/7/12</t>
  </si>
  <si>
    <t>fhb180700@fh-vie.ac.at</t>
  </si>
  <si>
    <t>Sahin</t>
  </si>
  <si>
    <t>Brunnweg 4/2/15</t>
  </si>
  <si>
    <t>fhb191174@fh-vie.ac.at</t>
  </si>
  <si>
    <t>Hande</t>
  </si>
  <si>
    <t>Emil-Fucik Gasse 3/ 3 31</t>
  </si>
  <si>
    <t>fhb191173@fh-vie.ac.at</t>
  </si>
  <si>
    <t>Hezal Helin</t>
  </si>
  <si>
    <t xml:space="preserve">Lorenz Reiter Straße 1/1/44 </t>
  </si>
  <si>
    <t>fhb190863@fh-vie.ac.at</t>
  </si>
  <si>
    <t>Melike</t>
  </si>
  <si>
    <t>Wielemansgasse 13-23/3/9</t>
  </si>
  <si>
    <t>fhb190727@fh-vie.ac.at</t>
  </si>
  <si>
    <t>Raffaelgasse 30/25</t>
  </si>
  <si>
    <t>fhb190807@fh-vie.ac.at</t>
  </si>
  <si>
    <t>Said</t>
  </si>
  <si>
    <t>Kyrillos</t>
  </si>
  <si>
    <t>Pehamgasse 12</t>
  </si>
  <si>
    <t>fhb200736@fh-vie.ac.at</t>
  </si>
  <si>
    <t>Saiger</t>
  </si>
  <si>
    <t>Alxingergasse 5/2/26</t>
  </si>
  <si>
    <t>fhb180233@fh-vie.ac.at</t>
  </si>
  <si>
    <t>Sakovic</t>
  </si>
  <si>
    <t>Flachgasse 2/21</t>
  </si>
  <si>
    <t>fhb170465@fh-vie.ac.at</t>
  </si>
  <si>
    <t>Sakrucu</t>
  </si>
  <si>
    <t>Gülay</t>
  </si>
  <si>
    <t>Himberger Straße 6/16/12</t>
  </si>
  <si>
    <t>fhb191316@fh-vie.ac.at</t>
  </si>
  <si>
    <t>Hilal</t>
  </si>
  <si>
    <t>BSC (WU)</t>
  </si>
  <si>
    <t>Himbergerstraße 6/16/12</t>
  </si>
  <si>
    <t>fhb201385@fh-vie.ac.at</t>
  </si>
  <si>
    <t>Saladin</t>
  </si>
  <si>
    <t>Vorderbergstrasse 24</t>
  </si>
  <si>
    <t>fhb200258@fh-vie.ac.at</t>
  </si>
  <si>
    <t>Salama</t>
  </si>
  <si>
    <t>Alaa</t>
  </si>
  <si>
    <t>Am Kaisermühlendamm 5/56</t>
  </si>
  <si>
    <t>fhb201479@fh-vie.ac.at</t>
  </si>
  <si>
    <t>Salamon</t>
  </si>
  <si>
    <t>Sonnenstraße 14</t>
  </si>
  <si>
    <t>Marktl</t>
  </si>
  <si>
    <t>fhb201360@fh-vie.ac.at</t>
  </si>
  <si>
    <t>Salbischwili</t>
  </si>
  <si>
    <t>Gagi</t>
  </si>
  <si>
    <t>Viktor-Christ-Gasse 20/1-2</t>
  </si>
  <si>
    <t>fhb200666@fh-vie.ac.at</t>
  </si>
  <si>
    <t>Goga</t>
  </si>
  <si>
    <t>fhb200665@fh-vie.ac.at</t>
  </si>
  <si>
    <t>Saldiran</t>
  </si>
  <si>
    <t>Irem Hanim</t>
  </si>
  <si>
    <t>Murr Straße 2 / 69</t>
  </si>
  <si>
    <t>fhb201048@fh-vie.ac.at</t>
  </si>
  <si>
    <t>Saleh</t>
  </si>
  <si>
    <t>Andrew</t>
  </si>
  <si>
    <t>Quellenstraße 151/19</t>
  </si>
  <si>
    <t xml:space="preserve">Wien </t>
  </si>
  <si>
    <t>fhb201049@fh-vie.ac.at</t>
  </si>
  <si>
    <t>Salem</t>
  </si>
  <si>
    <t>Shady</t>
  </si>
  <si>
    <t>Rennbahnweg 27/34/32</t>
  </si>
  <si>
    <t>fhb170951@fh-vie.ac.at</t>
  </si>
  <si>
    <t>Saliger</t>
  </si>
  <si>
    <t>Maximilian Peter</t>
  </si>
  <si>
    <t>Gugitzgasse 6/17/1</t>
  </si>
  <si>
    <t>fhb190698@fh-vie.ac.at</t>
  </si>
  <si>
    <t>Salihu</t>
  </si>
  <si>
    <t>Lumbardh</t>
  </si>
  <si>
    <t>Ruthgasse 1/2/3b</t>
  </si>
  <si>
    <t>fhb180971@fh-vie.ac.at</t>
  </si>
  <si>
    <t>Saliu</t>
  </si>
  <si>
    <t>Flurweg 23</t>
  </si>
  <si>
    <t>fhb191398@fh-vie.ac.at</t>
  </si>
  <si>
    <t>Sallam</t>
  </si>
  <si>
    <t>Vorgartenstrasse 159, Stg. 1/Tür 9</t>
  </si>
  <si>
    <t>fhb201582@fh-vie.ac.at</t>
  </si>
  <si>
    <t>Salman</t>
  </si>
  <si>
    <t>Ozanali</t>
  </si>
  <si>
    <t>Hauptstraße 322</t>
  </si>
  <si>
    <t>fhb200585@fh-vie.ac.at</t>
  </si>
  <si>
    <t>Salmhofer</t>
  </si>
  <si>
    <t>An der Goldenen Stiege 13/26</t>
  </si>
  <si>
    <t>fhb181105@fh-vie.ac.at</t>
  </si>
  <si>
    <t>Salzlechner</t>
  </si>
  <si>
    <t>Kefergutstraße 2/ 1.ST 4</t>
  </si>
  <si>
    <t>fhb200889@fh-vie.ac.at</t>
  </si>
  <si>
    <t>Samaan</t>
  </si>
  <si>
    <t>Ennsgasse 7-11/1/12</t>
  </si>
  <si>
    <t>fhb201268@fh-vie.ac.at</t>
  </si>
  <si>
    <t>Samardzija Lipovac</t>
  </si>
  <si>
    <t>Bojan</t>
  </si>
  <si>
    <t>Camillo-Sitte-Gasse 3/4/1</t>
  </si>
  <si>
    <t>fhb180588@fh-vie.ac.at</t>
  </si>
  <si>
    <t>Samhaber</t>
  </si>
  <si>
    <t>Huglgasse 28/42-43</t>
  </si>
  <si>
    <t>fhb190645@fh-vie.ac.at</t>
  </si>
  <si>
    <t>Samonte</t>
  </si>
  <si>
    <t>Bereniza</t>
  </si>
  <si>
    <t>Kainachgasse 28/2</t>
  </si>
  <si>
    <t>fhb190969@fh-vie.ac.at</t>
  </si>
  <si>
    <t>Betina</t>
  </si>
  <si>
    <t>Kainachgasse 28</t>
  </si>
  <si>
    <t>fhb200586@fh-vie.ac.at</t>
  </si>
  <si>
    <t>Sampl</t>
  </si>
  <si>
    <t>Klederingerstraße 17/4/5</t>
  </si>
  <si>
    <t>fhb191047@fh-vie.ac.at</t>
  </si>
  <si>
    <t>Samson</t>
  </si>
  <si>
    <t>Nelli</t>
  </si>
  <si>
    <t>Knotzenbachgasse 14</t>
  </si>
  <si>
    <t>fhb180769@fh-vie.ac.at</t>
  </si>
  <si>
    <t>Arun</t>
  </si>
  <si>
    <t>Erzherzog-Karl Str. 33/3/4</t>
  </si>
  <si>
    <t>fhb170837@fh-vie.ac.at</t>
  </si>
  <si>
    <t>Sandorova</t>
  </si>
  <si>
    <t>Kaisermühlenstraße 14/332</t>
  </si>
  <si>
    <t>fhb200890@fh-vie.ac.at</t>
  </si>
  <si>
    <t>Santona</t>
  </si>
  <si>
    <t>Mauro</t>
  </si>
  <si>
    <t>Quellenstrasse 3</t>
  </si>
  <si>
    <t>fhb201404@fh-vie.ac.at</t>
  </si>
  <si>
    <t>Santos</t>
  </si>
  <si>
    <t>Klosterneuburger Str. 106/13</t>
  </si>
  <si>
    <t>fhb190808@fh-vie.ac.at</t>
  </si>
  <si>
    <t>Saraf</t>
  </si>
  <si>
    <t>Ankica</t>
  </si>
  <si>
    <t>Schiffamtsgasse 9/2</t>
  </si>
  <si>
    <t>fhb190864@fh-vie.ac.at</t>
  </si>
  <si>
    <t>Sarbassova</t>
  </si>
  <si>
    <t>Elmira</t>
  </si>
  <si>
    <t>Tendlergasse 12 (Heim) 611</t>
  </si>
  <si>
    <t>fhb190293@fh-vie.ac.at</t>
  </si>
  <si>
    <t>Sardina</t>
  </si>
  <si>
    <t>Spiridione Francesco</t>
  </si>
  <si>
    <t>via cacace</t>
  </si>
  <si>
    <t>Messina</t>
  </si>
  <si>
    <t>fhb190568@fh-vie.ac.at</t>
  </si>
  <si>
    <t>Sargsyan</t>
  </si>
  <si>
    <t>Avetik</t>
  </si>
  <si>
    <t>Sonnenallee 41 / 215 E</t>
  </si>
  <si>
    <t>fhb180902@fh-vie.ac.at</t>
  </si>
  <si>
    <t>Saric</t>
  </si>
  <si>
    <t>Ena</t>
  </si>
  <si>
    <t>Steudelgasse 28/2/3</t>
  </si>
  <si>
    <t>fhb190646@fh-vie.ac.at</t>
  </si>
  <si>
    <t>Spengergasse 30 - 32/2 15</t>
  </si>
  <si>
    <t>fhb201050@fh-vie.ac.at</t>
  </si>
  <si>
    <t>Sarközi</t>
  </si>
  <si>
    <t>Jutegasse 4/2/1</t>
  </si>
  <si>
    <t>fhb180972@fh-vie.ac.at</t>
  </si>
  <si>
    <t>Kirchenstraße 11/3</t>
  </si>
  <si>
    <t>fhb200416@fh-vie.ac.at</t>
  </si>
  <si>
    <t>Sassi</t>
  </si>
  <si>
    <t>Juliana</t>
  </si>
  <si>
    <t>Brasilien</t>
  </si>
  <si>
    <t>Wiedner Gürtel 22/33</t>
  </si>
  <si>
    <t>fhb180502@fh-vie.ac.at</t>
  </si>
  <si>
    <t>Sassmann</t>
  </si>
  <si>
    <t>Brockhauser Weg 161</t>
  </si>
  <si>
    <t>fhb190064@fh-vie.ac.at</t>
  </si>
  <si>
    <t>Roland</t>
  </si>
  <si>
    <t>Heidenreichsteinerstraße 26</t>
  </si>
  <si>
    <t>fhb180534@fh-vie.ac.at</t>
  </si>
  <si>
    <t>Sattler</t>
  </si>
  <si>
    <t>Goethestr. 11/3</t>
  </si>
  <si>
    <t>fhb200171@fh-vie.ac.at</t>
  </si>
  <si>
    <t>F.G. Waldmüller Straße 14</t>
  </si>
  <si>
    <t>fhb191048@fh-vie.ac.at</t>
  </si>
  <si>
    <t>Sauer</t>
  </si>
  <si>
    <t>Kagraner Anger 22/3/5</t>
  </si>
  <si>
    <t>fhb201424@fh-vie.ac.at</t>
  </si>
  <si>
    <t>Saurwein</t>
  </si>
  <si>
    <t>Vogeltennen 3</t>
  </si>
  <si>
    <t>fhb191386@fh-vie.ac.at</t>
  </si>
  <si>
    <t>Savic</t>
  </si>
  <si>
    <t>Ortsstraße 59/2</t>
  </si>
  <si>
    <t>fhb201104@fh-vie.ac.at</t>
  </si>
  <si>
    <t>Waldheimstrasse 30</t>
  </si>
  <si>
    <t>fhb190294@fh-vie.ac.at</t>
  </si>
  <si>
    <t>Savini</t>
  </si>
  <si>
    <t>fhb201306@fh-vie.ac.at</t>
  </si>
  <si>
    <t>Savuljeskovic</t>
  </si>
  <si>
    <t>Geiselbergstraße 56/8</t>
  </si>
  <si>
    <t>fhb180478@fh-vie.ac.at</t>
  </si>
  <si>
    <t>Sawas</t>
  </si>
  <si>
    <t>Maria-Cellen</t>
  </si>
  <si>
    <t>Kölgengasse 4/4</t>
  </si>
  <si>
    <t>fhb201287@fh-vie.ac.at</t>
  </si>
  <si>
    <t>Scarpato</t>
  </si>
  <si>
    <t>Giovanna</t>
  </si>
  <si>
    <t>Moostrasse 96D</t>
  </si>
  <si>
    <t>fhb201607@fh-vie.ac.at</t>
  </si>
  <si>
    <t>Schaat</t>
  </si>
  <si>
    <t>Amira</t>
  </si>
  <si>
    <t>Süßenrbunnerst.60/18/3</t>
  </si>
  <si>
    <t>fhb200587@fh-vie.ac.at</t>
  </si>
  <si>
    <t>Schabata</t>
  </si>
  <si>
    <t>Sonnenallee 24/1808</t>
  </si>
  <si>
    <t>fhb201051@fh-vie.ac.at</t>
  </si>
  <si>
    <t>Schachner</t>
  </si>
  <si>
    <t>Markt 91</t>
  </si>
  <si>
    <t>Kaumberg</t>
  </si>
  <si>
    <t>fhb201425@fh-vie.ac.at</t>
  </si>
  <si>
    <t>Schaeffer</t>
  </si>
  <si>
    <t>Erlaaer Straße 62 / 1 / 56</t>
  </si>
  <si>
    <t>fhb180772@fh-vie.ac.at</t>
  </si>
  <si>
    <t>Schäfer</t>
  </si>
  <si>
    <t>Bergstrasse 18</t>
  </si>
  <si>
    <t>fhb200323@fh-vie.ac.at</t>
  </si>
  <si>
    <t>Schafroth</t>
  </si>
  <si>
    <t>Birkenweg 1</t>
  </si>
  <si>
    <t>fhb191359@fh-vie.ac.at</t>
  </si>
  <si>
    <t>Schagerl</t>
  </si>
  <si>
    <t>Wiesengrund 4</t>
  </si>
  <si>
    <t>fhb190511@fh-vie.ac.at</t>
  </si>
  <si>
    <t>Schalhaas</t>
  </si>
  <si>
    <t>WIesenstraße 5</t>
  </si>
  <si>
    <t>Steinakirchen am Forst</t>
  </si>
  <si>
    <t>fhb200801@fh-vie.ac.at</t>
  </si>
  <si>
    <t>Schanik</t>
  </si>
  <si>
    <t>Bruno-Marek-Allee 17/6/14</t>
  </si>
  <si>
    <t>fhb200501@fh-vie.ac.at</t>
  </si>
  <si>
    <t>Schartmüller</t>
  </si>
  <si>
    <t>Steigenteschgasse 13/2/46</t>
  </si>
  <si>
    <t>fhb200015@fh-vie.ac.at</t>
  </si>
  <si>
    <t>Schättler</t>
  </si>
  <si>
    <t>Gartengasse 24</t>
  </si>
  <si>
    <t>Gumpoldskirchen</t>
  </si>
  <si>
    <t>fhb170355@fh-vie.ac.at</t>
  </si>
  <si>
    <t>Schatz</t>
  </si>
  <si>
    <t>Heinz</t>
  </si>
  <si>
    <t>Sonnenhang 1</t>
  </si>
  <si>
    <t>Altendorf</t>
  </si>
  <si>
    <t>fhb191433@fh-vie.ac.at</t>
  </si>
  <si>
    <t>Schatzinger</t>
  </si>
  <si>
    <t>Bockfließerweg 25/C/8</t>
  </si>
  <si>
    <t>fhb190421@fh-vie.ac.at</t>
  </si>
  <si>
    <t>Schedl</t>
  </si>
  <si>
    <t>Raffael</t>
  </si>
  <si>
    <t>Himbergerstraße 18</t>
  </si>
  <si>
    <t>fhb191237@fh-vie.ac.at</t>
  </si>
  <si>
    <t>Kardinal Franz König Platz 6/2</t>
  </si>
  <si>
    <t>fhb180409@fh-vie.ac.at</t>
  </si>
  <si>
    <t>Schelch</t>
  </si>
  <si>
    <t>Goettling 44</t>
  </si>
  <si>
    <t>Lang</t>
  </si>
  <si>
    <t>fhb200419@fh-vie.ac.at</t>
  </si>
  <si>
    <t>Schenner</t>
  </si>
  <si>
    <t>Pappenheimgasse 31/7/16</t>
  </si>
  <si>
    <t>fhb201595@fh-vie.ac.at</t>
  </si>
  <si>
    <t>Schenten</t>
  </si>
  <si>
    <t>Andre</t>
  </si>
  <si>
    <t>Boekholter Weg 53</t>
  </si>
  <si>
    <t>fhb190110@fh-vie.ac.at</t>
  </si>
  <si>
    <t>Schermann</t>
  </si>
  <si>
    <t>Gansberg 34</t>
  </si>
  <si>
    <t>Weitra</t>
  </si>
  <si>
    <t>fhb191441@fh-vie.ac.at</t>
  </si>
  <si>
    <t>Scheuer</t>
  </si>
  <si>
    <t>Ringstraße 21</t>
  </si>
  <si>
    <t>Pettendorf</t>
  </si>
  <si>
    <t>fhb200891@fh-vie.ac.at</t>
  </si>
  <si>
    <t>Schiefer</t>
  </si>
  <si>
    <t>Florianigasse 2</t>
  </si>
  <si>
    <t>fhb190865@fh-vie.ac.at</t>
  </si>
  <si>
    <t>Schiferer</t>
  </si>
  <si>
    <t>Öttlen 27</t>
  </si>
  <si>
    <t>Tobadill</t>
  </si>
  <si>
    <t>fhb191387@fh-vie.ac.at</t>
  </si>
  <si>
    <t>Schimpl</t>
  </si>
  <si>
    <t>Kastanienweg 17</t>
  </si>
  <si>
    <t>Neuhofen an der Krems</t>
  </si>
  <si>
    <t>fhb200166@fh-vie.ac.at</t>
  </si>
  <si>
    <t>Schindl</t>
  </si>
  <si>
    <t>Brand 216</t>
  </si>
  <si>
    <t>Brand</t>
  </si>
  <si>
    <t>fhb200892@fh-vie.ac.at</t>
  </si>
  <si>
    <t>Schindler</t>
  </si>
  <si>
    <t>Hauptstraße 25</t>
  </si>
  <si>
    <t>Münchendorf</t>
  </si>
  <si>
    <t>fhb190699@fh-vie.ac.at</t>
  </si>
  <si>
    <t>Schinner</t>
  </si>
  <si>
    <t>Zoe</t>
  </si>
  <si>
    <t>Krotenthallergasse 4, Top 9</t>
  </si>
  <si>
    <t>fhb190993@fh-vie.ac.at</t>
  </si>
  <si>
    <t>Schirmer</t>
  </si>
  <si>
    <t>Blumengasse 73/22</t>
  </si>
  <si>
    <t>fhb200297@fh-vie.ac.at</t>
  </si>
  <si>
    <t>Schlappa</t>
  </si>
  <si>
    <t>Währinger Straße 113/14</t>
  </si>
  <si>
    <t>fhb190986@fh-vie.ac.at</t>
  </si>
  <si>
    <t>Schlechtriem</t>
  </si>
  <si>
    <t>Pia</t>
  </si>
  <si>
    <t>Am Waldschlößchen 3</t>
  </si>
  <si>
    <t>Bochum</t>
  </si>
  <si>
    <t>fhb201743@fh-vie.ac.at</t>
  </si>
  <si>
    <t>Schleifer</t>
  </si>
  <si>
    <t>Merkersdorf 40 / 2</t>
  </si>
  <si>
    <t>Merkersdorf</t>
  </si>
  <si>
    <t>fhb200668@fh-vie.ac.at</t>
  </si>
  <si>
    <t>Schleinz</t>
  </si>
  <si>
    <t>Muhammad</t>
  </si>
  <si>
    <t>Paulusplatz 9/1/4/45</t>
  </si>
  <si>
    <t>fhb201052@fh-vie.ac.at</t>
  </si>
  <si>
    <t>Schleinzer</t>
  </si>
  <si>
    <t>Hadres 345</t>
  </si>
  <si>
    <t>Hadres</t>
  </si>
  <si>
    <t>fhb200893@fh-vie.ac.at</t>
  </si>
  <si>
    <t>Schlüter</t>
  </si>
  <si>
    <t>Christiane</t>
  </si>
  <si>
    <t>Erich-Stegmann-Weg 1a</t>
  </si>
  <si>
    <t>fhb200336@fh-vie.ac.at</t>
  </si>
  <si>
    <t>Schmelz</t>
  </si>
  <si>
    <t>Konstantin Nikolas</t>
  </si>
  <si>
    <t>Lederwaschgasse 26/6</t>
  </si>
  <si>
    <t>fhb200343@fh-vie.ac.at</t>
  </si>
  <si>
    <t>Hasnerstraße 137/43</t>
  </si>
  <si>
    <t>fhb180592@fh-vie.ac.at</t>
  </si>
  <si>
    <t>Schmetkamp</t>
  </si>
  <si>
    <t>Zum Hainberg 7</t>
  </si>
  <si>
    <t>fhb200168@fh-vie.ac.at</t>
  </si>
  <si>
    <t>Schmid</t>
  </si>
  <si>
    <t>Antonia</t>
  </si>
  <si>
    <t>Obere Berggasse 17</t>
  </si>
  <si>
    <t>Gaweinstal</t>
  </si>
  <si>
    <t>fhb190760@fh-vie.ac.at</t>
  </si>
  <si>
    <t>Bruno</t>
  </si>
  <si>
    <t>Fischaweg 3</t>
  </si>
  <si>
    <t>Enzersdorf an der Fischa</t>
  </si>
  <si>
    <t>fhb181113@fh-vie.ac.at</t>
  </si>
  <si>
    <t>Erdbergstaße 164/25</t>
  </si>
  <si>
    <t>fhb190422@fh-vie.ac.at</t>
  </si>
  <si>
    <t>Schmidt</t>
  </si>
  <si>
    <t>Leuterhauser Straße 41</t>
  </si>
  <si>
    <t>fhb191328@fh-vie.ac.at</t>
  </si>
  <si>
    <t>Lella-Lombardi-Gasse 1/2/3</t>
  </si>
  <si>
    <t>fhb200589@fh-vie.ac.at</t>
  </si>
  <si>
    <t>Hauptstraße 36</t>
  </si>
  <si>
    <t>Stetten</t>
  </si>
  <si>
    <t>fhb180480@fh-vie.ac.at</t>
  </si>
  <si>
    <t>Sobieskigasse 27/6</t>
  </si>
  <si>
    <t>fhb200588@fh-vie.ac.at</t>
  </si>
  <si>
    <t>Thomas Jörgen</t>
  </si>
  <si>
    <t>Kornstraße 55</t>
  </si>
  <si>
    <t>fhb191366@fh-vie.ac.at</t>
  </si>
  <si>
    <t>Schmidtfrerick</t>
  </si>
  <si>
    <t>Friedrich-Ebert-Str.16</t>
  </si>
  <si>
    <t>fhb201397@fh-vie.ac.at</t>
  </si>
  <si>
    <t>Schmiedl</t>
  </si>
  <si>
    <t>Mühlschüttelgasse 59/2/4</t>
  </si>
  <si>
    <t>fhb180973@fh-vie.ac.at</t>
  </si>
  <si>
    <t>Schmitt-Kleine</t>
  </si>
  <si>
    <t>Silas</t>
  </si>
  <si>
    <t>Köppelstraße 1</t>
  </si>
  <si>
    <t>fhb201609@fh-vie.ac.at</t>
  </si>
  <si>
    <t>Schmitz</t>
  </si>
  <si>
    <t>Thomas Theo</t>
  </si>
  <si>
    <t>Rubensstr. 12</t>
  </si>
  <si>
    <t>fhb200013@fh-vie.ac.at</t>
  </si>
  <si>
    <t>Schmutz</t>
  </si>
  <si>
    <t>Biondekgasse 8/4/16</t>
  </si>
  <si>
    <t>fhb190369@fh-vie.ac.at</t>
  </si>
  <si>
    <t>Schneeweiss</t>
  </si>
  <si>
    <t>DI Mag.</t>
  </si>
  <si>
    <t>Zieglergasse 43/3</t>
  </si>
  <si>
    <t>fhb181201@fh-vie.ac.at</t>
  </si>
  <si>
    <t>Schneider</t>
  </si>
  <si>
    <t>Angelika</t>
  </si>
  <si>
    <t>Widerhofergasse 5/17</t>
  </si>
  <si>
    <t>fhb200894@fh-vie.ac.at</t>
  </si>
  <si>
    <t>Hochfeldgasse 42</t>
  </si>
  <si>
    <t>Mollersdorf</t>
  </si>
  <si>
    <t>fhb200669@fh-vie.ac.at</t>
  </si>
  <si>
    <t>Klammweg 2</t>
  </si>
  <si>
    <t>Kirchbach</t>
  </si>
  <si>
    <t>fhb201168@fh-vie.ac.at</t>
  </si>
  <si>
    <t>Marie-Louise</t>
  </si>
  <si>
    <t>Siegfriedstr . 51</t>
  </si>
  <si>
    <t>fhb191412@fh-vie.ac.at</t>
  </si>
  <si>
    <t>Schneider-Rudolf</t>
  </si>
  <si>
    <t>Hutweidengasse 46/1/14</t>
  </si>
  <si>
    <t>fhb191175@fh-vie.ac.at</t>
  </si>
  <si>
    <t>Schnopfhagen</t>
  </si>
  <si>
    <t>Bonygasse 42</t>
  </si>
  <si>
    <t>fhb201001@fh-vie.ac.at</t>
  </si>
  <si>
    <t>Schober</t>
  </si>
  <si>
    <t>Franz-Samwald-Straße 18</t>
  </si>
  <si>
    <t>fhb201713@fh-vie.ac.at</t>
  </si>
  <si>
    <t>Schoder</t>
  </si>
  <si>
    <t>Siegfriedgasse 16-18 /1/2</t>
  </si>
  <si>
    <t>fhb170392@fh-vie.ac.at</t>
  </si>
  <si>
    <t>Schodl</t>
  </si>
  <si>
    <t>Wulzendorfstraße 77 H 197</t>
  </si>
  <si>
    <t>fhb190730@fh-vie.ac.at</t>
  </si>
  <si>
    <t>Schoenaich-Carolath</t>
  </si>
  <si>
    <t>Porzellangasse 2/20</t>
  </si>
  <si>
    <t>fhb191238@fh-vie.ac.at</t>
  </si>
  <si>
    <t>Schoißl</t>
  </si>
  <si>
    <t>Waldrandsiedlung 151</t>
  </si>
  <si>
    <t>Zwettl-Niederösterreich</t>
  </si>
  <si>
    <t>fhb200803@fh-vie.ac.at</t>
  </si>
  <si>
    <t>Scholz</t>
  </si>
  <si>
    <t>Sapphogasse 15/1</t>
  </si>
  <si>
    <t>fhb181029@fh-vie.ac.at</t>
  </si>
  <si>
    <t>Schön</t>
  </si>
  <si>
    <t>Neue Gasse 14</t>
  </si>
  <si>
    <t>Drösing</t>
  </si>
  <si>
    <t>fhb201092@fh-vie.ac.at</t>
  </si>
  <si>
    <t>Rebschulwegsiedlung 11</t>
  </si>
  <si>
    <t>fhb200412@fh-vie.ac.at</t>
  </si>
  <si>
    <t>Schönbäck</t>
  </si>
  <si>
    <t>Wagramerstrasse 134/2</t>
  </si>
  <si>
    <t>fhb180176@fh-vie.ac.at</t>
  </si>
  <si>
    <t>Schönberg</t>
  </si>
  <si>
    <t>Weisselgasse 12/27</t>
  </si>
  <si>
    <t>fhb191176@fh-vie.ac.at</t>
  </si>
  <si>
    <t>Schöndorfer</t>
  </si>
  <si>
    <t>Raffaelgasse 10/2</t>
  </si>
  <si>
    <t>fhb190309@fh-vie.ac.at</t>
  </si>
  <si>
    <t>Schönegger</t>
  </si>
  <si>
    <t>Benediktusstraße 10/1</t>
  </si>
  <si>
    <t>Seitenstetten Markt</t>
  </si>
  <si>
    <t>fhb181030@fh-vie.ac.at</t>
  </si>
  <si>
    <t>Schöngrundner</t>
  </si>
  <si>
    <t>Otto-Probst-Platz 10/3/6</t>
  </si>
  <si>
    <t>fhb201361@fh-vie.ac.at</t>
  </si>
  <si>
    <t>Schöngut</t>
  </si>
  <si>
    <t>Rebecca Luise</t>
  </si>
  <si>
    <t>Ottakringerstraße 62</t>
  </si>
  <si>
    <t>fhb191112@fh-vie.ac.at</t>
  </si>
  <si>
    <t>Schorer</t>
  </si>
  <si>
    <t>Melanie Silvia</t>
  </si>
  <si>
    <t>Taborstraße 43/9</t>
  </si>
  <si>
    <t>fhb190212@fh-vie.ac.at</t>
  </si>
  <si>
    <t>Schörg</t>
  </si>
  <si>
    <t>Süßenbrunnerstraße 13/3/2</t>
  </si>
  <si>
    <t>fhb190295@fh-vie.ac.at</t>
  </si>
  <si>
    <t>Schorn</t>
  </si>
  <si>
    <t>Geymüllergasse 7a</t>
  </si>
  <si>
    <t>fhb190761@fh-vie.ac.at</t>
  </si>
  <si>
    <t>Schramm</t>
  </si>
  <si>
    <t>Karl-Lothringer-Straße 18</t>
  </si>
  <si>
    <t>fhb201480@fh-vie.ac.at</t>
  </si>
  <si>
    <t>Schrantz</t>
  </si>
  <si>
    <t>Wienerstraße 24/1/15</t>
  </si>
  <si>
    <t>fhb190647@fh-vie.ac.at</t>
  </si>
  <si>
    <t>Schrapf</t>
  </si>
  <si>
    <t>Anni-Stern-Braunberg-Gasse 3/16</t>
  </si>
  <si>
    <t>fhb200164@fh-vie.ac.at</t>
  </si>
  <si>
    <t>Schreglmann</t>
  </si>
  <si>
    <t>Dürlingerstraße 8</t>
  </si>
  <si>
    <t>fhb190648@fh-vie.ac.at</t>
  </si>
  <si>
    <t>Schrei</t>
  </si>
  <si>
    <t>Josefstädter Straße 64/9</t>
  </si>
  <si>
    <t>fhb191239@fh-vie.ac.at</t>
  </si>
  <si>
    <t>Schreiber</t>
  </si>
  <si>
    <t>Habichergasse 17 / 22</t>
  </si>
  <si>
    <t>fhb180158@fh-vie.ac.at</t>
  </si>
  <si>
    <t>Catherina</t>
  </si>
  <si>
    <t>Mag. Dr.</t>
  </si>
  <si>
    <t>Am Kalkofer Weg 19</t>
  </si>
  <si>
    <t>fhb201504@fh-vie.ac.at</t>
  </si>
  <si>
    <t>Schreiner</t>
  </si>
  <si>
    <t>Heiligenstädterstraße 84/57/10</t>
  </si>
  <si>
    <t>fhb180177@fh-vie.ac.at</t>
  </si>
  <si>
    <t>Kegelgasse 2/13</t>
  </si>
  <si>
    <t>fhb190809@fh-vie.ac.at</t>
  </si>
  <si>
    <t>Schrepfer</t>
  </si>
  <si>
    <t>Kaudersstraße 7</t>
  </si>
  <si>
    <t>fhb190214@fh-vie.ac.at</t>
  </si>
  <si>
    <t>Schreuer</t>
  </si>
  <si>
    <t>Rohit</t>
  </si>
  <si>
    <t>Moselgasse 34/6/5</t>
  </si>
  <si>
    <t>fhb170436@fh-vie.ac.at</t>
  </si>
  <si>
    <t>Schröder</t>
  </si>
  <si>
    <t>Hannes</t>
  </si>
  <si>
    <t>Sonnenstr.6</t>
  </si>
  <si>
    <t>fhb200933@fh-vie.ac.at</t>
  </si>
  <si>
    <t>Vor dem Weißen Berge 18</t>
  </si>
  <si>
    <t>fhb200328@fh-vie.ac.at</t>
  </si>
  <si>
    <t>Schröter</t>
  </si>
  <si>
    <t>Dipl.-BW</t>
  </si>
  <si>
    <t>Schwendter Gasse 11</t>
  </si>
  <si>
    <t>fhb190171@fh-vie.ac.at</t>
  </si>
  <si>
    <t>Schrott</t>
  </si>
  <si>
    <t>Engerthstraße 216/3/52</t>
  </si>
  <si>
    <t>fhb190512@fh-vie.ac.at</t>
  </si>
  <si>
    <t>Schubeis</t>
  </si>
  <si>
    <t>Belfortstr. 21</t>
  </si>
  <si>
    <t>fhb200295@fh-vie.ac.at</t>
  </si>
  <si>
    <t>Schubert</t>
  </si>
  <si>
    <t>Krottenbachstraße, 11</t>
  </si>
  <si>
    <t>fhb201053@fh-vie.ac.at</t>
  </si>
  <si>
    <t>Schuberth</t>
  </si>
  <si>
    <t>Rosenhügelstrasse 144</t>
  </si>
  <si>
    <t>fhb180903@fh-vie.ac.at</t>
  </si>
  <si>
    <t>Schuhmacher</t>
  </si>
  <si>
    <t>Neubaugasse 20</t>
  </si>
  <si>
    <t>Lassee</t>
  </si>
  <si>
    <t>fhb201481@fh-vie.ac.at</t>
  </si>
  <si>
    <t>Schuhmann</t>
  </si>
  <si>
    <t>Wienerstraße 105</t>
  </si>
  <si>
    <t>fhb180914@fh-vie.ac.at</t>
  </si>
  <si>
    <t>Schulha</t>
  </si>
  <si>
    <t>Fünkhgasse 12/18</t>
  </si>
  <si>
    <t>fhb201002@fh-vie.ac.at</t>
  </si>
  <si>
    <t>Schüller</t>
  </si>
  <si>
    <t>Lukas Rudolf Georg</t>
  </si>
  <si>
    <t>Rotenbach 1</t>
  </si>
  <si>
    <t>St. Aegyd am Neuwalde</t>
  </si>
  <si>
    <t>fhb160319@fh-vie.ac.at</t>
  </si>
  <si>
    <t>Schulz-Zak</t>
  </si>
  <si>
    <t>Ottogasse 7</t>
  </si>
  <si>
    <t>Kierling</t>
  </si>
  <si>
    <t>fhb201723@fh-vie.ac.at</t>
  </si>
  <si>
    <t>Schumacher</t>
  </si>
  <si>
    <t>Zugspitzstr. 94</t>
  </si>
  <si>
    <t>Eichenau</t>
  </si>
  <si>
    <t>fhb200804@fh-vie.ac.at</t>
  </si>
  <si>
    <t>Schürz</t>
  </si>
  <si>
    <t>Bloch-Bauer-Promenade 6/1/29</t>
  </si>
  <si>
    <t>fhb180196@fh-vie.ac.at</t>
  </si>
  <si>
    <t>Schuster</t>
  </si>
  <si>
    <t>Greifensteinerstraße 123a</t>
  </si>
  <si>
    <t>Wördern</t>
  </si>
  <si>
    <t>fhb191114@fh-vie.ac.at</t>
  </si>
  <si>
    <t>Diva</t>
  </si>
  <si>
    <t>Dresdner Straße 107 /545</t>
  </si>
  <si>
    <t>fhb191113@fh-vie.ac.at</t>
  </si>
  <si>
    <t>Schütz</t>
  </si>
  <si>
    <t>Oberarnsdorf 22</t>
  </si>
  <si>
    <t>Mitterarnsdorf</t>
  </si>
  <si>
    <t>fhb200805@fh-vie.ac.at</t>
  </si>
  <si>
    <t>Schützl</t>
  </si>
  <si>
    <t>Badenerstraße 16</t>
  </si>
  <si>
    <t>Pfaffstätten</t>
  </si>
  <si>
    <t>fhb200671@fh-vie.ac.at</t>
  </si>
  <si>
    <t>Schwab</t>
  </si>
  <si>
    <t>Engerthstraße 216/3/39</t>
  </si>
  <si>
    <t>fhb170319@fh-vie.ac.at</t>
  </si>
  <si>
    <t>Schwaiger</t>
  </si>
  <si>
    <t>Veronikagasse 6</t>
  </si>
  <si>
    <t>Dietach</t>
  </si>
  <si>
    <t>fhb200444@fh-vie.ac.at</t>
  </si>
  <si>
    <t>Reitgraben 3</t>
  </si>
  <si>
    <t>Volders</t>
  </si>
  <si>
    <t>fhb191140@fh-vie.ac.at</t>
  </si>
  <si>
    <t>Schwaighofer</t>
  </si>
  <si>
    <t>Adamsgasse 16/1/6</t>
  </si>
  <si>
    <t>fhb190208@fh-vie.ac.at</t>
  </si>
  <si>
    <t>Schwammel</t>
  </si>
  <si>
    <t>Gartenstadt 6</t>
  </si>
  <si>
    <t>fhb180481@fh-vie.ac.at</t>
  </si>
  <si>
    <t>Schwara</t>
  </si>
  <si>
    <t>Mariahilfer Straße 51 /14</t>
  </si>
  <si>
    <t>1710391053, 2030046016</t>
  </si>
  <si>
    <t>fhb170753@fh-vie.ac.at</t>
  </si>
  <si>
    <t>+ MSc Sustainability and Responsible Management</t>
  </si>
  <si>
    <t>Schwarz</t>
  </si>
  <si>
    <t>Kesslerstr. 9</t>
  </si>
  <si>
    <t>fhb190252@fh-vie.ac.at</t>
  </si>
  <si>
    <t>Victor</t>
  </si>
  <si>
    <t>Schulgasse 2</t>
  </si>
  <si>
    <t>Hornsburg</t>
  </si>
  <si>
    <t>fhb200672@fh-vie.ac.at</t>
  </si>
  <si>
    <t>Schweighart</t>
  </si>
  <si>
    <t>Sigrid</t>
  </si>
  <si>
    <t>Haymogasse 51/3/1a</t>
  </si>
  <si>
    <t>fhb201282@fh-vie.ac.at</t>
  </si>
  <si>
    <t>Schweighofer</t>
  </si>
  <si>
    <t>Carolina</t>
  </si>
  <si>
    <t>Trisannagasse 30</t>
  </si>
  <si>
    <t>fhb180482@fh-vie.ac.at</t>
  </si>
  <si>
    <t>Schlettergasse 18/1</t>
  </si>
  <si>
    <t>fhb170994@fh-vie.ac.at</t>
  </si>
  <si>
    <t>Schwenk</t>
  </si>
  <si>
    <t>Hugo-Eckener-Straße 7</t>
  </si>
  <si>
    <t>fhb191372@fh-vie.ac.at</t>
  </si>
  <si>
    <t>Schwenzner</t>
  </si>
  <si>
    <t>Laimgrubengasse 8/2</t>
  </si>
  <si>
    <t>fhb201678@fh-vie.ac.at</t>
  </si>
  <si>
    <t>Schwertführer</t>
  </si>
  <si>
    <t>Rauchfangkehrergasse 39/2/2</t>
  </si>
  <si>
    <t>fhb190513@fh-vie.ac.at</t>
  </si>
  <si>
    <t>Scierska</t>
  </si>
  <si>
    <t>Dunikowskiego 21</t>
  </si>
  <si>
    <t>Imielin</t>
  </si>
  <si>
    <t>fhb201299@fh-vie.ac.at</t>
  </si>
  <si>
    <t>Sdorra</t>
  </si>
  <si>
    <t>Handelskai 102-112/4/32</t>
  </si>
  <si>
    <t>fhb190701@fh-vie.ac.at</t>
  </si>
  <si>
    <t>Seara Del Moral</t>
  </si>
  <si>
    <t>Rebeca</t>
  </si>
  <si>
    <t>Schmelzestr. 62</t>
  </si>
  <si>
    <t>fhb201562@fh-vie.ac.at</t>
  </si>
  <si>
    <t>Šebenová</t>
  </si>
  <si>
    <t>Levárska</t>
  </si>
  <si>
    <t>fhb200837@fh-vie.ac.at</t>
  </si>
  <si>
    <t>Seeger</t>
  </si>
  <si>
    <t>Liechtenstein</t>
  </si>
  <si>
    <t>Heiligwies 11a</t>
  </si>
  <si>
    <t>fhb200201@fh-vie.ac.at</t>
  </si>
  <si>
    <t>Seelos</t>
  </si>
  <si>
    <t>Etschbergstrasse 5</t>
  </si>
  <si>
    <t>fhb201405@fh-vie.ac.at</t>
  </si>
  <si>
    <t>Seewald</t>
  </si>
  <si>
    <t>Hauptstrasse 31</t>
  </si>
  <si>
    <t>Waidendorf</t>
  </si>
  <si>
    <t>fhb180147@fh-vie.ac.at</t>
  </si>
  <si>
    <t>Sehic</t>
  </si>
  <si>
    <t>Magdalenenstraße 3-7/1/26</t>
  </si>
  <si>
    <t>fhb180774@fh-vie.ac.at</t>
  </si>
  <si>
    <t>Sehmehmedovic</t>
  </si>
  <si>
    <t>Lorystraße 83/2/EG/2</t>
  </si>
  <si>
    <t>fhb190514@fh-vie.ac.at</t>
  </si>
  <si>
    <t>Seidenberg</t>
  </si>
  <si>
    <t>Am Kanal 73A/2/47A</t>
  </si>
  <si>
    <t>fhb190731@fh-vie.ac.at</t>
  </si>
  <si>
    <t>Seidl</t>
  </si>
  <si>
    <t>Kapellenfeld 5</t>
  </si>
  <si>
    <t>Kleinbaumgarten</t>
  </si>
  <si>
    <t>fhb190424@fh-vie.ac.at</t>
  </si>
  <si>
    <t>Anna Isabell</t>
  </si>
  <si>
    <t>Neudeggergasse 21/62</t>
  </si>
  <si>
    <t>fhb191306@fh-vie.ac.at</t>
  </si>
  <si>
    <t>Badweg 26/3/20</t>
  </si>
  <si>
    <t>fhb200468@fh-vie.ac.at</t>
  </si>
  <si>
    <t>Grundäckergasse 36/2/3</t>
  </si>
  <si>
    <t>fhb180148@fh-vie.ac.at</t>
  </si>
  <si>
    <t>Seifert</t>
  </si>
  <si>
    <t>Rosental 1 Top 8</t>
  </si>
  <si>
    <t>Siegenfeld</t>
  </si>
  <si>
    <t>fhb201054@fh-vie.ac.at</t>
  </si>
  <si>
    <t>Seifi</t>
  </si>
  <si>
    <t>Behdad</t>
  </si>
  <si>
    <t>Heinrich Collinstraße 8-14/11/12</t>
  </si>
  <si>
    <t>fhb181031@fh-vie.ac.at</t>
  </si>
  <si>
    <t>Seigerschmidt</t>
  </si>
  <si>
    <t>Schüttaustrasse 56/16</t>
  </si>
  <si>
    <t>fhb180775@fh-vie.ac.at</t>
  </si>
  <si>
    <t>Seiler</t>
  </si>
  <si>
    <t>David Julian</t>
  </si>
  <si>
    <t>Cranachstraße 16</t>
  </si>
  <si>
    <t>fhb200339@fh-vie.ac.at</t>
  </si>
  <si>
    <t>Orchideenweg 10</t>
  </si>
  <si>
    <t>Raasdorf</t>
  </si>
  <si>
    <t>fhb201094@fh-vie.ac.at</t>
  </si>
  <si>
    <t>Seipelt</t>
  </si>
  <si>
    <t>Boris Christopher</t>
  </si>
  <si>
    <t>Holzheimerstraße 63</t>
  </si>
  <si>
    <t>fhb191417@fh-vie.ac.at</t>
  </si>
  <si>
    <t>Seiser</t>
  </si>
  <si>
    <t>Eva Magdalena</t>
  </si>
  <si>
    <t>Seiserweg 85</t>
  </si>
  <si>
    <t>Pfaffenhofen</t>
  </si>
  <si>
    <t>fhb201584@fh-vie.ac.at</t>
  </si>
  <si>
    <t>Apollogasse 20/31</t>
  </si>
  <si>
    <t>fhb170118@fh-vie.ac.at</t>
  </si>
  <si>
    <t>Seitelberger</t>
  </si>
  <si>
    <t>Templergasse 10</t>
  </si>
  <si>
    <t>Seebenstein</t>
  </si>
  <si>
    <t>fhb180178@fh-vie.ac.at</t>
  </si>
  <si>
    <t>Sejfijaj</t>
  </si>
  <si>
    <t>Blerianit</t>
  </si>
  <si>
    <t>Dr.-Barilitsgasse 2-4 6/6</t>
  </si>
  <si>
    <t>fhb200591@fh-vie.ac.at</t>
  </si>
  <si>
    <t>Seke</t>
  </si>
  <si>
    <t>Hamrsdorfasse 52</t>
  </si>
  <si>
    <t>fhb191325@fh-vie.ac.at</t>
  </si>
  <si>
    <t>Sekera</t>
  </si>
  <si>
    <t>Brunner Straße 1A/3</t>
  </si>
  <si>
    <t>fhb201219@fh-vie.ac.at</t>
  </si>
  <si>
    <t>Selimovic</t>
  </si>
  <si>
    <t>Denial</t>
  </si>
  <si>
    <t>Bandgasse 17/20</t>
  </si>
  <si>
    <t>fhb200952@fh-vie.ac.at</t>
  </si>
  <si>
    <t>Merima</t>
  </si>
  <si>
    <t>Lienfeldergasse 17/4</t>
  </si>
  <si>
    <t>fhb200592@fh-vie.ac.at</t>
  </si>
  <si>
    <t>Sen</t>
  </si>
  <si>
    <t>Soner</t>
  </si>
  <si>
    <t>Kendlerstraße 12</t>
  </si>
  <si>
    <t>fhb170308@fh-vie.ac.at</t>
  </si>
  <si>
    <t>Sencan</t>
  </si>
  <si>
    <t>Mücahit</t>
  </si>
  <si>
    <t>Maria-Lassnig-Strasse 40/27</t>
  </si>
  <si>
    <t>fhb201055@fh-vie.ac.at</t>
  </si>
  <si>
    <t>Senecic</t>
  </si>
  <si>
    <t>Leonard-Bernsteinstraße 4-6/10/9</t>
  </si>
  <si>
    <t>fhb180237@fh-vie.ac.at</t>
  </si>
  <si>
    <t>Senkin</t>
  </si>
  <si>
    <t>Artem</t>
  </si>
  <si>
    <t>Johann-Weber-Straße 87b/4</t>
  </si>
  <si>
    <t>fhb201362@fh-vie.ac.at</t>
  </si>
  <si>
    <t>Senyüz</t>
  </si>
  <si>
    <t>Millergasse 39/18</t>
  </si>
  <si>
    <t>fhb191177@fh-vie.ac.at</t>
  </si>
  <si>
    <t>Sertkaya</t>
  </si>
  <si>
    <t>Esma</t>
  </si>
  <si>
    <t>Anastasius Grün Gasse 5/12</t>
  </si>
  <si>
    <t>fhb170630@fh-vie.ac.at</t>
  </si>
  <si>
    <t>Sesar</t>
  </si>
  <si>
    <t>Leo</t>
  </si>
  <si>
    <t>Zelda Kaplan Weg 5/69</t>
  </si>
  <si>
    <t>fhb160884@fh-vie.ac.at</t>
  </si>
  <si>
    <t>Sethi</t>
  </si>
  <si>
    <t>Vandana</t>
  </si>
  <si>
    <t>Josef-Frank-Gasse 4/2</t>
  </si>
  <si>
    <t>fhb201482@fh-vie.ac.at</t>
  </si>
  <si>
    <t>Shahin</t>
  </si>
  <si>
    <t>Shafiullah</t>
  </si>
  <si>
    <t>Tanbruckgasse 12/27</t>
  </si>
  <si>
    <t>fhb190973@fh-vie.ac.at</t>
  </si>
  <si>
    <t>Shala</t>
  </si>
  <si>
    <t>Eglantina</t>
  </si>
  <si>
    <t>Favoritenstraße 79/3/25</t>
  </si>
  <si>
    <t>fhb201483@fh-vie.ac.at</t>
  </si>
  <si>
    <t>Sharapova</t>
  </si>
  <si>
    <t>Iuliia</t>
  </si>
  <si>
    <t>bak.</t>
  </si>
  <si>
    <t>Girardigasse 8/32</t>
  </si>
  <si>
    <t>fhb170278@fh-vie.ac.at</t>
  </si>
  <si>
    <t>Shegaa Aldeen</t>
  </si>
  <si>
    <t>Lama</t>
  </si>
  <si>
    <t>Jemen</t>
  </si>
  <si>
    <t>Blechturmgasse 28/24</t>
  </si>
  <si>
    <t>fhb201269@fh-vie.ac.at</t>
  </si>
  <si>
    <t>Shehab</t>
  </si>
  <si>
    <t>Hozan</t>
  </si>
  <si>
    <t>Waaggasse, 2A</t>
  </si>
  <si>
    <t>fhb201057@fh-vie.ac.at</t>
  </si>
  <si>
    <t>Shekh</t>
  </si>
  <si>
    <t>O'Brien-Gasse 53/5/13</t>
  </si>
  <si>
    <t>fhb201169@fh-vie.ac.at</t>
  </si>
  <si>
    <t>Shenouda</t>
  </si>
  <si>
    <t>Inge-Konradi-Gasse 12/3/43</t>
  </si>
  <si>
    <t>fhb200593@fh-vie.ac.at</t>
  </si>
  <si>
    <t>Inge-Konrad-Gasse 12/3/43</t>
  </si>
  <si>
    <t>fhb201058@fh-vie.ac.at</t>
  </si>
  <si>
    <t>Shihath</t>
  </si>
  <si>
    <t>Sayed</t>
  </si>
  <si>
    <t>Rosa-Jochmann-Ring 3/9/6</t>
  </si>
  <si>
    <t>fhb201484@fh-vie.ac.at</t>
  </si>
  <si>
    <t>Sia</t>
  </si>
  <si>
    <t>Lucille Fatima</t>
  </si>
  <si>
    <t>Sandauergasse 4/80</t>
  </si>
  <si>
    <t>fhb180904@fh-vie.ac.at</t>
  </si>
  <si>
    <t>Siarheichyk</t>
  </si>
  <si>
    <t>Liniengasse 38/21</t>
  </si>
  <si>
    <t>fhb180705@fh-vie.ac.at</t>
  </si>
  <si>
    <t>Siddique</t>
  </si>
  <si>
    <t>Azizur</t>
  </si>
  <si>
    <t>Marisa Mell Gasse 5/4/27</t>
  </si>
  <si>
    <t>fhb170996@fh-vie.ac.at</t>
  </si>
  <si>
    <t>Siebert</t>
  </si>
  <si>
    <t>Am Amazonenwerk 22</t>
  </si>
  <si>
    <t>Hasbergen</t>
  </si>
  <si>
    <t>fhb200445@fh-vie.ac.at</t>
  </si>
  <si>
    <t>Sieger</t>
  </si>
  <si>
    <t>Ausstellungsstraße 19/26</t>
  </si>
  <si>
    <t>fhb201003@fh-vie.ac.at</t>
  </si>
  <si>
    <t>Sieja</t>
  </si>
  <si>
    <t>Maciej</t>
  </si>
  <si>
    <t>Forsthausgasse 16-20/2</t>
  </si>
  <si>
    <t>fhb201310@fh-vie.ac.at</t>
  </si>
  <si>
    <t>Sikora</t>
  </si>
  <si>
    <t>Neulinggasse 31, Top 12</t>
  </si>
  <si>
    <t>fhb191116@fh-vie.ac.at</t>
  </si>
  <si>
    <t>Silber</t>
  </si>
  <si>
    <t>Laurenzgasse 11/10</t>
  </si>
  <si>
    <t>fhb180197@fh-vie.ac.at</t>
  </si>
  <si>
    <t>Simic</t>
  </si>
  <si>
    <t>Nebojsa</t>
  </si>
  <si>
    <t>Zur Spinnerin 6/2</t>
  </si>
  <si>
    <t>fhb201270@fh-vie.ac.at</t>
  </si>
  <si>
    <t>Georgina</t>
  </si>
  <si>
    <t>Untere Donaustraße 35/23</t>
  </si>
  <si>
    <t>fhb200674@fh-vie.ac.at</t>
  </si>
  <si>
    <t>Simoni</t>
  </si>
  <si>
    <t>Kaisermühlenstraße 12</t>
  </si>
  <si>
    <t>fhb201095@fh-vie.ac.at</t>
  </si>
  <si>
    <t>Sinemati</t>
  </si>
  <si>
    <t>Türkenstraße 3/511</t>
  </si>
  <si>
    <t>fhb170514@fh-vie.ac.at</t>
  </si>
  <si>
    <t>Singh</t>
  </si>
  <si>
    <t>Chandendeep</t>
  </si>
  <si>
    <t>Neubaugasse 75/8</t>
  </si>
  <si>
    <t>fhb200675@fh-vie.ac.at</t>
  </si>
  <si>
    <t>Andreas Hoferstr. 17/2</t>
  </si>
  <si>
    <t>fhb201363@fh-vie.ac.at</t>
  </si>
  <si>
    <t>Tania</t>
  </si>
  <si>
    <t>Ernst-Ludwig-Gasse 5/2/17</t>
  </si>
  <si>
    <t>fhb191051@fh-vie.ac.at</t>
  </si>
  <si>
    <t>Sinigaglia</t>
  </si>
  <si>
    <t>Gallgasse 57</t>
  </si>
  <si>
    <t>fhb180121@fh-vie.ac.at</t>
  </si>
  <si>
    <t>Šipek</t>
  </si>
  <si>
    <t>Bernreiterplatz 2/4</t>
  </si>
  <si>
    <t>fhb200469@fh-vie.ac.at</t>
  </si>
  <si>
    <t>Sirbu</t>
  </si>
  <si>
    <t>Otilia-Gabriela</t>
  </si>
  <si>
    <t>Kaisermühlenstraße 14/539</t>
  </si>
  <si>
    <t>fhb200676@fh-vie.ac.at</t>
  </si>
  <si>
    <t>Siskovic</t>
  </si>
  <si>
    <t>Rosengasse 10</t>
  </si>
  <si>
    <t>fhb200806@fh-vie.ac.at</t>
  </si>
  <si>
    <t>Sismis</t>
  </si>
  <si>
    <t>Lindengasse 16/1/10</t>
  </si>
  <si>
    <t>fhb190371@fh-vie.ac.at</t>
  </si>
  <si>
    <t>Sivcic</t>
  </si>
  <si>
    <t>Deinhardsteingasse 27/12</t>
  </si>
  <si>
    <t>fhb180974@fh-vie.ac.at</t>
  </si>
  <si>
    <t>Sizer</t>
  </si>
  <si>
    <t>Can</t>
  </si>
  <si>
    <t>Engerthstraße 237B/3/15</t>
  </si>
  <si>
    <t>fhb200594@fh-vie.ac.at</t>
  </si>
  <si>
    <t>Skrabal</t>
  </si>
  <si>
    <t>Hanreitergasse 3/4/24</t>
  </si>
  <si>
    <t>fhb200173@fh-vie.ac.at</t>
  </si>
  <si>
    <t>Skrebic</t>
  </si>
  <si>
    <t>Mihael</t>
  </si>
  <si>
    <t>Josef-Baumann-Gasse 8A/410</t>
  </si>
  <si>
    <t>fhb191308@fh-vie.ac.at</t>
  </si>
  <si>
    <t>Sladoje</t>
  </si>
  <si>
    <t>Silvio</t>
  </si>
  <si>
    <t>Graf-Starhemberggasse 31</t>
  </si>
  <si>
    <t>fhb201309@fh-vie.ac.at</t>
  </si>
  <si>
    <t>Slama</t>
  </si>
  <si>
    <t>Esterhazygasse 9A/15</t>
  </si>
  <si>
    <t>fhb200838@fh-vie.ac.at</t>
  </si>
  <si>
    <t>Slevogt</t>
  </si>
  <si>
    <t>Johanneskirchnerstraße 95</t>
  </si>
  <si>
    <t>fhb190174@fh-vie.ac.at</t>
  </si>
  <si>
    <t>Slimeni</t>
  </si>
  <si>
    <t>Wildnergasse 27</t>
  </si>
  <si>
    <t>fhb200446@fh-vie.ac.at</t>
  </si>
  <si>
    <t>Slowak</t>
  </si>
  <si>
    <t>Schwarzingergasse 6/8</t>
  </si>
  <si>
    <t>fhb180536@fh-vie.ac.at</t>
  </si>
  <si>
    <t>Smeljanski</t>
  </si>
  <si>
    <t>Burgunderweg 29</t>
  </si>
  <si>
    <t>Mainz</t>
  </si>
  <si>
    <t>fhb201729@fh-vie.ac.at</t>
  </si>
  <si>
    <t>Smiiukha</t>
  </si>
  <si>
    <t>Valeriia</t>
  </si>
  <si>
    <t>Hirschengasse 23/ 615</t>
  </si>
  <si>
    <t>fhb191240@fh-vie.ac.at</t>
  </si>
  <si>
    <t>Smolczyk</t>
  </si>
  <si>
    <t>Steigenteschgasse 2-4/5/21</t>
  </si>
  <si>
    <t>fhb191180@fh-vie.ac.at</t>
  </si>
  <si>
    <t>Smolski</t>
  </si>
  <si>
    <t>Eugene</t>
  </si>
  <si>
    <t>Gemeindeweg 55</t>
  </si>
  <si>
    <t>fhb200737@fh-vie.ac.at</t>
  </si>
  <si>
    <t>Smutny</t>
  </si>
  <si>
    <t>Severin</t>
  </si>
  <si>
    <t>Rodlergasse 15/9</t>
  </si>
  <si>
    <t>fhb201372@fh-vie.ac.at</t>
  </si>
  <si>
    <t>Socher</t>
  </si>
  <si>
    <t>Simmeringer Hauptstraße 257/19</t>
  </si>
  <si>
    <t>fhb190023@fh-vie.ac.at</t>
  </si>
  <si>
    <t>Softic</t>
  </si>
  <si>
    <t>Annahof 4/1</t>
  </si>
  <si>
    <t>fhb191052@fh-vie.ac.at</t>
  </si>
  <si>
    <t>Elvira</t>
  </si>
  <si>
    <t>Jungmannstrasse 34</t>
  </si>
  <si>
    <t>Frankfurt am Main</t>
  </si>
  <si>
    <t>fhb201724@fh-vie.ac.at</t>
  </si>
  <si>
    <t>Soliman</t>
  </si>
  <si>
    <t>Abraam</t>
  </si>
  <si>
    <t>Quadenstraße 8/19/12</t>
  </si>
  <si>
    <t>fhb191053@fh-vie.ac.at</t>
  </si>
  <si>
    <t>Quadenstraße 65-67 16/9</t>
  </si>
  <si>
    <t>fhb180354@fh-vie.ac.at</t>
  </si>
  <si>
    <t>Romani</t>
  </si>
  <si>
    <t>Engerthstraße 249-253/11/14</t>
  </si>
  <si>
    <t>fhb190553@fh-vie.ac.at</t>
  </si>
  <si>
    <t>Söllner</t>
  </si>
  <si>
    <t>Oberndorf 23</t>
  </si>
  <si>
    <t>Gschwandt</t>
  </si>
  <si>
    <t>fhb191241@fh-vie.ac.at</t>
  </si>
  <si>
    <t>Solodownikow</t>
  </si>
  <si>
    <t>Leystraße 104/4/20</t>
  </si>
  <si>
    <t>fhb180706@fh-vie.ac.at</t>
  </si>
  <si>
    <t>Somitsch</t>
  </si>
  <si>
    <t>Gaullachergasse 31/3/11</t>
  </si>
  <si>
    <t>fhb201698@fh-vie.ac.at</t>
  </si>
  <si>
    <t>Sommer</t>
  </si>
  <si>
    <t>Arndtstrasse 88, Top 26</t>
  </si>
  <si>
    <t>fhb201420@fh-vie.ac.at</t>
  </si>
  <si>
    <t>Sperrgasse 21/22</t>
  </si>
  <si>
    <t>fhb200169@fh-vie.ac.at</t>
  </si>
  <si>
    <t>Sommerer</t>
  </si>
  <si>
    <t>Leonie</t>
  </si>
  <si>
    <t>Ruthnergasse 56-60/18/8</t>
  </si>
  <si>
    <t>fhb201485@fh-vie.ac.at</t>
  </si>
  <si>
    <t>Somos</t>
  </si>
  <si>
    <t>Flora</t>
  </si>
  <si>
    <t>Nußdorferstraße 75, Zimmer 203</t>
  </si>
  <si>
    <t>fhb200895@fh-vie.ac.at</t>
  </si>
  <si>
    <t>Sörgel-Seidl</t>
  </si>
  <si>
    <t>Jupiterweg 4</t>
  </si>
  <si>
    <t>Pulheim</t>
  </si>
  <si>
    <t>fhb201748@fh-vie.ac.at</t>
  </si>
  <si>
    <t>Sowizral</t>
  </si>
  <si>
    <t>Dawid</t>
  </si>
  <si>
    <t>Raphael-Donner-Allee 37/12</t>
  </si>
  <si>
    <t>fhb190975@fh-vie.ac.at</t>
  </si>
  <si>
    <t>Sowka</t>
  </si>
  <si>
    <t>Eichendorffstraße 9</t>
  </si>
  <si>
    <t>fhb201648@fh-vie.ac.at</t>
  </si>
  <si>
    <t>Soy</t>
  </si>
  <si>
    <t>Durmus</t>
  </si>
  <si>
    <t>Arbeitergasse 8/5</t>
  </si>
  <si>
    <t>fhb180779@fh-vie.ac.at</t>
  </si>
  <si>
    <t>Spahic</t>
  </si>
  <si>
    <t>Laimburggasse 32</t>
  </si>
  <si>
    <t>fhb191195@fh-vie.ac.at</t>
  </si>
  <si>
    <t>Nehrudin</t>
  </si>
  <si>
    <t>Lorystraße 122/1/37</t>
  </si>
  <si>
    <t>fhb180975@fh-vie.ac.at</t>
  </si>
  <si>
    <t>Span</t>
  </si>
  <si>
    <t>Milo</t>
  </si>
  <si>
    <t>Kastnergasse 3 Top 1</t>
  </si>
  <si>
    <t>fhb190702@fh-vie.ac.at</t>
  </si>
  <si>
    <t>Spiegel</t>
  </si>
  <si>
    <t>Arlbergstraße 16a</t>
  </si>
  <si>
    <t>Dornbirn</t>
  </si>
  <si>
    <t>fhb201708@fh-vie.ac.at</t>
  </si>
  <si>
    <t>Spietz</t>
  </si>
  <si>
    <t>Kapellenweg 9</t>
  </si>
  <si>
    <t>fhb200014@fh-vie.ac.at</t>
  </si>
  <si>
    <t>Spinello</t>
  </si>
  <si>
    <t>Carlo</t>
  </si>
  <si>
    <t>Severingasse 5/17</t>
  </si>
  <si>
    <t>fhb190810@fh-vie.ac.at</t>
  </si>
  <si>
    <t>Spreitzer</t>
  </si>
  <si>
    <t>Denisgasse 21/23</t>
  </si>
  <si>
    <t>fhb181046@fh-vie.ac.at</t>
  </si>
  <si>
    <t>Spritzendorfer</t>
  </si>
  <si>
    <t>Elizaveta</t>
  </si>
  <si>
    <t>Gärtnereiweg 6/8/3</t>
  </si>
  <si>
    <t>fhb180766@fh-vie.ac.at</t>
  </si>
  <si>
    <t>Sprung</t>
  </si>
  <si>
    <t>Parkweg 16/3</t>
  </si>
  <si>
    <t>fhb190093@fh-vie.ac.at</t>
  </si>
  <si>
    <t>Sredovic</t>
  </si>
  <si>
    <t>Kenyongasse 23-25/804</t>
  </si>
  <si>
    <t>fhb200926@fh-vie.ac.at</t>
  </si>
  <si>
    <t>Srovnal</t>
  </si>
  <si>
    <t>Engerthstraße 83-85/5/12</t>
  </si>
  <si>
    <t>fhb180537@fh-vie.ac.at</t>
  </si>
  <si>
    <t>Stacenko</t>
  </si>
  <si>
    <t>Föhrenweg 43</t>
  </si>
  <si>
    <t>Espelkamp</t>
  </si>
  <si>
    <t>fhb200427@fh-vie.ac.at</t>
  </si>
  <si>
    <t>Stachura</t>
  </si>
  <si>
    <t>Monika Jadwiga</t>
  </si>
  <si>
    <t>Bodmergasse 47/43</t>
  </si>
  <si>
    <t>fhb181084@fh-vie.ac.at</t>
  </si>
  <si>
    <t>Stadermann</t>
  </si>
  <si>
    <t>Sönke Maria</t>
  </si>
  <si>
    <t>Wittheniusweg 1</t>
  </si>
  <si>
    <t>fhb200163@fh-vie.ac.at</t>
  </si>
  <si>
    <t>Stadler</t>
  </si>
  <si>
    <t>Peter Wilhelm</t>
  </si>
  <si>
    <t>Franz-Josef-Streibl-Str. 18</t>
  </si>
  <si>
    <t>fhb190196@fh-vie.ac.at</t>
  </si>
  <si>
    <t>Beer Hofmann Gasse 11/3/1</t>
  </si>
  <si>
    <t>fhb190554@fh-vie.ac.at</t>
  </si>
  <si>
    <t>Stadtfeld</t>
  </si>
  <si>
    <t>Arndtstrasse 21</t>
  </si>
  <si>
    <t>fhb200907@fh-vie.ac.at</t>
  </si>
  <si>
    <t>Stafa</t>
  </si>
  <si>
    <t>Aladin</t>
  </si>
  <si>
    <t>Gumpendorfer Straße 39 Heim 153</t>
  </si>
  <si>
    <t>fhb200677@fh-vie.ac.at</t>
  </si>
  <si>
    <t>Stahleder</t>
  </si>
  <si>
    <t>Novaragasse 40/34</t>
  </si>
  <si>
    <t>fhb200807@fh-vie.ac.at</t>
  </si>
  <si>
    <t>Stakic</t>
  </si>
  <si>
    <t>Oberwiedenstraße 22/18</t>
  </si>
  <si>
    <t>fhb180976@fh-vie.ac.at</t>
  </si>
  <si>
    <t>Sta. Maria</t>
  </si>
  <si>
    <t>Ivan Joel</t>
  </si>
  <si>
    <t>Donaufelderstraße 177/3/20</t>
  </si>
  <si>
    <t>fhb190811@fh-vie.ac.at</t>
  </si>
  <si>
    <t>Stanciu</t>
  </si>
  <si>
    <t>Dalia Mariana</t>
  </si>
  <si>
    <t>Jacquingasse 23/2/2</t>
  </si>
  <si>
    <t>fhb180198@fh-vie.ac.at</t>
  </si>
  <si>
    <t>Stangelberger</t>
  </si>
  <si>
    <t>Keylwerthgasse 5</t>
  </si>
  <si>
    <t>fhb180484@fh-vie.ac.at</t>
  </si>
  <si>
    <t>Stangl</t>
  </si>
  <si>
    <t>Landersdorf 106</t>
  </si>
  <si>
    <t>Oberwölbling</t>
  </si>
  <si>
    <t>fhb201364@fh-vie.ac.at</t>
  </si>
  <si>
    <t>Stanisic</t>
  </si>
  <si>
    <t>Hadikgasse 268-272/11/2</t>
  </si>
  <si>
    <t>fhb201059@fh-vie.ac.at</t>
  </si>
  <si>
    <t>Stankovic</t>
  </si>
  <si>
    <t>Branislav</t>
  </si>
  <si>
    <t>Baumeistergasse 1/10/4</t>
  </si>
  <si>
    <t>fhb191117@fh-vie.ac.at</t>
  </si>
  <si>
    <t>Stanzig</t>
  </si>
  <si>
    <t>Michaela Clarisse</t>
  </si>
  <si>
    <t>Wilhelmstraße 18/2/18</t>
  </si>
  <si>
    <t>fhb180238@fh-vie.ac.at</t>
  </si>
  <si>
    <t>Starke</t>
  </si>
  <si>
    <t>Jana</t>
  </si>
  <si>
    <t>Dipl.-Math. Univ.</t>
  </si>
  <si>
    <t>Tautenburger Str. 38</t>
  </si>
  <si>
    <t>fhb201740@fh-vie.ac.at</t>
  </si>
  <si>
    <t>Staudacher</t>
  </si>
  <si>
    <t>fhb201486@fh-vie.ac.at</t>
  </si>
  <si>
    <t>Stefa</t>
  </si>
  <si>
    <t>Zaunscherbgasse 4/4404</t>
  </si>
  <si>
    <t>fhb190515@fh-vie.ac.at</t>
  </si>
  <si>
    <t>In der Fischerzeile 33/1</t>
  </si>
  <si>
    <t>fhb191242@fh-vie.ac.at</t>
  </si>
  <si>
    <t>Stefanov</t>
  </si>
  <si>
    <t>Leystrasse 168/2/15</t>
  </si>
  <si>
    <t>fhb190440@fh-vie.ac.at</t>
  </si>
  <si>
    <t>Stefanovic</t>
  </si>
  <si>
    <t>Fasangasse 51/1/14</t>
  </si>
  <si>
    <t>fhb181042@fh-vie.ac.at</t>
  </si>
  <si>
    <t>Steiger</t>
  </si>
  <si>
    <t>Philippe</t>
  </si>
  <si>
    <t>Beatrixgasse 26/6/62</t>
  </si>
  <si>
    <t>fhb190460@fh-vie.ac.at</t>
  </si>
  <si>
    <t>Steindl</t>
  </si>
  <si>
    <t>Lechnerstr. 1-5/22/14</t>
  </si>
  <si>
    <t>fhb190976@fh-vie.ac.at</t>
  </si>
  <si>
    <t>Steiner</t>
  </si>
  <si>
    <t>Wassergasse 14/12</t>
  </si>
  <si>
    <t>fhb201221@fh-vie.ac.at</t>
  </si>
  <si>
    <t>Steininger</t>
  </si>
  <si>
    <t>Wenhartgasse 30/15/7</t>
  </si>
  <si>
    <t>fhb190762@fh-vie.ac.at</t>
  </si>
  <si>
    <t>Paul Stransky Straße 6</t>
  </si>
  <si>
    <t>fhb200502@fh-vie.ac.at</t>
  </si>
  <si>
    <t>Steinmüller</t>
  </si>
  <si>
    <t>Leopold-Moses-Gasse 4/2/4</t>
  </si>
  <si>
    <t>fhb180485@fh-vie.ac.at</t>
  </si>
  <si>
    <t>Gneisenaustraße 2</t>
  </si>
  <si>
    <t>fhb190992@fh-vie.ac.at</t>
  </si>
  <si>
    <t>Stepniak</t>
  </si>
  <si>
    <t>Engerthstraße 214F/4/28</t>
  </si>
  <si>
    <t>fhb190703@fh-vie.ac.at</t>
  </si>
  <si>
    <t>Stevanovic</t>
  </si>
  <si>
    <t>Chimanistraße 35/1/25</t>
  </si>
  <si>
    <t>fhb170938@fh-vie.ac.at</t>
  </si>
  <si>
    <t>Nathalie Sarah</t>
  </si>
  <si>
    <t xml:space="preserve">Erdbergstraße 216a/1/8 </t>
  </si>
  <si>
    <t>fhb190328@fh-vie.ac.at</t>
  </si>
  <si>
    <t>Stevens</t>
  </si>
  <si>
    <t>Auhofstraße 182/2/14</t>
  </si>
  <si>
    <t>fhb190461@fh-vie.ac.at</t>
  </si>
  <si>
    <t>Stevic</t>
  </si>
  <si>
    <t>Cfhumberggasse 2/2/206</t>
  </si>
  <si>
    <t>fhb201626@fh-vie.ac.at</t>
  </si>
  <si>
    <t>Stinner</t>
  </si>
  <si>
    <t>Schulstraße 19</t>
  </si>
  <si>
    <t>fhb201652@fh-vie.ac.at</t>
  </si>
  <si>
    <t>Stipic</t>
  </si>
  <si>
    <t>Fernkorngasse 44/1/31</t>
  </si>
  <si>
    <t>fhb170632@fh-vie.ac.at</t>
  </si>
  <si>
    <t>Stjepanovic</t>
  </si>
  <si>
    <t xml:space="preserve">Cervantesgasse 13/17 </t>
  </si>
  <si>
    <t>fhb190977@fh-vie.ac.at</t>
  </si>
  <si>
    <t>Stöcker</t>
  </si>
  <si>
    <t>Gauermannstr. 11</t>
  </si>
  <si>
    <t>fhb190195@fh-vie.ac.at</t>
  </si>
  <si>
    <t>Stockinger</t>
  </si>
  <si>
    <t>Alexander-Poch-Platz 2/9</t>
  </si>
  <si>
    <t>fhb180355@fh-vie.ac.at</t>
  </si>
  <si>
    <t>Bennogasse 3/20</t>
  </si>
  <si>
    <t>fhb170682@fh-vie.ac.at</t>
  </si>
  <si>
    <t>Miesbachgasse 9/4</t>
  </si>
  <si>
    <t>fhb190867@fh-vie.ac.at</t>
  </si>
  <si>
    <t>Stöffelbauer</t>
  </si>
  <si>
    <t>Diehlgasse 11-15/1/5</t>
  </si>
  <si>
    <t>fhb201374@fh-vie.ac.at</t>
  </si>
  <si>
    <t>Stöger</t>
  </si>
  <si>
    <t>Anton Schosser-Straße 21/1</t>
  </si>
  <si>
    <t>Gmunden</t>
  </si>
  <si>
    <t>fhb190763@fh-vie.ac.at</t>
  </si>
  <si>
    <t>Stojanovic</t>
  </si>
  <si>
    <t>Toma</t>
  </si>
  <si>
    <t>Hainburger Straße 34/18</t>
  </si>
  <si>
    <t>fhb190373@fh-vie.ac.at</t>
  </si>
  <si>
    <t>Stojanovska</t>
  </si>
  <si>
    <t>Pachingerstrasse 8/3/9</t>
  </si>
  <si>
    <t>fhb200022@fh-vie.ac.at</t>
  </si>
  <si>
    <t>Stojkovic</t>
  </si>
  <si>
    <t>Herbststraße 101/5/9</t>
  </si>
  <si>
    <t>fhb200400@fh-vie.ac.at</t>
  </si>
  <si>
    <t>Stöppler</t>
  </si>
  <si>
    <t>Adolf Reichwein Str.3</t>
  </si>
  <si>
    <t>fhb200313@fh-vie.ac.at</t>
  </si>
  <si>
    <t>Stoy</t>
  </si>
  <si>
    <t>Grünbach 30</t>
  </si>
  <si>
    <t>Grünbach</t>
  </si>
  <si>
    <t>fhb180905@fh-vie.ac.at</t>
  </si>
  <si>
    <t>Strainovic</t>
  </si>
  <si>
    <t>Milena</t>
  </si>
  <si>
    <t>Hietzinger Hauptstraße 146/4/4</t>
  </si>
  <si>
    <t>fhb200595@fh-vie.ac.at</t>
  </si>
  <si>
    <t>Straka</t>
  </si>
  <si>
    <t>Chiara Andrea</t>
  </si>
  <si>
    <t>Rudolfinergasse 6/9</t>
  </si>
  <si>
    <t>fhb201627@fh-vie.ac.at</t>
  </si>
  <si>
    <t>Wolfgang Albert</t>
  </si>
  <si>
    <t>Freilandweg 2a</t>
  </si>
  <si>
    <t>Thondorf</t>
  </si>
  <si>
    <t>fhb191411@fh-vie.ac.at</t>
  </si>
  <si>
    <t>Straßer</t>
  </si>
  <si>
    <t>Dorfstraße 21</t>
  </si>
  <si>
    <t>Mollmannsdorf</t>
  </si>
  <si>
    <t>fhb180410@fh-vie.ac.at</t>
  </si>
  <si>
    <t>Strebel</t>
  </si>
  <si>
    <t>Kim Iris</t>
  </si>
  <si>
    <t>Kalenbühl 13a</t>
  </si>
  <si>
    <t>fhb200019@fh-vie.ac.at</t>
  </si>
  <si>
    <t>Strempel</t>
  </si>
  <si>
    <t>Lacknergasse63/5</t>
  </si>
  <si>
    <t>fhb201699@fh-vie.ac.at</t>
  </si>
  <si>
    <t>Connor</t>
  </si>
  <si>
    <t>Siedlung Nord 108</t>
  </si>
  <si>
    <t>Kasten bei Böheimkirchen</t>
  </si>
  <si>
    <t>fhb190765@fh-vie.ac.at</t>
  </si>
  <si>
    <t>Strohmayr</t>
  </si>
  <si>
    <t>Höhenstraße 287</t>
  </si>
  <si>
    <t>Neulengbach</t>
  </si>
  <si>
    <t>fhb201518@fh-vie.ac.at</t>
  </si>
  <si>
    <t>Stromberger</t>
  </si>
  <si>
    <t>Seidengasse 5/2/602</t>
  </si>
  <si>
    <t>fhb201379@fh-vie.ac.at</t>
  </si>
  <si>
    <t>Strommer</t>
  </si>
  <si>
    <t>Mold 4/2</t>
  </si>
  <si>
    <t>Rosenburg-Mold</t>
  </si>
  <si>
    <t>fhb180240@fh-vie.ac.at</t>
  </si>
  <si>
    <t>Spittelbreitengasse 40-42/5/15</t>
  </si>
  <si>
    <t>fhb170358@fh-vie.ac.at</t>
  </si>
  <si>
    <t>Strunz</t>
  </si>
  <si>
    <t>Larisa</t>
  </si>
  <si>
    <t>BBA.HM</t>
  </si>
  <si>
    <t>Zentagasse 30, Top 2-3</t>
  </si>
  <si>
    <t>fhb201721@fh-vie.ac.at</t>
  </si>
  <si>
    <t>Strutzenberger</t>
  </si>
  <si>
    <t>Dörfl 421/2</t>
  </si>
  <si>
    <t>Klausen-Leopoldsdorf</t>
  </si>
  <si>
    <t>fhb191365@fh-vie.ac.at</t>
  </si>
  <si>
    <t>Sucur</t>
  </si>
  <si>
    <t>Ignaz-Pleyelgasse 13/22/2</t>
  </si>
  <si>
    <t>fhb191054@fh-vie.ac.at</t>
  </si>
  <si>
    <t>Suda</t>
  </si>
  <si>
    <t>Wiener Straße 5/3/38</t>
  </si>
  <si>
    <t>fhb201271@fh-vie.ac.at</t>
  </si>
  <si>
    <t>Sugar</t>
  </si>
  <si>
    <t>Unenbaatar</t>
  </si>
  <si>
    <t>Auhofstraße 116/2/1</t>
  </si>
  <si>
    <t>fhb180780@fh-vie.ac.at</t>
  </si>
  <si>
    <t>Sujeranovic</t>
  </si>
  <si>
    <t>Andrija</t>
  </si>
  <si>
    <t>Wurlitzergasse 66, 6</t>
  </si>
  <si>
    <t>fhb200679@fh-vie.ac.at</t>
  </si>
  <si>
    <t>Sulca Moreno</t>
  </si>
  <si>
    <t>Erika Raquel</t>
  </si>
  <si>
    <t>fhb180149@fh-vie.ac.at</t>
  </si>
  <si>
    <t>Schleiergasse 6/5</t>
  </si>
  <si>
    <t>fhb190555@fh-vie.ac.at</t>
  </si>
  <si>
    <t>Suleiman</t>
  </si>
  <si>
    <t>Azhar</t>
  </si>
  <si>
    <t>Huttengasse 65/10</t>
  </si>
  <si>
    <t>fhb191370@fh-vie.ac.at</t>
  </si>
  <si>
    <t>Suheil</t>
  </si>
  <si>
    <t>Bundesstraße 42</t>
  </si>
  <si>
    <t>fhb191055@fh-vie.ac.at</t>
  </si>
  <si>
    <t>Sulger</t>
  </si>
  <si>
    <t>Fabienne</t>
  </si>
  <si>
    <t>Wielemansgasse 13-23 /13 /5</t>
  </si>
  <si>
    <t>fhb180977@fh-vie.ac.at</t>
  </si>
  <si>
    <t>Suludere</t>
  </si>
  <si>
    <t>Roßauer Lände 35A 9</t>
  </si>
  <si>
    <t>fhb201631@fh-vie.ac.at</t>
  </si>
  <si>
    <t>Sumpichova</t>
  </si>
  <si>
    <t>Kaiser-Ebersdorfer Straße 2/85</t>
  </si>
  <si>
    <t>fhb180385@fh-vie.ac.at</t>
  </si>
  <si>
    <t>Surkova</t>
  </si>
  <si>
    <t>Grimmgasse 41/17</t>
  </si>
  <si>
    <t>fhb190732@fh-vie.ac.at</t>
  </si>
  <si>
    <t>Susnic</t>
  </si>
  <si>
    <t>Johann-Nepomuk-Berger-Platz 4/10</t>
  </si>
  <si>
    <t>fhb191118@fh-vie.ac.at</t>
  </si>
  <si>
    <t>Suttheimer</t>
  </si>
  <si>
    <t>Zentagasse 13/2/54</t>
  </si>
  <si>
    <t>fhb190649@fh-vie.ac.at</t>
  </si>
  <si>
    <t>Svejkovsky</t>
  </si>
  <si>
    <t>Svenja</t>
  </si>
  <si>
    <t>Virchowstraße 8</t>
  </si>
  <si>
    <t>fhb200347@fh-vie.ac.at</t>
  </si>
  <si>
    <t>Svolba</t>
  </si>
  <si>
    <t>Rosa-Jochmann-Ring 40/2/9</t>
  </si>
  <si>
    <t>fhb201045@fh-vie.ac.at</t>
  </si>
  <si>
    <t>Sy</t>
  </si>
  <si>
    <t>Vincent Mark</t>
  </si>
  <si>
    <t>Lorystrasse 89/3/21</t>
  </si>
  <si>
    <t>fhb170360@fh-vie.ac.at</t>
  </si>
  <si>
    <t>Sykora</t>
  </si>
  <si>
    <t>Kirschenalleeweg 77</t>
  </si>
  <si>
    <t>fhb180303@fh-vie.ac.at</t>
  </si>
  <si>
    <t>Szabo</t>
  </si>
  <si>
    <t>Samantha</t>
  </si>
  <si>
    <t>Hietzinger Kai 141/817</t>
  </si>
  <si>
    <t>fhb201004@fh-vie.ac.at</t>
  </si>
  <si>
    <t>Szalai</t>
  </si>
  <si>
    <t>Waltergasse 5/7/10</t>
  </si>
  <si>
    <t>fhb180150@fh-vie.ac.at</t>
  </si>
  <si>
    <t>Szekely</t>
  </si>
  <si>
    <t>Rudolf Nurejew Promenade 1/2/21</t>
  </si>
  <si>
    <t>fhb200196@fh-vie.ac.at</t>
  </si>
  <si>
    <t>Szekendy</t>
  </si>
  <si>
    <t>Noemi</t>
  </si>
  <si>
    <t>Floridusgasse 60/7</t>
  </si>
  <si>
    <t>fhb190869@fh-vie.ac.at</t>
  </si>
  <si>
    <t>Szewczak</t>
  </si>
  <si>
    <t>Patrycja</t>
  </si>
  <si>
    <t>Sollingergasse 18-20/22</t>
  </si>
  <si>
    <t>fhb180241@fh-vie.ac.at</t>
  </si>
  <si>
    <t>Szhukalek</t>
  </si>
  <si>
    <t>Franzensbrückenstraße 15/1/3/16</t>
  </si>
  <si>
    <t>fhb200681@fh-vie.ac.at</t>
  </si>
  <si>
    <t>Szieber</t>
  </si>
  <si>
    <t>Aslangasse 59 Haus 52</t>
  </si>
  <si>
    <t>fhb200447@fh-vie.ac.at</t>
  </si>
  <si>
    <t>Taborsky</t>
  </si>
  <si>
    <t>Vorgartenstraße 122/4/406</t>
  </si>
  <si>
    <t>fhb200839@fh-vie.ac.at</t>
  </si>
  <si>
    <t>Tadic</t>
  </si>
  <si>
    <t>Zur Spinnerin 1/5/509</t>
  </si>
  <si>
    <t>fhb180357@fh-vie.ac.at</t>
  </si>
  <si>
    <t>Im Mainfeld 42</t>
  </si>
  <si>
    <t>fhb190227@fh-vie.ac.at</t>
  </si>
  <si>
    <t>Tadjek</t>
  </si>
  <si>
    <t>Zohra</t>
  </si>
  <si>
    <t>Wurmsergasse 44/4</t>
  </si>
  <si>
    <t>fhb201383@fh-vie.ac.at</t>
  </si>
  <si>
    <t>Tadla</t>
  </si>
  <si>
    <t>Paulina</t>
  </si>
  <si>
    <t>Novaragasse 27/18</t>
  </si>
  <si>
    <t>fhb170395@fh-vie.ac.at</t>
  </si>
  <si>
    <t>Tahan</t>
  </si>
  <si>
    <t>Leyserstraße 5/26</t>
  </si>
  <si>
    <t>fhb200503@fh-vie.ac.at</t>
  </si>
  <si>
    <t>Tahon</t>
  </si>
  <si>
    <t>Magda</t>
  </si>
  <si>
    <t>fhb190870@fh-vie.ac.at</t>
  </si>
  <si>
    <t>Talaga</t>
  </si>
  <si>
    <t>Buchengasse 92 / 5 /42</t>
  </si>
  <si>
    <t>fhb200840@fh-vie.ac.at</t>
  </si>
  <si>
    <t>Tali</t>
  </si>
  <si>
    <t>Mesut</t>
  </si>
  <si>
    <t>Gablenzgasse 27/1/8</t>
  </si>
  <si>
    <t>fhb201096@fh-vie.ac.at</t>
  </si>
  <si>
    <t>Tamsü</t>
  </si>
  <si>
    <t>Mehmet Caner</t>
  </si>
  <si>
    <t>Esterhazygasse 28/1/33</t>
  </si>
  <si>
    <t>fhb170442@fh-vie.ac.at</t>
  </si>
  <si>
    <t>Tan</t>
  </si>
  <si>
    <t>Vincent</t>
  </si>
  <si>
    <t>Margaretenstraße 40/1/12</t>
  </si>
  <si>
    <t>fhb201170@fh-vie.ac.at</t>
  </si>
  <si>
    <t>Tang</t>
  </si>
  <si>
    <t>Dietramszeller Str.14</t>
  </si>
  <si>
    <t>fhb201606@fh-vie.ac.at</t>
  </si>
  <si>
    <t>Tankovits</t>
  </si>
  <si>
    <t>Gersthofer Straße 119/2/13</t>
  </si>
  <si>
    <t>fhb201742@fh-vie.ac.at</t>
  </si>
  <si>
    <t>Tanzer</t>
  </si>
  <si>
    <t>Knollgasse 1A/6</t>
  </si>
  <si>
    <t>fhb191056@fh-vie.ac.at</t>
  </si>
  <si>
    <t>Tasch</t>
  </si>
  <si>
    <t>Dominique</t>
  </si>
  <si>
    <t>Ulmenweg 38</t>
  </si>
  <si>
    <t>fhb200153@fh-vie.ac.at</t>
  </si>
  <si>
    <t>Taschek</t>
  </si>
  <si>
    <t>Bleiburgerstraße 48a/3</t>
  </si>
  <si>
    <t>fhb190095@fh-vie.ac.at</t>
  </si>
  <si>
    <t>Taskaya</t>
  </si>
  <si>
    <t>Rosa-Jochmann-Ring 5/5/19</t>
  </si>
  <si>
    <t>fhb190813@fh-vie.ac.at</t>
  </si>
  <si>
    <t>Tauber</t>
  </si>
  <si>
    <t>Augasse 27a/2</t>
  </si>
  <si>
    <t>fhb200739@fh-vie.ac.at</t>
  </si>
  <si>
    <t>Taucher</t>
  </si>
  <si>
    <t>Kriechbaumgasse 33/4</t>
  </si>
  <si>
    <t>1810387045, 1940039195</t>
  </si>
  <si>
    <t>fhb180707@fh-vie.ac.at</t>
  </si>
  <si>
    <t>+ MBA Digital Transformation</t>
  </si>
  <si>
    <t>Tauchner</t>
  </si>
  <si>
    <t>Friedhofgasse 22</t>
  </si>
  <si>
    <t>fhb200376@fh-vie.ac.at</t>
  </si>
  <si>
    <t>Taumberger</t>
  </si>
  <si>
    <t>Eva Maria</t>
  </si>
  <si>
    <t>Myrthengasse 2/8</t>
  </si>
  <si>
    <t>fhb180369@fh-vie.ac.at</t>
  </si>
  <si>
    <t>Tausch</t>
  </si>
  <si>
    <t>Hauptstraße 25b</t>
  </si>
  <si>
    <t>fhb200086@fh-vie.ac.at</t>
  </si>
  <si>
    <t>Taxer</t>
  </si>
  <si>
    <t>Erich</t>
  </si>
  <si>
    <t>Mühlhäufelgasse 41</t>
  </si>
  <si>
    <t>fhb191381@fh-vie.ac.at</t>
  </si>
  <si>
    <t>Taylor</t>
  </si>
  <si>
    <t>Rittergasse 6/17-18</t>
  </si>
  <si>
    <t>fhb200919@fh-vie.ac.at</t>
  </si>
  <si>
    <t>Tchoryk</t>
  </si>
  <si>
    <t>Desiree</t>
  </si>
  <si>
    <t>Enenkelstraße 24/1/3</t>
  </si>
  <si>
    <t>fhb180242@fh-vie.ac.at</t>
  </si>
  <si>
    <t>Techt</t>
  </si>
  <si>
    <t>Kalch 57</t>
  </si>
  <si>
    <t>Neuhaus am Klausenbach</t>
  </si>
  <si>
    <t>fhb190979@fh-vie.ac.at</t>
  </si>
  <si>
    <t>Blütenstraße 2</t>
  </si>
  <si>
    <t>fhb181188@fh-vie.ac.at</t>
  </si>
  <si>
    <t>Tejic</t>
  </si>
  <si>
    <t>Obere Donaustraße 15A/3/25</t>
  </si>
  <si>
    <t>fhb180781@fh-vie.ac.at</t>
  </si>
  <si>
    <t>Tekic</t>
  </si>
  <si>
    <t>Adriana</t>
  </si>
  <si>
    <t>Bertha von Suttner Gasse 5/2/47</t>
  </si>
  <si>
    <t>fhb180243@fh-vie.ac.at</t>
  </si>
  <si>
    <t>Teltscher</t>
  </si>
  <si>
    <t>Bechardgasse 14/12a</t>
  </si>
  <si>
    <t>fhb200682@fh-vie.ac.at</t>
  </si>
  <si>
    <t>Temür</t>
  </si>
  <si>
    <t>Bedirhan</t>
  </si>
  <si>
    <t>Rottstraße 7/4/19</t>
  </si>
  <si>
    <t>fhb201441@fh-vie.ac.at</t>
  </si>
  <si>
    <t>Tenbak al Joubrani</t>
  </si>
  <si>
    <t>Abdul</t>
  </si>
  <si>
    <t>Franzensgasse 17/1/3</t>
  </si>
  <si>
    <t>fhb180978@fh-vie.ac.at</t>
  </si>
  <si>
    <t>Teodosieva</t>
  </si>
  <si>
    <t>BScEc</t>
  </si>
  <si>
    <t>Nußdorfer Straße 38/2/13</t>
  </si>
  <si>
    <t>fhb180199@fh-vie.ac.at</t>
  </si>
  <si>
    <t>Teppan</t>
  </si>
  <si>
    <t>Karl-Wilhelm-Diefenbach-Gasse 1</t>
  </si>
  <si>
    <t>fhb170249@fh-vie.ac.at</t>
  </si>
  <si>
    <t>Terler</t>
  </si>
  <si>
    <t>Penzendorf 205</t>
  </si>
  <si>
    <t>Hartberg</t>
  </si>
  <si>
    <t>fhb181170@fh-vie.ac.at</t>
  </si>
  <si>
    <t>Tesic</t>
  </si>
  <si>
    <t>Dusan</t>
  </si>
  <si>
    <t>Leitermayergasse 37/7</t>
  </si>
  <si>
    <t>fhb190980@fh-vie.ac.at</t>
  </si>
  <si>
    <t>Lößlweg 1/7/9</t>
  </si>
  <si>
    <t>fhb180245@fh-vie.ac.at</t>
  </si>
  <si>
    <t>Thauerböck</t>
  </si>
  <si>
    <t>Leopold</t>
  </si>
  <si>
    <t>Davidgasse 64/57</t>
  </si>
  <si>
    <t>fhb201686@fh-vie.ac.at</t>
  </si>
  <si>
    <t>Theel</t>
  </si>
  <si>
    <t>Theodor-Heuss-Strasse 89</t>
  </si>
  <si>
    <t>fhb190303@fh-vie.ac.at</t>
  </si>
  <si>
    <t>Theil</t>
  </si>
  <si>
    <t>Neubaugürtel 15/18</t>
  </si>
  <si>
    <t>fhb190871@fh-vie.ac.at</t>
  </si>
  <si>
    <t>Gebrüder-Lang-Gasse 16/15</t>
  </si>
  <si>
    <t>fhb200407@fh-vie.ac.at</t>
  </si>
  <si>
    <t>Theis</t>
  </si>
  <si>
    <t>Brüderhofweg 16</t>
  </si>
  <si>
    <t>fhb191256@fh-vie.ac.at</t>
  </si>
  <si>
    <t>Thomasitz</t>
  </si>
  <si>
    <t>Mollardgasse 28/1/14</t>
  </si>
  <si>
    <t>fhb200470@fh-vie.ac.at</t>
  </si>
  <si>
    <t>Thurner</t>
  </si>
  <si>
    <t>Theodor-Körner-Straße 8/14</t>
  </si>
  <si>
    <t>fhb180855@fh-vie.ac.at</t>
  </si>
  <si>
    <t>Tiedemann</t>
  </si>
  <si>
    <t>Wittenmoor 21</t>
  </si>
  <si>
    <t>fhb201509@fh-vie.ac.at</t>
  </si>
  <si>
    <t>Tiefenbacher</t>
  </si>
  <si>
    <t>Loicheckgegend 38</t>
  </si>
  <si>
    <t>fhb200004@fh-vie.ac.at</t>
  </si>
  <si>
    <t>Johann</t>
  </si>
  <si>
    <t>Wiesensfeld 24</t>
  </si>
  <si>
    <t>Arbesbach</t>
  </si>
  <si>
    <t>fhb191243@fh-vie.ac.at</t>
  </si>
  <si>
    <t>Tiric</t>
  </si>
  <si>
    <t>Gudrunstrasse 102/1/17</t>
  </si>
  <si>
    <t>fhb200596@fh-vie.ac.at</t>
  </si>
  <si>
    <t>Tiryaki</t>
  </si>
  <si>
    <t>Ibrahim</t>
  </si>
  <si>
    <t>Wasserturmsiedlung 104/2</t>
  </si>
  <si>
    <t>Rauchenwarth</t>
  </si>
  <si>
    <t>fhb200017@fh-vie.ac.at</t>
  </si>
  <si>
    <t>Tischmacher</t>
  </si>
  <si>
    <t>Josef</t>
  </si>
  <si>
    <t>Hummelstraße 44</t>
  </si>
  <si>
    <t>fhb201750@fh-vie.ac.at</t>
  </si>
  <si>
    <t>Titz</t>
  </si>
  <si>
    <t>Mimi-Grossberg-Gasse 3/23</t>
  </si>
  <si>
    <t>fhb180411@fh-vie.ac.at</t>
  </si>
  <si>
    <t>Toci</t>
  </si>
  <si>
    <t>Arba</t>
  </si>
  <si>
    <t>Johnstraße 83/16</t>
  </si>
  <si>
    <t>fhb170444@fh-vie.ac.at</t>
  </si>
  <si>
    <t>Todt</t>
  </si>
  <si>
    <t>Kenyongasse 27/13</t>
  </si>
  <si>
    <t>fhb201137@fh-vie.ac.at</t>
  </si>
  <si>
    <t>Togl</t>
  </si>
  <si>
    <t>Angeligasse 57/26</t>
  </si>
  <si>
    <t>fhb190766@fh-vie.ac.at</t>
  </si>
  <si>
    <t>Tokatligil</t>
  </si>
  <si>
    <t>Ekin</t>
  </si>
  <si>
    <t>Fred-Zinnemann-Platz 4/2/2</t>
  </si>
  <si>
    <t>fhb180306@fh-vie.ac.at</t>
  </si>
  <si>
    <t>Tokmaji</t>
  </si>
  <si>
    <t>Lagergasse 3/8</t>
  </si>
  <si>
    <t>fhb170633@fh-vie.ac.at</t>
  </si>
  <si>
    <t>Toman</t>
  </si>
  <si>
    <t>Breitenfurterstrasse 437/3/2</t>
  </si>
  <si>
    <t>fhb181041@fh-vie.ac.at</t>
  </si>
  <si>
    <t>Tomaš</t>
  </si>
  <si>
    <t>Kalvarienberggasse 11/24</t>
  </si>
  <si>
    <t>fhb200683@fh-vie.ac.at</t>
  </si>
  <si>
    <t>Toor</t>
  </si>
  <si>
    <t>Simranpreet Kaur</t>
  </si>
  <si>
    <t>Hagenmüllergasse 21-23/3/2</t>
  </si>
  <si>
    <t>fhb180906@fh-vie.ac.at</t>
  </si>
  <si>
    <t>Topalovic</t>
  </si>
  <si>
    <t>Stromstraße 39-45/9/14</t>
  </si>
  <si>
    <t>fhb191000@fh-vie.ac.at</t>
  </si>
  <si>
    <t>Topuzi</t>
  </si>
  <si>
    <t>Esmeralda</t>
  </si>
  <si>
    <t>Nordportalstraße 2/307</t>
  </si>
  <si>
    <t>fhb190375@fh-vie.ac.at</t>
  </si>
  <si>
    <t>Toracova</t>
  </si>
  <si>
    <t>Schlimpweg 1/44</t>
  </si>
  <si>
    <t>fhb170760@fh-vie.ac.at</t>
  </si>
  <si>
    <t>Törek</t>
  </si>
  <si>
    <t>Linzerstraße 160/1/13</t>
  </si>
  <si>
    <t>fhb180307@fh-vie.ac.at</t>
  </si>
  <si>
    <t>Torlakovic</t>
  </si>
  <si>
    <t>Spittelbreitengasse 23/17/12</t>
  </si>
  <si>
    <t>fhb170634@fh-vie.ac.at</t>
  </si>
  <si>
    <t>Toth</t>
  </si>
  <si>
    <t>Rötzergasse 56/1/48</t>
  </si>
  <si>
    <t>fhb200808@fh-vie.ac.at</t>
  </si>
  <si>
    <t>Tóth</t>
  </si>
  <si>
    <t>Barnabás</t>
  </si>
  <si>
    <t>Karajangasse 17/33</t>
  </si>
  <si>
    <t>fhb190376@fh-vie.ac.at</t>
  </si>
  <si>
    <t>Tóth</t>
  </si>
  <si>
    <t>Áron</t>
  </si>
  <si>
    <t>fhb190377@fh-vie.ac.at</t>
  </si>
  <si>
    <t>Rotenmühlgasse 5/8</t>
  </si>
  <si>
    <t>fhb200741@fh-vie.ac.at</t>
  </si>
  <si>
    <t>Tourkmanian</t>
  </si>
  <si>
    <t>Attemsgasse 31 Top 2/1</t>
  </si>
  <si>
    <t>fhb200597@fh-vie.ac.at</t>
  </si>
  <si>
    <t>Trajkovska</t>
  </si>
  <si>
    <t>Emilija</t>
  </si>
  <si>
    <t>Sauergasse 2/13</t>
  </si>
  <si>
    <t>fhb191183@fh-vie.ac.at</t>
  </si>
  <si>
    <t>Tramosljika</t>
  </si>
  <si>
    <t>Stani</t>
  </si>
  <si>
    <t>Pogrelzstraße 60/16</t>
  </si>
  <si>
    <t>fhb200598@fh-vie.ac.at</t>
  </si>
  <si>
    <t>Tran</t>
  </si>
  <si>
    <t>Duc Luong</t>
  </si>
  <si>
    <t>Auguststraße 35</t>
  </si>
  <si>
    <t>fhb200364@fh-vie.ac.at</t>
  </si>
  <si>
    <t>Giesebrechtstraße 42</t>
  </si>
  <si>
    <t>Essen</t>
  </si>
  <si>
    <t>fhb201728@fh-vie.ac.at</t>
  </si>
  <si>
    <t>Trapp</t>
  </si>
  <si>
    <t>Patrizia</t>
  </si>
  <si>
    <t>Denninger Str. 110</t>
  </si>
  <si>
    <t>fhb201654@fh-vie.ac.at</t>
  </si>
  <si>
    <t>Trappl</t>
  </si>
  <si>
    <t>Scheiblingsteingasse 32</t>
  </si>
  <si>
    <t>fhb201487@fh-vie.ac.at</t>
  </si>
  <si>
    <t>Traunfellner</t>
  </si>
  <si>
    <t>Göllstraße 18</t>
  </si>
  <si>
    <t>fhb191244@fh-vie.ac.at</t>
  </si>
  <si>
    <t>Traußnig</t>
  </si>
  <si>
    <t>Stella Klein Löw Weg 9/4</t>
  </si>
  <si>
    <t>fhb180487@fh-vie.ac.at</t>
  </si>
  <si>
    <t>Traxler</t>
  </si>
  <si>
    <t>Hackingertsraße 38/7/19</t>
  </si>
  <si>
    <t>fhb180246@fh-vie.ac.at</t>
  </si>
  <si>
    <t>Trbovic</t>
  </si>
  <si>
    <t>Küchelbeckergasse 2/16</t>
  </si>
  <si>
    <t>fhb201138@fh-vie.ac.at</t>
  </si>
  <si>
    <t>Trebos</t>
  </si>
  <si>
    <t>Kreuzwiesengasse 14</t>
  </si>
  <si>
    <t>fhb190518@fh-vie.ac.at</t>
  </si>
  <si>
    <t>Treiber</t>
  </si>
  <si>
    <t>Mag. phil.</t>
  </si>
  <si>
    <t>Wichtelgasse 39B/3/11</t>
  </si>
  <si>
    <t>fhb201272@fh-vie.ac.at</t>
  </si>
  <si>
    <t>Trifonova</t>
  </si>
  <si>
    <t>Anastasiia</t>
  </si>
  <si>
    <t>Ul. Korolyova 9., ap. 126</t>
  </si>
  <si>
    <t>Krasnogorsk</t>
  </si>
  <si>
    <t>fhb200953@fh-vie.ac.at</t>
  </si>
  <si>
    <t>Trifunovic</t>
  </si>
  <si>
    <t>Michaelerstrasse 18/9</t>
  </si>
  <si>
    <t>fhb200896@fh-vie.ac.at</t>
  </si>
  <si>
    <t>Trinh</t>
  </si>
  <si>
    <t>Ha Phong</t>
  </si>
  <si>
    <t>Felix-Mottl-Straße 20</t>
  </si>
  <si>
    <t>fhb180907@fh-vie.ac.at</t>
  </si>
  <si>
    <t>Trinnes</t>
  </si>
  <si>
    <t>Hauptstraße 182A</t>
  </si>
  <si>
    <t>Grub</t>
  </si>
  <si>
    <t>fhb180857@fh-vie.ac.at</t>
  </si>
  <si>
    <t>Tripic</t>
  </si>
  <si>
    <t>Machstraße 3/1/4</t>
  </si>
  <si>
    <t>fhb180858@fh-vie.ac.at</t>
  </si>
  <si>
    <t>Troneberger</t>
  </si>
  <si>
    <t>Morrestraße 10/8</t>
  </si>
  <si>
    <t>Klagenfurt</t>
  </si>
  <si>
    <t>fhb191245@fh-vie.ac.at</t>
  </si>
  <si>
    <t>Tröscher</t>
  </si>
  <si>
    <t>Talweg 11 A</t>
  </si>
  <si>
    <t>fhb201490@fh-vie.ac.at</t>
  </si>
  <si>
    <t>Trost</t>
  </si>
  <si>
    <t>Hechingerstr. 51</t>
  </si>
  <si>
    <t>fhb191455@fh-vie.ac.at</t>
  </si>
  <si>
    <t>Truong</t>
  </si>
  <si>
    <t>Thu Thuy</t>
  </si>
  <si>
    <t>Kalsergasse 3</t>
  </si>
  <si>
    <t>fhb200897@fh-vie.ac.at</t>
  </si>
  <si>
    <t>Tschauschew</t>
  </si>
  <si>
    <t>Jenny</t>
  </si>
  <si>
    <t>Scharnweberstrasse 12</t>
  </si>
  <si>
    <t>fhb190437@fh-vie.ac.at</t>
  </si>
  <si>
    <t>Tschemer</t>
  </si>
  <si>
    <t>Pfadenhauergasse 22/17</t>
  </si>
  <si>
    <t>fhb200841@fh-vie.ac.at</t>
  </si>
  <si>
    <t>Tschuk</t>
  </si>
  <si>
    <t>Wiedner Gürtel 62/7</t>
  </si>
  <si>
    <t>fhb201561@fh-vie.ac.at</t>
  </si>
  <si>
    <t>Tschulik</t>
  </si>
  <si>
    <t>Leesdorfer Hauptstraße 98/1/1</t>
  </si>
  <si>
    <t>fhb190733@fh-vie.ac.at</t>
  </si>
  <si>
    <t>Tüchler</t>
  </si>
  <si>
    <t>Saikogasse 5a/1/40</t>
  </si>
  <si>
    <t>fhb201365@fh-vie.ac.at</t>
  </si>
  <si>
    <t>Tuna</t>
  </si>
  <si>
    <t>Feldgasse 3</t>
  </si>
  <si>
    <t>Dobersberg</t>
  </si>
  <si>
    <t>fhb201061@fh-vie.ac.at</t>
  </si>
  <si>
    <t>Turfan</t>
  </si>
  <si>
    <t>Bercin</t>
  </si>
  <si>
    <t>Sedlitzkygasse 4/5</t>
  </si>
  <si>
    <t>fhb201097@fh-vie.ac.at</t>
  </si>
  <si>
    <t>Türke</t>
  </si>
  <si>
    <t>Johann-Wiesmayer-Gasse 8</t>
  </si>
  <si>
    <t>fhb180151@fh-vie.ac.at</t>
  </si>
  <si>
    <t>Türkmen</t>
  </si>
  <si>
    <t>Inan</t>
  </si>
  <si>
    <t>Mariahilfer Gürtel 5/19</t>
  </si>
  <si>
    <t>fhb200809@fh-vie.ac.at</t>
  </si>
  <si>
    <t>Turner</t>
  </si>
  <si>
    <t>Joaquin</t>
  </si>
  <si>
    <t>Eipeldauerstraße 38/25/8</t>
  </si>
  <si>
    <t>fhb190329@fh-vie.ac.at</t>
  </si>
  <si>
    <t>Überlacher</t>
  </si>
  <si>
    <t>Holochergasse 32/5</t>
  </si>
  <si>
    <t>fhb200898@fh-vie.ac.at</t>
  </si>
  <si>
    <t>Ubrig</t>
  </si>
  <si>
    <t>Bäckerstraße 1</t>
  </si>
  <si>
    <t>Seitzersdorf-Wolfpassing</t>
  </si>
  <si>
    <t>fhb180413@fh-vie.ac.at</t>
  </si>
  <si>
    <t>Ucar</t>
  </si>
  <si>
    <t>Elif</t>
  </si>
  <si>
    <t>Ziedlergasse 28/3/8</t>
  </si>
  <si>
    <t>fhb180782@fh-vie.ac.at</t>
  </si>
  <si>
    <t>Uclés Córdoba</t>
  </si>
  <si>
    <t>Miguel</t>
  </si>
  <si>
    <t>Kagraner Platz 17/RH15</t>
  </si>
  <si>
    <t>fhb200685@fh-vie.ac.at</t>
  </si>
  <si>
    <t>Udvari</t>
  </si>
  <si>
    <t>Schallergasse 43</t>
  </si>
  <si>
    <t>fhb201376@fh-vie.ac.at</t>
  </si>
  <si>
    <t>Ugurlu</t>
  </si>
  <si>
    <t>Yaren-Latife</t>
  </si>
  <si>
    <t>Gartengasse 18b 2/6</t>
  </si>
  <si>
    <t>fhb190519@fh-vie.ac.at</t>
  </si>
  <si>
    <t>Uhrin</t>
  </si>
  <si>
    <t>Hardeggasse 69/6/1</t>
  </si>
  <si>
    <t>fhb191119@fh-vie.ac.at</t>
  </si>
  <si>
    <t>Uhrmeister</t>
  </si>
  <si>
    <t>Dipl. Kffr. (FH)</t>
  </si>
  <si>
    <t xml:space="preserve">Strunder Feld 29 </t>
  </si>
  <si>
    <t>fhb191371@fh-vie.ac.at</t>
  </si>
  <si>
    <t>Ulbing</t>
  </si>
  <si>
    <t>Westbahnstraße 27-29/1/36</t>
  </si>
  <si>
    <t>fhb190704@fh-vie.ac.at</t>
  </si>
  <si>
    <t>Ulreich</t>
  </si>
  <si>
    <t>Engerthstraße 223/6</t>
  </si>
  <si>
    <t>fhb190814@fh-vie.ac.at</t>
  </si>
  <si>
    <t>Umbetova</t>
  </si>
  <si>
    <t>Zhaniya</t>
  </si>
  <si>
    <t>Peter-Jordan-Straße 1/505</t>
  </si>
  <si>
    <t>fhb190815@fh-vie.ac.at</t>
  </si>
  <si>
    <t>Undeutsch</t>
  </si>
  <si>
    <t>Linke Wienzeile 130/16</t>
  </si>
  <si>
    <t>fhb180709@fh-vie.ac.at</t>
  </si>
  <si>
    <t>Ungersbäck</t>
  </si>
  <si>
    <t>Braugasse 7</t>
  </si>
  <si>
    <t>Haßbach</t>
  </si>
  <si>
    <t>fhb201366@fh-vie.ac.at</t>
  </si>
  <si>
    <t>Josef-Hesoun-Strasse 9/2/3</t>
  </si>
  <si>
    <t>fhb180248@fh-vie.ac.at</t>
  </si>
  <si>
    <t>Unterlechner</t>
  </si>
  <si>
    <t>Theodor Weippl Gasse 2</t>
  </si>
  <si>
    <t>fhb191125@fh-vie.ac.at</t>
  </si>
  <si>
    <t>Unterrainer</t>
  </si>
  <si>
    <t>Fritz-Hahn-Gasse 1/41</t>
  </si>
  <si>
    <t>fhb180979@fh-vie.ac.at</t>
  </si>
  <si>
    <t>Ünver</t>
  </si>
  <si>
    <t>Berfin</t>
  </si>
  <si>
    <t>Hauptstraße 3</t>
  </si>
  <si>
    <t>fhb201442@fh-vie.ac.at</t>
  </si>
  <si>
    <t>Urbani</t>
  </si>
  <si>
    <t>Anton Baumgartnerstraße 44 Block A/5 /125</t>
  </si>
  <si>
    <t>fhb200899@fh-vie.ac.at</t>
  </si>
  <si>
    <t>Urbanska</t>
  </si>
  <si>
    <t>Roseggergasse 2/12</t>
  </si>
  <si>
    <t>fhb200742@fh-vie.ac.at</t>
  </si>
  <si>
    <t>Urdl</t>
  </si>
  <si>
    <t>Herklotzgasse 18/Top15</t>
  </si>
  <si>
    <t>fhb180152@fh-vie.ac.at</t>
  </si>
  <si>
    <t>Urschall</t>
  </si>
  <si>
    <t>Kerscheckstraße 5b</t>
  </si>
  <si>
    <t>Vasoldsberg</t>
  </si>
  <si>
    <t>fhb200385@fh-vie.ac.at</t>
  </si>
  <si>
    <t>Ursu</t>
  </si>
  <si>
    <t>Konstanziagasse 21/1</t>
  </si>
  <si>
    <t>fhb180796@fh-vie.ac.at</t>
  </si>
  <si>
    <t>Ursul</t>
  </si>
  <si>
    <t>Natalya</t>
  </si>
  <si>
    <t>Vodnika, building 7</t>
  </si>
  <si>
    <t>Almaty</t>
  </si>
  <si>
    <t>fhb200925@fh-vie.ac.at</t>
  </si>
  <si>
    <t>Uster</t>
  </si>
  <si>
    <t>Nord</t>
  </si>
  <si>
    <t>Kühnsdorf</t>
  </si>
  <si>
    <t>fhb200686@fh-vie.ac.at</t>
  </si>
  <si>
    <t>Uthoff</t>
  </si>
  <si>
    <t>Taubnersraße 26</t>
  </si>
  <si>
    <t>fhb201367@fh-vie.ac.at</t>
  </si>
  <si>
    <t>Utz</t>
  </si>
  <si>
    <t>Prof.</t>
  </si>
  <si>
    <t>Obere Lindenwies 12</t>
  </si>
  <si>
    <t>fhb190207@fh-vie.ac.at</t>
  </si>
  <si>
    <t>Uwakwe</t>
  </si>
  <si>
    <t>Ugochukwu</t>
  </si>
  <si>
    <t>Rosa-Jochmann-Ring 5/5/15</t>
  </si>
  <si>
    <t>fhb191309@fh-vie.ac.at</t>
  </si>
  <si>
    <t>Uysal</t>
  </si>
  <si>
    <t>Nazli Ecem</t>
  </si>
  <si>
    <t>Adelheid Popp-Gasse 24/2404</t>
  </si>
  <si>
    <t>fhb180783@fh-vie.ac.at</t>
  </si>
  <si>
    <t>Vakulenko</t>
  </si>
  <si>
    <t>Strozzigasse 5,7</t>
  </si>
  <si>
    <t>fhb201062@fh-vie.ac.at</t>
  </si>
  <si>
    <t>Valasek</t>
  </si>
  <si>
    <t>Breitenleerstraße 270/3/8</t>
  </si>
  <si>
    <t>fhb180908@fh-vie.ac.at</t>
  </si>
  <si>
    <t>Valente</t>
  </si>
  <si>
    <t>Haidhofstraße 123</t>
  </si>
  <si>
    <t>fhb190556@fh-vie.ac.at</t>
  </si>
  <si>
    <t>Vance</t>
  </si>
  <si>
    <t>Viriotgasse 7/11</t>
  </si>
  <si>
    <t>fhb181032@fh-vie.ac.at</t>
  </si>
  <si>
    <t>Vandendijck</t>
  </si>
  <si>
    <t>Hanne</t>
  </si>
  <si>
    <t>Vorgartenstraße 110 A /0042</t>
  </si>
  <si>
    <t>fhb201324@fh-vie.ac.at</t>
  </si>
  <si>
    <t>van Schaik</t>
  </si>
  <si>
    <t>Fred</t>
  </si>
  <si>
    <t>Im Kranzfeld 13</t>
  </si>
  <si>
    <t>fhb200265@fh-vie.ac.at</t>
  </si>
  <si>
    <t>Van Ysendyck</t>
  </si>
  <si>
    <t>Wiener Straße 66e/5/25</t>
  </si>
  <si>
    <t>fhb190520@fh-vie.ac.at</t>
  </si>
  <si>
    <t>Varadappa Naicker</t>
  </si>
  <si>
    <t>Richard Muthu</t>
  </si>
  <si>
    <t>Weiglgasse 13/13</t>
  </si>
  <si>
    <t>fhb191258@fh-vie.ac.at</t>
  </si>
  <si>
    <t>Varga</t>
  </si>
  <si>
    <t>Daniella</t>
  </si>
  <si>
    <t>Einsiedlerplatz 17/22</t>
  </si>
  <si>
    <t>fhb190981@fh-vie.ac.at</t>
  </si>
  <si>
    <t>Cedrus utca 18</t>
  </si>
  <si>
    <t>fhb200600@fh-vie.ac.at</t>
  </si>
  <si>
    <t>Kinga</t>
  </si>
  <si>
    <t>Sechshauser Straße 68-70/43</t>
  </si>
  <si>
    <t>fhb190380@fh-vie.ac.at</t>
  </si>
  <si>
    <t>Sidonia</t>
  </si>
  <si>
    <t>Volkertgasse 12</t>
  </si>
  <si>
    <t>fhb191057@fh-vie.ac.at</t>
  </si>
  <si>
    <t>Varró</t>
  </si>
  <si>
    <t>Bence</t>
  </si>
  <si>
    <t>fhb191120@fh-vie.ac.at</t>
  </si>
  <si>
    <t>Varughese</t>
  </si>
  <si>
    <t>Hauptstraße 70/2</t>
  </si>
  <si>
    <t>fhb200900@fh-vie.ac.at</t>
  </si>
  <si>
    <t>Vasic</t>
  </si>
  <si>
    <t>Wiener Neustädterstraße 77/16</t>
  </si>
  <si>
    <t>fhb181039@fh-vie.ac.at</t>
  </si>
  <si>
    <t>Mirna</t>
  </si>
  <si>
    <t>Schönbrunner Straße 157/5</t>
  </si>
  <si>
    <t>fhb190705@fh-vie.ac.at</t>
  </si>
  <si>
    <t>Vasicek</t>
  </si>
  <si>
    <t>Hauptstrasse 163a/43</t>
  </si>
  <si>
    <t>fhb180909@fh-vie.ac.at</t>
  </si>
  <si>
    <t>Vasilachi</t>
  </si>
  <si>
    <t>Ilie</t>
  </si>
  <si>
    <t>Dresdnerstraße 107/238</t>
  </si>
  <si>
    <t>fhb191121@fh-vie.ac.at</t>
  </si>
  <si>
    <t>Vedder</t>
  </si>
  <si>
    <t>Aignerstrasse 2</t>
  </si>
  <si>
    <t>fhb200016@fh-vie.ac.at</t>
  </si>
  <si>
    <t>Végh</t>
  </si>
  <si>
    <t>Álmos</t>
  </si>
  <si>
    <t>Brigittenauer Lände 224 Haus Panorama room 6251</t>
  </si>
  <si>
    <t>fhb180872@fh-vie.ac.at</t>
  </si>
  <si>
    <t>Vegner</t>
  </si>
  <si>
    <t>Darya</t>
  </si>
  <si>
    <t>Mayerhofgasse 3/009</t>
  </si>
  <si>
    <t>fhb171000@fh-vie.ac.at</t>
  </si>
  <si>
    <t>Veigl</t>
  </si>
  <si>
    <t>Hauptstraße 12</t>
  </si>
  <si>
    <t>Weidling</t>
  </si>
  <si>
    <t>fhb200448@fh-vie.ac.at</t>
  </si>
  <si>
    <t>Schulgasse 6</t>
  </si>
  <si>
    <t>fhb191185@fh-vie.ac.at</t>
  </si>
  <si>
    <t>Velde</t>
  </si>
  <si>
    <t>Dunja</t>
  </si>
  <si>
    <t>Hauptstrasse 61 Haus 2 Top 3</t>
  </si>
  <si>
    <t>Hadersfeld</t>
  </si>
  <si>
    <t>fhb200360@fh-vie.ac.at</t>
  </si>
  <si>
    <t>Velkova</t>
  </si>
  <si>
    <t>Valya</t>
  </si>
  <si>
    <t>Absberggasse 45A/B/1</t>
  </si>
  <si>
    <t>fhb190706@fh-vie.ac.at</t>
  </si>
  <si>
    <t>Velten</t>
  </si>
  <si>
    <t>Niederhofen 5</t>
  </si>
  <si>
    <t>fhb190560@fh-vie.ac.at</t>
  </si>
  <si>
    <t>Veronik</t>
  </si>
  <si>
    <t>Graz</t>
  </si>
  <si>
    <t>fhb190022@fh-vie.ac.at</t>
  </si>
  <si>
    <t>Veseli</t>
  </si>
  <si>
    <t>Artina</t>
  </si>
  <si>
    <t>Vivaldigasse 2/17/2</t>
  </si>
  <si>
    <t>fhb200601@fh-vie.ac.at</t>
  </si>
  <si>
    <t>Veselinovic</t>
  </si>
  <si>
    <t>Gudrunstraße 94/5/5</t>
  </si>
  <si>
    <t>fhb190998@fh-vie.ac.at</t>
  </si>
  <si>
    <t>Vesely</t>
  </si>
  <si>
    <t>Telephonweg 3/2/4</t>
  </si>
  <si>
    <t>fhb190872@fh-vie.ac.at</t>
  </si>
  <si>
    <t>Vialkova</t>
  </si>
  <si>
    <t>2-ya Metallistov, 8, 22</t>
  </si>
  <si>
    <t>Tver</t>
  </si>
  <si>
    <t>fhb200744@fh-vie.ac.at</t>
  </si>
  <si>
    <t>Vidolova</t>
  </si>
  <si>
    <t>Stefka</t>
  </si>
  <si>
    <t>Drorygasse 19-23/2/22</t>
  </si>
  <si>
    <t>fhb191339@fh-vie.ac.at</t>
  </si>
  <si>
    <t>Villapando</t>
  </si>
  <si>
    <t>Kolleen Mae</t>
  </si>
  <si>
    <t>Habichergasse 3/19</t>
  </si>
  <si>
    <t>fhb200901@fh-vie.ac.at</t>
  </si>
  <si>
    <t>Vincenz</t>
  </si>
  <si>
    <t>Franz-Koci-Straße 6/18/18</t>
  </si>
  <si>
    <t>fhb201628@fh-vie.ac.at</t>
  </si>
  <si>
    <t>Viola</t>
  </si>
  <si>
    <t>Giovanni</t>
  </si>
  <si>
    <t>Am Domplatz 23</t>
  </si>
  <si>
    <t>Alfter</t>
  </si>
  <si>
    <t>fhb190299@fh-vie.ac.at</t>
  </si>
  <si>
    <t>Vizdoaga</t>
  </si>
  <si>
    <t>Anatolia</t>
  </si>
  <si>
    <t>Döblinger Haupstraße 55/215</t>
  </si>
  <si>
    <t>fhb201005@fh-vie.ac.at</t>
  </si>
  <si>
    <t>Vlcek</t>
  </si>
  <si>
    <t>Tomas</t>
  </si>
  <si>
    <t>Sklocpicka 595</t>
  </si>
  <si>
    <t>Ostrava</t>
  </si>
  <si>
    <t>fhb200414@fh-vie.ac.at</t>
  </si>
  <si>
    <t>Vock</t>
  </si>
  <si>
    <t>Gemeindeaugasse 23/14</t>
  </si>
  <si>
    <t>fhb180710@fh-vie.ac.at</t>
  </si>
  <si>
    <t>Vögler</t>
  </si>
  <si>
    <t>Bachgasse 6</t>
  </si>
  <si>
    <t>Herrnbaumgarten</t>
  </si>
  <si>
    <t>fhb191310@fh-vie.ac.at</t>
  </si>
  <si>
    <t>Voglmair</t>
  </si>
  <si>
    <t>Gumpendorferstraße 63B/9</t>
  </si>
  <si>
    <t>fhb201705@fh-vie.ac.at</t>
  </si>
  <si>
    <t>Völker</t>
  </si>
  <si>
    <t>Mag. rer. soc. oec.</t>
  </si>
  <si>
    <t>Engerthstraße 161/508</t>
  </si>
  <si>
    <t>fhb190873@fh-vie.ac.at</t>
  </si>
  <si>
    <t>Völkle</t>
  </si>
  <si>
    <t>Joachim</t>
  </si>
  <si>
    <t>Sparbanksvägen 83</t>
  </si>
  <si>
    <t>Hägersten</t>
  </si>
  <si>
    <t>fhb201680@fh-vie.ac.at</t>
  </si>
  <si>
    <t>Vondráčková</t>
  </si>
  <si>
    <t>fhb201298@fh-vie.ac.at</t>
  </si>
  <si>
    <t>Vonk</t>
  </si>
  <si>
    <t>Eva Sophie</t>
  </si>
  <si>
    <t>Treustraße 10/18</t>
  </si>
  <si>
    <t>fhb200745@fh-vie.ac.at</t>
  </si>
  <si>
    <t>Vonmetz</t>
  </si>
  <si>
    <t>Constantin</t>
  </si>
  <si>
    <t>Mommsengasse 6/57</t>
  </si>
  <si>
    <t>fhb201063@fh-vie.ac.at</t>
  </si>
  <si>
    <t>von Oesen</t>
  </si>
  <si>
    <t>Normen</t>
  </si>
  <si>
    <t>Koppelstraße 26</t>
  </si>
  <si>
    <t>fhb191129@fh-vie.ac.at</t>
  </si>
  <si>
    <t>Voss</t>
  </si>
  <si>
    <t>Nils</t>
  </si>
  <si>
    <t>Schwalbenstrasse 44a</t>
  </si>
  <si>
    <t>fhb200276@fh-vie.ac.at</t>
  </si>
  <si>
    <t>Voytanik</t>
  </si>
  <si>
    <t>Geweygasse 1a/2/1</t>
  </si>
  <si>
    <t>fhb190651@fh-vie.ac.at</t>
  </si>
  <si>
    <t>Vranjes</t>
  </si>
  <si>
    <t>Darwinstraße 22/8</t>
  </si>
  <si>
    <t>fhb190521@fh-vie.ac.at</t>
  </si>
  <si>
    <t>Vrlugic</t>
  </si>
  <si>
    <t>Wr. Neustädter Straße 7</t>
  </si>
  <si>
    <t>fhb200687@fh-vie.ac.at</t>
  </si>
  <si>
    <t>Vuchev</t>
  </si>
  <si>
    <t>Yordan</t>
  </si>
  <si>
    <t>blvd. Evlogi und Hristo Georgievi 99</t>
  </si>
  <si>
    <t>fhb200746@fh-vie.ac.at</t>
  </si>
  <si>
    <t>Vujacic</t>
  </si>
  <si>
    <t>Graf-Staremberg-Gasse 31</t>
  </si>
  <si>
    <t>fhb201293@fh-vie.ac.at</t>
  </si>
  <si>
    <t>Vujaković</t>
  </si>
  <si>
    <t>Raša</t>
  </si>
  <si>
    <t>Jungstraße 15/3/18</t>
  </si>
  <si>
    <t>fhb190707@fh-vie.ac.at</t>
  </si>
  <si>
    <t>Vujicic</t>
  </si>
  <si>
    <t>Unter der Kirche 30/8/8</t>
  </si>
  <si>
    <t>fhb190708@fh-vie.ac.at</t>
  </si>
  <si>
    <t>Vujmilovic</t>
  </si>
  <si>
    <t>Bjanka</t>
  </si>
  <si>
    <t>Gallitzinstraße 7-13/7/6</t>
  </si>
  <si>
    <t>fhb191246@fh-vie.ac.at</t>
  </si>
  <si>
    <t>Wachter</t>
  </si>
  <si>
    <t>Kapellenstraße 5</t>
  </si>
  <si>
    <t>Deutsch-Schützen</t>
  </si>
  <si>
    <t>fhb191122@fh-vie.ac.at</t>
  </si>
  <si>
    <t>Wageneder</t>
  </si>
  <si>
    <t>Arling 5</t>
  </si>
  <si>
    <t>Taiskirchen im Innkreis</t>
  </si>
  <si>
    <t>fhb191186@fh-vie.ac.at</t>
  </si>
  <si>
    <t>Wagenhofer</t>
  </si>
  <si>
    <t>Scheffelstraße 16/7/6</t>
  </si>
  <si>
    <t>fhb190709@fh-vie.ac.at</t>
  </si>
  <si>
    <t>Wagner</t>
  </si>
  <si>
    <t>Gatterederstraße 8/2/15</t>
  </si>
  <si>
    <t>fhb190652@fh-vie.ac.at</t>
  </si>
  <si>
    <t>Jörgerstraße 33/5</t>
  </si>
  <si>
    <t>fhb190381@fh-vie.ac.at</t>
  </si>
  <si>
    <t>Joseline</t>
  </si>
  <si>
    <t>Fau</t>
  </si>
  <si>
    <t>L.L.B.</t>
  </si>
  <si>
    <t>Bunzlauer Strasse 2</t>
  </si>
  <si>
    <t>fhb190988@fh-vie.ac.at</t>
  </si>
  <si>
    <t>Siebertgasse 24/13</t>
  </si>
  <si>
    <t>fhb201585@fh-vie.ac.at</t>
  </si>
  <si>
    <t>Baumschulweg 2 Haus 12</t>
  </si>
  <si>
    <t>Leopoldsdorf im Marchfelde</t>
  </si>
  <si>
    <t>fhb170637@fh-vie.ac.at</t>
  </si>
  <si>
    <t>Waili</t>
  </si>
  <si>
    <t>Miriam Makeba Gasse 2/4/14</t>
  </si>
  <si>
    <t>fhb190076@fh-vie.ac.at</t>
  </si>
  <si>
    <t>Wailzer</t>
  </si>
  <si>
    <t>Ziegelofengasse 7</t>
  </si>
  <si>
    <t>fhb201597@fh-vie.ac.at</t>
  </si>
  <si>
    <t>Walchhofer</t>
  </si>
  <si>
    <t>Sonnwendgasse 29/57</t>
  </si>
  <si>
    <t>fhb200902@fh-vie.ac.at</t>
  </si>
  <si>
    <t>Wald</t>
  </si>
  <si>
    <t>Gänsbachergasse 10</t>
  </si>
  <si>
    <t>fhb201317@fh-vie.ac.at</t>
  </si>
  <si>
    <t>Waldhuber</t>
  </si>
  <si>
    <t>Kriehubergasse 9/7</t>
  </si>
  <si>
    <t>fhb180180@fh-vie.ac.at</t>
  </si>
  <si>
    <t>Waldmann</t>
  </si>
  <si>
    <t>Jule</t>
  </si>
  <si>
    <t>fhb200197@fh-vie.ac.at</t>
  </si>
  <si>
    <t>Waldorf</t>
  </si>
  <si>
    <t>Schattenhof 1</t>
  </si>
  <si>
    <t>fhb201548@fh-vie.ac.at</t>
  </si>
  <si>
    <t>Walli</t>
  </si>
  <si>
    <t>Innerschildgraben 48</t>
  </si>
  <si>
    <t>Thernberg</t>
  </si>
  <si>
    <t>fhb201368@fh-vie.ac.at</t>
  </si>
  <si>
    <t>Wallner</t>
  </si>
  <si>
    <t>Wallgasse 13/13</t>
  </si>
  <si>
    <t>fhb180250@fh-vie.ac.at</t>
  </si>
  <si>
    <t>WALLNER</t>
  </si>
  <si>
    <t>Ing. Mag.(FH)</t>
  </si>
  <si>
    <t>Tirolerbachstraße 26</t>
  </si>
  <si>
    <t>Wöllersdorf</t>
  </si>
  <si>
    <t>fhb201139@fh-vie.ac.at</t>
  </si>
  <si>
    <t>Waloschek</t>
  </si>
  <si>
    <t>Sonnenallee 49/2/21</t>
  </si>
  <si>
    <t>fhb180251@fh-vie.ac.at</t>
  </si>
  <si>
    <t>Walper</t>
  </si>
  <si>
    <t>Kira</t>
  </si>
  <si>
    <t>338 Spear Street St. Unit 5J</t>
  </si>
  <si>
    <t>fhb191384@fh-vie.ac.at</t>
  </si>
  <si>
    <t>Waltenberger</t>
  </si>
  <si>
    <t>Puechhaimgasse 45</t>
  </si>
  <si>
    <t>fhb190817@fh-vie.ac.at</t>
  </si>
  <si>
    <t>Pasettistraße 89/01</t>
  </si>
  <si>
    <t>fhb180540@fh-vie.ac.at</t>
  </si>
  <si>
    <t>Kühlhofberg 416</t>
  </si>
  <si>
    <t>fhb190710@fh-vie.ac.at</t>
  </si>
  <si>
    <t>Walzer</t>
  </si>
  <si>
    <t>Rubina</t>
  </si>
  <si>
    <t>Hollandstraße 1A/9</t>
  </si>
  <si>
    <t>fhb200504@fh-vie.ac.at</t>
  </si>
  <si>
    <t>Wambacher</t>
  </si>
  <si>
    <t>Niederham 13</t>
  </si>
  <si>
    <t>fhb201222@fh-vie.ac.at</t>
  </si>
  <si>
    <t>Waschier</t>
  </si>
  <si>
    <t>Gerhard</t>
  </si>
  <si>
    <t>Hoher Platz 22</t>
  </si>
  <si>
    <t>Wolfsberg</t>
  </si>
  <si>
    <t>fhb200389@fh-vie.ac.at</t>
  </si>
  <si>
    <t>Watzer</t>
  </si>
  <si>
    <t>Barwichgasse 7</t>
  </si>
  <si>
    <t>fhb201273@fh-vie.ac.at</t>
  </si>
  <si>
    <t>Im Kühhagel 27</t>
  </si>
  <si>
    <t>fhb170571@fh-vie.ac.at</t>
  </si>
  <si>
    <t>Weber</t>
  </si>
  <si>
    <t>Leipziger Ring 4</t>
  </si>
  <si>
    <t>fhb200180@fh-vie.ac.at</t>
  </si>
  <si>
    <t>Hirschstettner Straße 119/1/59</t>
  </si>
  <si>
    <t>fhb190875@fh-vie.ac.at</t>
  </si>
  <si>
    <t>Hainburgerstraße 29/10/21</t>
  </si>
  <si>
    <t>fhb201701@fh-vie.ac.at</t>
  </si>
  <si>
    <t>Leskygasse 3/9/2</t>
  </si>
  <si>
    <t>fhb200505@fh-vie.ac.at</t>
  </si>
  <si>
    <t>Gregor Cornelius</t>
  </si>
  <si>
    <t>Dr. med.</t>
  </si>
  <si>
    <t>Moselstraße 12</t>
  </si>
  <si>
    <t>fhb200420@fh-vie.ac.at</t>
  </si>
  <si>
    <t>Hanspeter</t>
  </si>
  <si>
    <t>Am Kauf 4</t>
  </si>
  <si>
    <t>Sool</t>
  </si>
  <si>
    <t>fhb201711@fh-vie.ac.at</t>
  </si>
  <si>
    <t>Hauptstraße 153 Stg. 1/6</t>
  </si>
  <si>
    <t>fhb201064@fh-vie.ac.at</t>
  </si>
  <si>
    <t>Wechselberger</t>
  </si>
  <si>
    <t>Steingasse 18/1/2</t>
  </si>
  <si>
    <t>fhb190818@fh-vie.ac.at</t>
  </si>
  <si>
    <t>Wegscheider</t>
  </si>
  <si>
    <t>Hangweg 46</t>
  </si>
  <si>
    <t>Lieserbrücke</t>
  </si>
  <si>
    <t>fhb190296@fh-vie.ac.at</t>
  </si>
  <si>
    <t>Weidinger</t>
  </si>
  <si>
    <t>Schlossgasse 7</t>
  </si>
  <si>
    <t>fhb190876@fh-vie.ac.at</t>
  </si>
  <si>
    <t>Feuchterslebengasse 69-71</t>
  </si>
  <si>
    <t>fhb201702@fh-vie.ac.at</t>
  </si>
  <si>
    <t>Weiler</t>
  </si>
  <si>
    <t>Theresa Nicole</t>
  </si>
  <si>
    <t>Neuriedgasse 3</t>
  </si>
  <si>
    <t>fhb201223@fh-vie.ac.at</t>
  </si>
  <si>
    <t>Weinand</t>
  </si>
  <si>
    <t>Siegfriedweg 631</t>
  </si>
  <si>
    <t>Pitten</t>
  </si>
  <si>
    <t>fhb190653@fh-vie.ac.at</t>
  </si>
  <si>
    <t>Weinbrenner</t>
  </si>
  <si>
    <t>Liam</t>
  </si>
  <si>
    <t>Hütteldorferstraße 243/13</t>
  </si>
  <si>
    <t>fhb180181@fh-vie.ac.at</t>
  </si>
  <si>
    <t>Weingartler</t>
  </si>
  <si>
    <t>Liniengasse 48/29</t>
  </si>
  <si>
    <t>fhb201224@fh-vie.ac.at</t>
  </si>
  <si>
    <t>Weinzierl</t>
  </si>
  <si>
    <t>Stadlgasse 7</t>
  </si>
  <si>
    <t>Einsiedl</t>
  </si>
  <si>
    <t>fhb200090@fh-vie.ac.at</t>
  </si>
  <si>
    <t>Weiss</t>
  </si>
  <si>
    <t>Ivo</t>
  </si>
  <si>
    <t>via winkler 11</t>
  </si>
  <si>
    <t>Gargazzone</t>
  </si>
  <si>
    <t>fhb190877@fh-vie.ac.at</t>
  </si>
  <si>
    <t>Edi-Finger-Straße 9/5/4</t>
  </si>
  <si>
    <t>fhb180414@fh-vie.ac.at</t>
  </si>
  <si>
    <t>Weiß</t>
  </si>
  <si>
    <t>Scherzergasse</t>
  </si>
  <si>
    <t>fhb190097@fh-vie.ac.at</t>
  </si>
  <si>
    <t>Jörg</t>
  </si>
  <si>
    <t>Hans-Keul-Weg 17</t>
  </si>
  <si>
    <t>fhb190235@fh-vie.ac.at</t>
  </si>
  <si>
    <t>Weiße</t>
  </si>
  <si>
    <t>Drosselweg 2</t>
  </si>
  <si>
    <t>fhb200296@fh-vie.ac.at</t>
  </si>
  <si>
    <t>Weissensteiner</t>
  </si>
  <si>
    <t>Flamminggasse 14a</t>
  </si>
  <si>
    <t>fhb191059@fh-vie.ac.at</t>
  </si>
  <si>
    <t>Weißkircher</t>
  </si>
  <si>
    <t>Florianigasse 7</t>
  </si>
  <si>
    <t>fhb191134@fh-vie.ac.at</t>
  </si>
  <si>
    <t>Weißmann</t>
  </si>
  <si>
    <t>Auf der Hammerlwiese 38</t>
  </si>
  <si>
    <t>fhb201542@fh-vie.ac.at</t>
  </si>
  <si>
    <t>Weisswasser</t>
  </si>
  <si>
    <t>Kegelgasse 41/10</t>
  </si>
  <si>
    <t>fhb190819@fh-vie.ac.at</t>
  </si>
  <si>
    <t>Weisz</t>
  </si>
  <si>
    <t>Manhartstraße 53/6/8</t>
  </si>
  <si>
    <t>fhb201377@fh-vie.ac.at</t>
  </si>
  <si>
    <t>Sina</t>
  </si>
  <si>
    <t>Feldgasse 19</t>
  </si>
  <si>
    <t>fhb191247@fh-vie.ac.at</t>
  </si>
  <si>
    <t>Weitgruber</t>
  </si>
  <si>
    <t>Katalin</t>
  </si>
  <si>
    <t>Mag.(FH)</t>
  </si>
  <si>
    <t>Göllweg 12</t>
  </si>
  <si>
    <t>Matzing</t>
  </si>
  <si>
    <t>fhb200918@fh-vie.ac.at</t>
  </si>
  <si>
    <t>Weithaler</t>
  </si>
  <si>
    <t>Albertgasse 51/1/2</t>
  </si>
  <si>
    <t>fhb200449@fh-vie.ac.at</t>
  </si>
  <si>
    <t>Welle</t>
  </si>
  <si>
    <t>Liegnitzer Weg</t>
  </si>
  <si>
    <t>fhb201407@fh-vie.ac.at</t>
  </si>
  <si>
    <t>Welley</t>
  </si>
  <si>
    <t>Hockegasse 30/32</t>
  </si>
  <si>
    <t>fhb180183@fh-vie.ac.at</t>
  </si>
  <si>
    <t>Welp</t>
  </si>
  <si>
    <t>Henrik</t>
  </si>
  <si>
    <t>Niebuhrstraße 8</t>
  </si>
  <si>
    <t>fhb190322@fh-vie.ac.at</t>
  </si>
  <si>
    <t>Wendler</t>
  </si>
  <si>
    <t>Vorgartenstraße 110A / 101A</t>
  </si>
  <si>
    <t>fhb200603@fh-vie.ac.at</t>
  </si>
  <si>
    <t>Wenin</t>
  </si>
  <si>
    <t>Wallensteinstraße 64/1a-3</t>
  </si>
  <si>
    <t>fhb180489@fh-vie.ac.at</t>
  </si>
  <si>
    <t>Wenninger</t>
  </si>
  <si>
    <t>Ferdinand Fleischmanngasse 5/1</t>
  </si>
  <si>
    <t>fhb201586@fh-vie.ac.at</t>
  </si>
  <si>
    <t>Wenzinger</t>
  </si>
  <si>
    <t>Wiesberggasse 8/3</t>
  </si>
  <si>
    <t>fhb191060@fh-vie.ac.at</t>
  </si>
  <si>
    <t>Jacqueline</t>
  </si>
  <si>
    <t>Lenkgasse 31/2/1</t>
  </si>
  <si>
    <t>fhb150962@fh-vie.ac.at</t>
  </si>
  <si>
    <t>Kobelgasse 7/2/31</t>
  </si>
  <si>
    <t>fhb181033@fh-vie.ac.at</t>
  </si>
  <si>
    <t>Weyrer</t>
  </si>
  <si>
    <t>Rinnböckstraße 29/Top 9</t>
  </si>
  <si>
    <t>fhb180387@fh-vie.ac.at</t>
  </si>
  <si>
    <t>Wichtl</t>
  </si>
  <si>
    <t>Donaufelderstraße 91/2/242</t>
  </si>
  <si>
    <t>fhb180784@fh-vie.ac.at</t>
  </si>
  <si>
    <t>Widerna</t>
  </si>
  <si>
    <t>Hölle 3</t>
  </si>
  <si>
    <t>fhb190736@fh-vie.ac.at</t>
  </si>
  <si>
    <t>Widrich</t>
  </si>
  <si>
    <t>Florianstraße 11</t>
  </si>
  <si>
    <t>Melk</t>
  </si>
  <si>
    <t>fhb190820@fh-vie.ac.at</t>
  </si>
  <si>
    <t>Widter-Grussmann</t>
  </si>
  <si>
    <t>Sonnenuhrgasse 6/26</t>
  </si>
  <si>
    <t>fhb190430@fh-vie.ac.at</t>
  </si>
  <si>
    <t>Wiesenfellner</t>
  </si>
  <si>
    <t>Dominik Christian</t>
  </si>
  <si>
    <t>Weinbergstraße 3</t>
  </si>
  <si>
    <t>Göttlesbrunn-Arbesthal</t>
  </si>
  <si>
    <t>fhb190985@fh-vie.ac.at</t>
  </si>
  <si>
    <t>Wiesenhofer</t>
  </si>
  <si>
    <t>Hambuchen 169</t>
  </si>
  <si>
    <t>Pöllau</t>
  </si>
  <si>
    <t>fhb170512@fh-vie.ac.at</t>
  </si>
  <si>
    <t>Wieser</t>
  </si>
  <si>
    <t>Hilschergasse 19/12</t>
  </si>
  <si>
    <t>fhb180201@fh-vie.ac.at</t>
  </si>
  <si>
    <t>Loimersdorfer Str. 33/1/1</t>
  </si>
  <si>
    <t>fhb180370@fh-vie.ac.at</t>
  </si>
  <si>
    <t>Wild</t>
  </si>
  <si>
    <t>Lerchengasse 1/14-15</t>
  </si>
  <si>
    <t>fhb180490@fh-vie.ac.at</t>
  </si>
  <si>
    <t>Wildenauer</t>
  </si>
  <si>
    <t>Wassergasse 14</t>
  </si>
  <si>
    <t>fhb190225@fh-vie.ac.at</t>
  </si>
  <si>
    <t>Wilfinger</t>
  </si>
  <si>
    <t>Römergasse 15/12-13</t>
  </si>
  <si>
    <t>maria.wilfinger@fh-vie.ac.at</t>
  </si>
  <si>
    <t>Wilhelm</t>
  </si>
  <si>
    <t>Kanalstraße 4/21</t>
  </si>
  <si>
    <t>fhb191187@fh-vie.ac.at</t>
  </si>
  <si>
    <t>Tübinger Straße 54</t>
  </si>
  <si>
    <t>fhb201283@fh-vie.ac.at</t>
  </si>
  <si>
    <t>Wilke</t>
  </si>
  <si>
    <t>Luise</t>
  </si>
  <si>
    <t>Gartenstraße 48</t>
  </si>
  <si>
    <t>fhb200080@fh-vie.ac.at</t>
  </si>
  <si>
    <t>Wilkinson</t>
  </si>
  <si>
    <t>Marilyn</t>
  </si>
  <si>
    <t>Döblinger Hauptstraße, 13/3</t>
  </si>
  <si>
    <t>fhb200291@fh-vie.ac.at</t>
  </si>
  <si>
    <t>Willems</t>
  </si>
  <si>
    <t>Anton-Scharff-Gasse 7/61</t>
  </si>
  <si>
    <t>fhb190767@fh-vie.ac.at</t>
  </si>
  <si>
    <t>Willemsen</t>
  </si>
  <si>
    <t>Steffen</t>
  </si>
  <si>
    <t>Lortzingstr. 15</t>
  </si>
  <si>
    <t>fhb200096@fh-vie.ac.at</t>
  </si>
  <si>
    <t>Willmann</t>
  </si>
  <si>
    <t>Berggasse 7</t>
  </si>
  <si>
    <t>fhb200471@fh-vie.ac.at</t>
  </si>
  <si>
    <t>Wilmers</t>
  </si>
  <si>
    <t>Springergasse 26/15</t>
  </si>
  <si>
    <t>fhb200842@fh-vie.ac.at</t>
  </si>
  <si>
    <t>Wimmer</t>
  </si>
  <si>
    <t>Greifensteinerstraße 132</t>
  </si>
  <si>
    <t>fhb180491@fh-vie.ac.at</t>
  </si>
  <si>
    <t>Wind</t>
  </si>
  <si>
    <t>Waidach 206</t>
  </si>
  <si>
    <t>fhb200688@fh-vie.ac.at</t>
  </si>
  <si>
    <t>Windisch</t>
  </si>
  <si>
    <t>Berggasse 17</t>
  </si>
  <si>
    <t>Weppersdorf</t>
  </si>
  <si>
    <t>fhb191061@fh-vie.ac.at</t>
  </si>
  <si>
    <t>Wingelmayer</t>
  </si>
  <si>
    <t>Rochusgasse 1/17</t>
  </si>
  <si>
    <t>fhb201660@fh-vie.ac.at</t>
  </si>
  <si>
    <t>Winkler</t>
  </si>
  <si>
    <t>Hubert</t>
  </si>
  <si>
    <t>B.Eng. M.Eng.</t>
  </si>
  <si>
    <t>Im Welde 4</t>
  </si>
  <si>
    <t>fhb191127@fh-vie.ac.at</t>
  </si>
  <si>
    <t>Brausewettergasse 16/9</t>
  </si>
  <si>
    <t>fhb180361@fh-vie.ac.at</t>
  </si>
  <si>
    <t>Winter</t>
  </si>
  <si>
    <t>Angergasse 30</t>
  </si>
  <si>
    <t>Mattersburg</t>
  </si>
  <si>
    <t>fhb180711@fh-vie.ac.at</t>
  </si>
  <si>
    <t>Rosenweg 26</t>
  </si>
  <si>
    <t>fhb191188@fh-vie.ac.at</t>
  </si>
  <si>
    <t>Gartenstadt 87</t>
  </si>
  <si>
    <t>Sigmundsherberg</t>
  </si>
  <si>
    <t>fhb180492@fh-vie.ac.at</t>
  </si>
  <si>
    <t>Moritz Clemens</t>
  </si>
  <si>
    <t>Abt-Karl-Gasse 17/8</t>
  </si>
  <si>
    <t>fhb180863@fh-vie.ac.at</t>
  </si>
  <si>
    <t>Siegesplatz 18-19 / RH 14</t>
  </si>
  <si>
    <t>fhb191189@fh-vie.ac.at</t>
  </si>
  <si>
    <t>Wirtensohn</t>
  </si>
  <si>
    <t>Austraße 11a</t>
  </si>
  <si>
    <t>fhb180362@fh-vie.ac.at</t>
  </si>
  <si>
    <t>Wismek</t>
  </si>
  <si>
    <t>Mühlgasse 3/5</t>
  </si>
  <si>
    <t>Tattendorf</t>
  </si>
  <si>
    <t>fhb200263@fh-vie.ac.at</t>
  </si>
  <si>
    <t>Witzlinger</t>
  </si>
  <si>
    <t>Vestenthal 125</t>
  </si>
  <si>
    <t>fhb201225@fh-vie.ac.at</t>
  </si>
  <si>
    <t>Wizany</t>
  </si>
  <si>
    <t>Johann-Strauß-Gasse 32/17</t>
  </si>
  <si>
    <t>fhb201411@fh-vie.ac.at</t>
  </si>
  <si>
    <t>Wloczewska</t>
  </si>
  <si>
    <t>Anna Maria</t>
  </si>
  <si>
    <t>Högelmüllergasse 13/11</t>
  </si>
  <si>
    <t>fhb201629@fh-vie.ac.at</t>
  </si>
  <si>
    <t>Wöber</t>
  </si>
  <si>
    <t>Gallitzinstraße 37</t>
  </si>
  <si>
    <t>fhb190383@fh-vie.ac.at</t>
  </si>
  <si>
    <t>Woditschka</t>
  </si>
  <si>
    <t>Goldlackgasse 27</t>
  </si>
  <si>
    <t>fhb201703@fh-vie.ac.at</t>
  </si>
  <si>
    <t>Wödl</t>
  </si>
  <si>
    <t>Ute</t>
  </si>
  <si>
    <t>Obergartenweg 25/3</t>
  </si>
  <si>
    <t>fhb190173@fh-vie.ac.at</t>
  </si>
  <si>
    <t>Woestenhemke</t>
  </si>
  <si>
    <t>Kemmannstr. 50</t>
  </si>
  <si>
    <t>fhb200392@fh-vie.ac.at</t>
  </si>
  <si>
    <t>Wohlschlager</t>
  </si>
  <si>
    <t>Aggsbach-Dorf 163</t>
  </si>
  <si>
    <t>Aggsbach-Dorf</t>
  </si>
  <si>
    <t>fhb190522@fh-vie.ac.at</t>
  </si>
  <si>
    <t>Wöhrer</t>
  </si>
  <si>
    <t>Haffnergasse 91 /14</t>
  </si>
  <si>
    <t>fhb201098@fh-vie.ac.at</t>
  </si>
  <si>
    <t>Wojslaw-Esperi</t>
  </si>
  <si>
    <t>Oscar</t>
  </si>
  <si>
    <t>Wickenburggasse 7/19</t>
  </si>
  <si>
    <t>fhb191376@fh-vie.ac.at</t>
  </si>
  <si>
    <t>Wolf</t>
  </si>
  <si>
    <t>Juliette</t>
  </si>
  <si>
    <t>Fischerstiege 4-8 / 2 / 15</t>
  </si>
  <si>
    <t>fhb190711@fh-vie.ac.at</t>
  </si>
  <si>
    <t>Zuckerkandlgasse 52</t>
  </si>
  <si>
    <t>fhb200810@fh-vie.ac.at</t>
  </si>
  <si>
    <t>Markus Johannes</t>
  </si>
  <si>
    <t>Seepark 18</t>
  </si>
  <si>
    <t>Landegg</t>
  </si>
  <si>
    <t>fhb170198@fh-vie.ac.at</t>
  </si>
  <si>
    <t>Gumpendorfterstraße 25/9</t>
  </si>
  <si>
    <t>fhb180493@fh-vie.ac.at</t>
  </si>
  <si>
    <t>Wolfger</t>
  </si>
  <si>
    <t>Willersdorf 83</t>
  </si>
  <si>
    <t>Oberschützen</t>
  </si>
  <si>
    <t>fhb181034@fh-vie.ac.at</t>
  </si>
  <si>
    <t>Wölfig</t>
  </si>
  <si>
    <t>Wiesener Straße 20</t>
  </si>
  <si>
    <t>Unterrohrbach</t>
  </si>
  <si>
    <t>fhb200954@fh-vie.ac.at</t>
  </si>
  <si>
    <t>Wolmerstorfer</t>
  </si>
  <si>
    <t>Enenkelstraße 23/18</t>
  </si>
  <si>
    <t>fhb201390@fh-vie.ac.at</t>
  </si>
  <si>
    <t>Wolter</t>
  </si>
  <si>
    <t>Ratschkygasse 34/31</t>
  </si>
  <si>
    <t>fhb200450@fh-vie.ac.at</t>
  </si>
  <si>
    <t>Worm</t>
  </si>
  <si>
    <t>Silberseestraße 28</t>
  </si>
  <si>
    <t>fhb190879@fh-vie.ac.at</t>
  </si>
  <si>
    <t>Wosman</t>
  </si>
  <si>
    <t>Pastorstraße 22/1/45</t>
  </si>
  <si>
    <t>fhb191062@fh-vie.ac.at</t>
  </si>
  <si>
    <t>Wranik</t>
  </si>
  <si>
    <t>Frauengasse 21/32</t>
  </si>
  <si>
    <t>fhb201274@fh-vie.ac.at</t>
  </si>
  <si>
    <t>Wulz</t>
  </si>
  <si>
    <t>Viktor Kaplan sTraße 2</t>
  </si>
  <si>
    <t>fhb180098@fh-vie.ac.at</t>
  </si>
  <si>
    <t>Wundsam</t>
  </si>
  <si>
    <t>Mexikoplatz 20/54</t>
  </si>
  <si>
    <t>fhb201099@fh-vie.ac.at</t>
  </si>
  <si>
    <t>Würtl</t>
  </si>
  <si>
    <t xml:space="preserve">Bäckerbühelgasse 22/2 </t>
  </si>
  <si>
    <t>fhb191402@fh-vie.ac.at</t>
  </si>
  <si>
    <t>Wurz</t>
  </si>
  <si>
    <t>Oelweingasse 3-5/1/21</t>
  </si>
  <si>
    <t>fhb180715@fh-vie.ac.at</t>
  </si>
  <si>
    <t>Xhemaili</t>
  </si>
  <si>
    <t>Elidona</t>
  </si>
  <si>
    <t>Krumböckgasse 23</t>
  </si>
  <si>
    <t>fhb201275@fh-vie.ac.at</t>
  </si>
  <si>
    <t>Xhoxhaj</t>
  </si>
  <si>
    <t>Ospelgasse 30/5</t>
  </si>
  <si>
    <t>fhb201226@fh-vie.ac.at</t>
  </si>
  <si>
    <t>Xia</t>
  </si>
  <si>
    <t>An Hao</t>
  </si>
  <si>
    <t>Conrathstraße 34a</t>
  </si>
  <si>
    <t>Gmünd</t>
  </si>
  <si>
    <t>fhb201418@fh-vie.ac.at</t>
  </si>
  <si>
    <t>Yagli</t>
  </si>
  <si>
    <t>Selvi</t>
  </si>
  <si>
    <t>Karl-Meißl-Straße 6/31</t>
  </si>
  <si>
    <t>fhb180785@fh-vie.ac.at</t>
  </si>
  <si>
    <t>Yarar</t>
  </si>
  <si>
    <t>Azad</t>
  </si>
  <si>
    <t>Johannagasse 29-35</t>
  </si>
  <si>
    <t>fhb180541@fh-vie.ac.at</t>
  </si>
  <si>
    <t>Yassin</t>
  </si>
  <si>
    <t>Donaustadtstraße 30/13/19</t>
  </si>
  <si>
    <t>fhb201276@fh-vie.ac.at</t>
  </si>
  <si>
    <t>Ya Ye</t>
  </si>
  <si>
    <t>Zhi</t>
  </si>
  <si>
    <t>Kampsheide 40</t>
  </si>
  <si>
    <t>fhb191317@fh-vie.ac.at</t>
  </si>
  <si>
    <t>Ye</t>
  </si>
  <si>
    <t>Stöbergasse 4/1/1</t>
  </si>
  <si>
    <t>fhb191190@fh-vie.ac.at</t>
  </si>
  <si>
    <t>Yeboah</t>
  </si>
  <si>
    <t>Kwabena</t>
  </si>
  <si>
    <t>Kolschitzkygasse 9-13/3/7</t>
  </si>
  <si>
    <t>fhb190713@fh-vie.ac.at</t>
  </si>
  <si>
    <t>Yellow Hair</t>
  </si>
  <si>
    <t>M.A.I.S</t>
  </si>
  <si>
    <t>Marchfeldstraße 25/37</t>
  </si>
  <si>
    <t>fhb200354@fh-vie.ac.at</t>
  </si>
  <si>
    <t>Yenipinar</t>
  </si>
  <si>
    <t>Ülkü</t>
  </si>
  <si>
    <t>Alfred-Merz-Gasse 55</t>
  </si>
  <si>
    <t>fhb200605@fh-vie.ac.at</t>
  </si>
  <si>
    <t>Yesil</t>
  </si>
  <si>
    <t>Yasmin</t>
  </si>
  <si>
    <t>Hauptplatz 11/1</t>
  </si>
  <si>
    <t>fhb160505@fh-vie.ac.at</t>
  </si>
  <si>
    <t>Yeung</t>
  </si>
  <si>
    <t>Tung</t>
  </si>
  <si>
    <t>China</t>
  </si>
  <si>
    <t>Lienfeldergasse 60D/1</t>
  </si>
  <si>
    <t>fhb200843@fh-vie.ac.at</t>
  </si>
  <si>
    <t>Yildirim</t>
  </si>
  <si>
    <t>Karmarschgasse 72/34</t>
  </si>
  <si>
    <t>fhb190431@fh-vie.ac.at</t>
  </si>
  <si>
    <t>Helin</t>
  </si>
  <si>
    <t>Ameisbachzeile 112 / O / 14</t>
  </si>
  <si>
    <t>fhb201416@fh-vie.ac.at</t>
  </si>
  <si>
    <t>Yildiz</t>
  </si>
  <si>
    <t>Cenk</t>
  </si>
  <si>
    <t>Graumanngasse 10/4</t>
  </si>
  <si>
    <t>fhb201227@fh-vie.ac.at</t>
  </si>
  <si>
    <t>Gamze</t>
  </si>
  <si>
    <t>Kurzgasse 1/13</t>
  </si>
  <si>
    <t>fhb200811@fh-vie.ac.at</t>
  </si>
  <si>
    <t>Onur Volkan</t>
  </si>
  <si>
    <t>Rußbergstraße 24-32 10/12</t>
  </si>
  <si>
    <t>fhb180662@fh-vie.ac.at</t>
  </si>
  <si>
    <t>Tugce Bilge</t>
  </si>
  <si>
    <t>Flammweg 15/14/16</t>
  </si>
  <si>
    <t>fhb201277@fh-vie.ac.at</t>
  </si>
  <si>
    <t>Umutcan</t>
  </si>
  <si>
    <t>Dr. Theodor-Körnerstraße 23a/9</t>
  </si>
  <si>
    <t>Bruck an der Mur</t>
  </si>
  <si>
    <t>fhb201488@fh-vie.ac.at</t>
  </si>
  <si>
    <t>Yilmaz</t>
  </si>
  <si>
    <t>Dopplergasse 2/5/21</t>
  </si>
  <si>
    <t>fhb191191@fh-vie.ac.at</t>
  </si>
  <si>
    <t>Döblinger Gürtel 11 / 31</t>
  </si>
  <si>
    <t>fhb200903@fh-vie.ac.at</t>
  </si>
  <si>
    <t>Kerschbaumgasse 1/2/2720</t>
  </si>
  <si>
    <t>fhb190983@fh-vie.ac.at</t>
  </si>
  <si>
    <t>Yoon</t>
  </si>
  <si>
    <t>Sang Sik</t>
  </si>
  <si>
    <t>Penzingerstraße 157, Tür 6</t>
  </si>
  <si>
    <t>fhb190216@fh-vie.ac.at</t>
  </si>
  <si>
    <t>Yordanova</t>
  </si>
  <si>
    <t>Lorenz-Müller-Gasse 1A</t>
  </si>
  <si>
    <t>fhb200690@fh-vie.ac.at</t>
  </si>
  <si>
    <t>fhb190384@fh-vie.ac.at</t>
  </si>
  <si>
    <t>Galina</t>
  </si>
  <si>
    <t>Niederreiterberggasse 10-12</t>
  </si>
  <si>
    <t>fhb190262@fh-vie.ac.at</t>
  </si>
  <si>
    <t>Yu</t>
  </si>
  <si>
    <t>Ying Huo</t>
  </si>
  <si>
    <t>Maria-Tusch-Straße 22/57</t>
  </si>
  <si>
    <t>fhb191192@fh-vie.ac.at</t>
  </si>
  <si>
    <t>Yiyang</t>
  </si>
  <si>
    <t>Obachgasse 33, Haus 3</t>
  </si>
  <si>
    <t>fhb180252@fh-vie.ac.at</t>
  </si>
  <si>
    <t>Zabihi</t>
  </si>
  <si>
    <t>Saereh</t>
  </si>
  <si>
    <t>Mooslackengasse 21/EG 02</t>
  </si>
  <si>
    <t>fhb200411@fh-vie.ac.at</t>
  </si>
  <si>
    <t>Zach</t>
  </si>
  <si>
    <t>Berenike</t>
  </si>
  <si>
    <t>Schinaweisgasse 44A/2</t>
  </si>
  <si>
    <t>fhb180598@fh-vie.ac.at</t>
  </si>
  <si>
    <t>Dylan</t>
  </si>
  <si>
    <t>Walfischgasse 8/32</t>
  </si>
  <si>
    <t>fhb201400@fh-vie.ac.at</t>
  </si>
  <si>
    <t>Zaki</t>
  </si>
  <si>
    <t>Katzbachweg 1</t>
  </si>
  <si>
    <t>fhb191193@fh-vie.ac.at</t>
  </si>
  <si>
    <t>Zankl</t>
  </si>
  <si>
    <t>Pilotengasse 14/9</t>
  </si>
  <si>
    <t>fhb201598@fh-vie.ac.at</t>
  </si>
  <si>
    <t>Zarkovic</t>
  </si>
  <si>
    <t>Teschnergasse 29/11</t>
  </si>
  <si>
    <t>fhb170452@fh-vie.ac.at</t>
  </si>
  <si>
    <t>Zarl</t>
  </si>
  <si>
    <t>Dorf 67</t>
  </si>
  <si>
    <t>fhb180981@fh-vie.ac.at</t>
  </si>
  <si>
    <t>Zartl</t>
  </si>
  <si>
    <t>Strozzigasse 11 - Zimmer 17</t>
  </si>
  <si>
    <t>fhb201288@fh-vie.ac.at</t>
  </si>
  <si>
    <t>Zbinden</t>
  </si>
  <si>
    <t>MA MAS</t>
  </si>
  <si>
    <t>Route des Grangettes 33</t>
  </si>
  <si>
    <t>fhb191456@fh-vie.ac.at</t>
  </si>
  <si>
    <t>Zecevic</t>
  </si>
  <si>
    <t>Edita</t>
  </si>
  <si>
    <t>Stromstraße 14-16a/1/18</t>
  </si>
  <si>
    <t>fhb190984@fh-vie.ac.at</t>
  </si>
  <si>
    <t>Raiffeisenstraße 4/1/11</t>
  </si>
  <si>
    <t>Trumau</t>
  </si>
  <si>
    <t>fhb180239@fh-vie.ac.at</t>
  </si>
  <si>
    <t>Helene-Thimig-Weg 1/20</t>
  </si>
  <si>
    <t>fhb201538@fh-vie.ac.at</t>
  </si>
  <si>
    <t>Zedtwitz</t>
  </si>
  <si>
    <t>Schlüsselgasse 8/20</t>
  </si>
  <si>
    <t>fhb170842@fh-vie.ac.at</t>
  </si>
  <si>
    <t>Zeilinger</t>
  </si>
  <si>
    <t>Nenndorf 5/2</t>
  </si>
  <si>
    <t>Großsierning</t>
  </si>
  <si>
    <t>fhb181035@fh-vie.ac.at</t>
  </si>
  <si>
    <t>Penzendorf 87/1</t>
  </si>
  <si>
    <t>Wartberg an der Krems</t>
  </si>
  <si>
    <t>fhb191063@fh-vie.ac.at</t>
  </si>
  <si>
    <t>Zejna</t>
  </si>
  <si>
    <t>Malarta</t>
  </si>
  <si>
    <t>Johann Dunkl Gasse 3/7/1</t>
  </si>
  <si>
    <t>fhb180793@fh-vie.ac.at</t>
  </si>
  <si>
    <t>Zekl</t>
  </si>
  <si>
    <t>Süßenbrunner Str. 13/2/10</t>
  </si>
  <si>
    <t>fhb201373@fh-vie.ac.at</t>
  </si>
  <si>
    <t>Zelazow</t>
  </si>
  <si>
    <t>Küchelbeckergasse 2/29</t>
  </si>
  <si>
    <t>fhb181036@fh-vie.ac.at</t>
  </si>
  <si>
    <t>Zelenka</t>
  </si>
  <si>
    <t>Veronikagasse 42/13</t>
  </si>
  <si>
    <t>fhb190881@fh-vie.ac.at</t>
  </si>
  <si>
    <t>Zelic</t>
  </si>
  <si>
    <t>Lorena Blanka</t>
  </si>
  <si>
    <t>Eschenweg 12</t>
  </si>
  <si>
    <t>fhb201643@fh-vie.ac.at</t>
  </si>
  <si>
    <t>Zellhofer</t>
  </si>
  <si>
    <t>Feldgasse 104-106/3</t>
  </si>
  <si>
    <t>fhb191248@fh-vie.ac.at</t>
  </si>
  <si>
    <t>Zeman</t>
  </si>
  <si>
    <t>Bahnhofstraße 1C/3/14</t>
  </si>
  <si>
    <t>fhb190558@fh-vie.ac.at</t>
  </si>
  <si>
    <t>Zeqiri</t>
  </si>
  <si>
    <t>Gentzgasse 14-20/9/20</t>
  </si>
  <si>
    <t>fhb160377@fh-vie.ac.at</t>
  </si>
  <si>
    <t>Zetzsche</t>
  </si>
  <si>
    <t>Am Tiergarten 34</t>
  </si>
  <si>
    <t>fhb200361@fh-vie.ac.at</t>
  </si>
  <si>
    <t>Zhang</t>
  </si>
  <si>
    <t>Jia Xin</t>
  </si>
  <si>
    <t>Carl-Appel Straße 7/12/2</t>
  </si>
  <si>
    <t>fhb201369@fh-vie.ac.at</t>
  </si>
  <si>
    <t>Meiselstrasse 21/26</t>
  </si>
  <si>
    <t>fhb180866@fh-vie.ac.at</t>
  </si>
  <si>
    <t>Xu</t>
  </si>
  <si>
    <t>Brigittagasse 12/14</t>
  </si>
  <si>
    <t>fhb201006@fh-vie.ac.at</t>
  </si>
  <si>
    <t>Zhavarankau</t>
  </si>
  <si>
    <t>Artsiom</t>
  </si>
  <si>
    <t>Odinstraße 22</t>
  </si>
  <si>
    <t>fhb200267@fh-vie.ac.at</t>
  </si>
  <si>
    <t>Zhegov</t>
  </si>
  <si>
    <t>Obere Donaustrasse, 63</t>
  </si>
  <si>
    <t>fhb201007@fh-vie.ac.at</t>
  </si>
  <si>
    <t>Zhelezarov</t>
  </si>
  <si>
    <t>Blagoy</t>
  </si>
  <si>
    <t>Mariahilfer Gürtel 32/16</t>
  </si>
  <si>
    <t>fhb200608@fh-vie.ac.at</t>
  </si>
  <si>
    <t>Zhu</t>
  </si>
  <si>
    <t>Rotenhofgasse 77/22</t>
  </si>
  <si>
    <t>fhb180714@fh-vie.ac.at</t>
  </si>
  <si>
    <t>Ziegler</t>
  </si>
  <si>
    <t>Kapellenweg 35/1/56</t>
  </si>
  <si>
    <t>fhb201228@fh-vie.ac.at</t>
  </si>
  <si>
    <t>Max-Planck-Straße 48</t>
  </si>
  <si>
    <t>fhb190010@fh-vie.ac.at</t>
  </si>
  <si>
    <t>Ziemkendorf</t>
  </si>
  <si>
    <t>Gerasdorfer Str. 55/54</t>
  </si>
  <si>
    <t>fhb180910@fh-vie.ac.at</t>
  </si>
  <si>
    <t>Ziervogl</t>
  </si>
  <si>
    <t>Elmar</t>
  </si>
  <si>
    <t>Handelskai 102-112/2/16</t>
  </si>
  <si>
    <t>fhb190433@fh-vie.ac.at</t>
  </si>
  <si>
    <t>Zimmel</t>
  </si>
  <si>
    <t>Jürgen Werner</t>
  </si>
  <si>
    <t>Maisgasse 12</t>
  </si>
  <si>
    <t>fhb180153@fh-vie.ac.at</t>
  </si>
  <si>
    <t>Pia Maria</t>
  </si>
  <si>
    <t>fhb191064@fh-vie.ac.at</t>
  </si>
  <si>
    <t>Zimmer</t>
  </si>
  <si>
    <t>Hainicher Weg 88A</t>
  </si>
  <si>
    <t>fhb200307@fh-vie.ac.at</t>
  </si>
  <si>
    <t>Zimmermann</t>
  </si>
  <si>
    <t>Reichersberg 13</t>
  </si>
  <si>
    <t>Seewalchen am Attersee</t>
  </si>
  <si>
    <t>fhb201587@fh-vie.ac.at</t>
  </si>
  <si>
    <t>Lukas-Cornelius</t>
  </si>
  <si>
    <t>Parkstrasse 11</t>
  </si>
  <si>
    <t>fhb200812@fh-vie.ac.at</t>
  </si>
  <si>
    <t>Zinöcker</t>
  </si>
  <si>
    <t>Wiedner Gürtel 64/16</t>
  </si>
  <si>
    <t>fhb191312@fh-vie.ac.at</t>
  </si>
  <si>
    <t>Zipfelmayer</t>
  </si>
  <si>
    <t>Ing.Hans Petschauer Straße 2</t>
  </si>
  <si>
    <t>fhb180495@fh-vie.ac.at</t>
  </si>
  <si>
    <t>Zirak</t>
  </si>
  <si>
    <t>Milad</t>
  </si>
  <si>
    <t>Ferdinandstraße 25/411</t>
  </si>
  <si>
    <t>fhb170221@fh-vie.ac.at</t>
  </si>
  <si>
    <t>Zivanovic</t>
  </si>
  <si>
    <t>Mondscheingasse 12/13</t>
  </si>
  <si>
    <t>fhb201100@fh-vie.ac.at</t>
  </si>
  <si>
    <t>Dijana</t>
  </si>
  <si>
    <t>Hermann- Greulich Platz 5</t>
  </si>
  <si>
    <t>fhb201278@fh-vie.ac.at</t>
  </si>
  <si>
    <t>Zloporubovic</t>
  </si>
  <si>
    <t>Nikola-David</t>
  </si>
  <si>
    <t>Camillo-Sitte-Gasse 3/4/28</t>
  </si>
  <si>
    <t>fhb190559@fh-vie.ac.at</t>
  </si>
  <si>
    <t>Zöchbauer</t>
  </si>
  <si>
    <t>Konvalinastraße 7/2/2</t>
  </si>
  <si>
    <t>Hofstetten</t>
  </si>
  <si>
    <t>fhb170400@fh-vie.ac.at</t>
  </si>
  <si>
    <t>Zogmann</t>
  </si>
  <si>
    <t>Weintraubengasse 19/1/27</t>
  </si>
  <si>
    <t>fhb181037@fh-vie.ac.at</t>
  </si>
  <si>
    <t>Zoll</t>
  </si>
  <si>
    <t>Ahornweg 15</t>
  </si>
  <si>
    <t>fhb190007@fh-vie.ac.at</t>
  </si>
  <si>
    <t>Zschech</t>
  </si>
  <si>
    <t>Hausbergsiedlung 26</t>
  </si>
  <si>
    <t>fhb200691@fh-vie.ac.at</t>
  </si>
  <si>
    <t>Zubajova</t>
  </si>
  <si>
    <t>Marchegg</t>
  </si>
  <si>
    <t>fhb180496@fh-vie.ac.at</t>
  </si>
  <si>
    <t>Zuda</t>
  </si>
  <si>
    <t>Hintere Ortsstraße 51/2</t>
  </si>
  <si>
    <t>fhb180154@fh-vie.ac.at</t>
  </si>
  <si>
    <t>Zuschmann</t>
  </si>
  <si>
    <t>Zypressenweg 65</t>
  </si>
  <si>
    <t>fhb200472@fh-vie.ac.at</t>
  </si>
  <si>
    <t>Zwatzl</t>
  </si>
  <si>
    <t>Marianne Auenbrugger-Gasse 15</t>
  </si>
  <si>
    <t>fhb190715@fh-vie.ac.at</t>
  </si>
  <si>
    <t>Zwickl</t>
  </si>
  <si>
    <t>Martinstraße 94/5</t>
  </si>
  <si>
    <t>fhb190821@fh-vie.ac.at</t>
  </si>
  <si>
    <t>Zwiefelhofer</t>
  </si>
  <si>
    <t>Wüstegasse 61</t>
  </si>
  <si>
    <t>fhb200813@fh-vie.ac.at</t>
  </si>
  <si>
    <t>Zwijns</t>
  </si>
  <si>
    <t>Gasgasse 2 / 2/ 3</t>
  </si>
  <si>
    <t>fhb201325@fh-vie.ac.at</t>
  </si>
  <si>
    <t>Zeilenbeschriftungen</t>
  </si>
  <si>
    <t>Anzahl von Anzahl</t>
  </si>
  <si>
    <t>Film, TV- und Medienmanagement, Media and Games</t>
  </si>
  <si>
    <t>Film-, TV- und Medienmanagement, Media and Games</t>
  </si>
  <si>
    <t>Projektförderungen</t>
  </si>
  <si>
    <t xml:space="preserve"> Veranstaltungen und Projekte der FHV</t>
  </si>
  <si>
    <t>Finanzerträge</t>
  </si>
  <si>
    <t>Finanzaufwand</t>
  </si>
  <si>
    <t>Steuern und Abgaben</t>
  </si>
  <si>
    <t>Referat für Bundesangelegenheiten, Kultur &amp; Weiterbildungen</t>
  </si>
  <si>
    <t>Referat für Qualitätsmanagement und Nachhaltigkeit</t>
  </si>
  <si>
    <t>Referat für Diversity &amp; Gender Management</t>
  </si>
  <si>
    <t>Funktionsgebühren</t>
  </si>
  <si>
    <t>HV</t>
  </si>
  <si>
    <t>Funktionsgebühr</t>
  </si>
  <si>
    <t xml:space="preserve">   Funktionsgebühr</t>
  </si>
  <si>
    <t>Summe Funktionsgebühr</t>
  </si>
  <si>
    <t>2. Funktionsgebühren</t>
  </si>
  <si>
    <t>Studienvertretungen gem. § 17 Abs 2 HSG insgesamt zur Verfügung gestellte Geldmittel (mindestens 30 % der Studierendenbeiträge in Zeile I.1)</t>
  </si>
  <si>
    <t>JVA beschlossen am</t>
  </si>
  <si>
    <r>
      <t xml:space="preserve">Studienvertretungen  30 % der </t>
    </r>
    <r>
      <rPr>
        <b/>
        <sz val="10"/>
        <rFont val="Arial"/>
        <family val="2"/>
      </rPr>
      <t>Studierendenbeiträge</t>
    </r>
  </si>
  <si>
    <t>Größe der STV in Relation zum größten Studiengang</t>
  </si>
  <si>
    <t>angepasst</t>
  </si>
  <si>
    <t>monatlich</t>
  </si>
  <si>
    <t>Referat für Bildungspolitik (SB inkludiert)</t>
  </si>
  <si>
    <t>Referat für Sozialpolitik (SB inkludiert)</t>
  </si>
  <si>
    <t>Referat für Öffentlichkeitsarbeit (SB inkludiert)</t>
  </si>
  <si>
    <t>Veranstaltungsreferat (SB inkludiert)</t>
  </si>
  <si>
    <t>Sportreferat (SB inkludiert)</t>
  </si>
  <si>
    <t>Referat für Außenstandorte (SB inkludiert)</t>
  </si>
  <si>
    <t>Referat für Qualitätsmanagement und Nachhaltigkeit (SB inkludiert)</t>
  </si>
  <si>
    <t>Referat für Diversity &amp; Gender Management (SB inkludiert)</t>
  </si>
  <si>
    <t>Referat für Bundesangelegenheiten, Kultur &amp; Weiterbildungen (SB inkludiert)</t>
  </si>
  <si>
    <t>WS 21</t>
  </si>
  <si>
    <t>Studierende laut Einzahlung 22/23 durch 2</t>
  </si>
  <si>
    <t>Jahresvoranschlag 2023/2024
Version 2.0</t>
  </si>
  <si>
    <t>Veranstaltungsaufwand</t>
  </si>
  <si>
    <t>Eingenkapital per 30.06.2023</t>
  </si>
  <si>
    <t>monatlich ab Februar 2024</t>
  </si>
  <si>
    <t>monatlich bis Jänner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</si>
</sst>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€&quot;\ #,##0.00;[Red]\-&quot;€&quot;\ #,##0.00"/>
    <numFmt numFmtId="43" formatCode="_-* #,##0.00_-;\-* #,##0.00_-;_-* &quot;-&quot;??_-;_-@_-"/>
    <numFmt numFmtId="164" formatCode="_-[$€-C07]\ * #,##0.00_-;\-[$€-C07]\ * #,##0.00_-;_-[$€-C07]\ * &quot;-&quot;??_-;_-@_-"/>
    <numFmt numFmtId="165" formatCode="[$€-C07]\ #,##0.00;\-[$€-C07]\ #,##0.00"/>
    <numFmt numFmtId="166" formatCode="&quot;Studierendenanteil&quot;\ 0.00%"/>
    <numFmt numFmtId="167" formatCode="0.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b/>
      <sz val="20.5"/>
      <name val="Arial"/>
      <family val="2"/>
    </font>
    <font>
      <b/>
      <sz val="23.5"/>
      <color theme="9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b/>
      <u/>
      <sz val="10"/>
      <color theme="9"/>
      <name val="Arial"/>
      <family val="2"/>
    </font>
    <font>
      <u/>
      <sz val="10"/>
      <color theme="9"/>
      <name val="Arial"/>
      <family val="2"/>
    </font>
    <font>
      <b/>
      <sz val="11"/>
      <color rgb="FF323130"/>
      <name val="Calibri"/>
      <family val="2"/>
    </font>
    <font>
      <sz val="11"/>
      <color rgb="FF3231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95B3D7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164" fontId="2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3" xfId="1" applyNumberFormat="1" applyFont="1" applyFill="1" applyBorder="1"/>
    <xf numFmtId="164" fontId="2" fillId="0" borderId="1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left" indent="1"/>
    </xf>
    <xf numFmtId="9" fontId="2" fillId="0" borderId="1" xfId="2" applyFont="1" applyFill="1" applyBorder="1"/>
    <xf numFmtId="164" fontId="3" fillId="0" borderId="5" xfId="1" applyNumberFormat="1" applyFont="1" applyFill="1" applyBorder="1" applyAlignment="1">
      <alignment wrapText="1"/>
    </xf>
    <xf numFmtId="164" fontId="2" fillId="0" borderId="5" xfId="1" applyNumberFormat="1" applyFont="1" applyFill="1" applyBorder="1"/>
    <xf numFmtId="164" fontId="2" fillId="0" borderId="7" xfId="1" applyNumberFormat="1" applyFont="1" applyFill="1" applyBorder="1"/>
    <xf numFmtId="165" fontId="2" fillId="0" borderId="1" xfId="1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wrapText="1" indent="4"/>
    </xf>
    <xf numFmtId="0" fontId="2" fillId="0" borderId="1" xfId="0" applyFont="1" applyBorder="1" applyAlignment="1">
      <alignment horizontal="left" wrapText="1" indent="8"/>
    </xf>
    <xf numFmtId="0" fontId="5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left" wrapText="1" indent="1"/>
    </xf>
    <xf numFmtId="0" fontId="2" fillId="0" borderId="8" xfId="0" applyFont="1" applyBorder="1"/>
    <xf numFmtId="165" fontId="2" fillId="0" borderId="0" xfId="0" applyNumberFormat="1" applyFont="1"/>
    <xf numFmtId="165" fontId="3" fillId="0" borderId="0" xfId="1" applyNumberFormat="1" applyFont="1" applyFill="1" applyBorder="1"/>
    <xf numFmtId="165" fontId="2" fillId="0" borderId="0" xfId="1" applyNumberFormat="1" applyFont="1" applyFill="1" applyBorder="1"/>
    <xf numFmtId="0" fontId="4" fillId="0" borderId="1" xfId="0" applyFont="1" applyBorder="1" applyAlignment="1">
      <alignment wrapText="1"/>
    </xf>
    <xf numFmtId="165" fontId="4" fillId="0" borderId="1" xfId="1" applyNumberFormat="1" applyFont="1" applyFill="1" applyBorder="1"/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2" fillId="0" borderId="6" xfId="0" applyNumberFormat="1" applyFont="1" applyBorder="1" applyAlignment="1">
      <alignment wrapText="1"/>
    </xf>
    <xf numFmtId="165" fontId="4" fillId="0" borderId="8" xfId="0" applyNumberFormat="1" applyFont="1" applyBorder="1"/>
    <xf numFmtId="0" fontId="2" fillId="0" borderId="1" xfId="0" applyFont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/>
    <xf numFmtId="164" fontId="2" fillId="0" borderId="10" xfId="1" applyNumberFormat="1" applyFont="1" applyFill="1" applyBorder="1"/>
    <xf numFmtId="164" fontId="3" fillId="0" borderId="0" xfId="1" applyNumberFormat="1" applyFont="1" applyFill="1"/>
    <xf numFmtId="164" fontId="2" fillId="0" borderId="0" xfId="1" applyNumberFormat="1" applyFont="1" applyFill="1"/>
    <xf numFmtId="164" fontId="3" fillId="0" borderId="1" xfId="1" applyNumberFormat="1" applyFont="1" applyFill="1" applyBorder="1" applyAlignment="1">
      <alignment horizontal="left" indent="1"/>
    </xf>
    <xf numFmtId="164" fontId="3" fillId="0" borderId="10" xfId="1" applyNumberFormat="1" applyFont="1" applyFill="1" applyBorder="1"/>
    <xf numFmtId="164" fontId="2" fillId="0" borderId="9" xfId="1" applyNumberFormat="1" applyFont="1" applyFill="1" applyBorder="1" applyAlignment="1">
      <alignment horizontal="left" indent="1"/>
    </xf>
    <xf numFmtId="164" fontId="2" fillId="0" borderId="10" xfId="1" applyNumberFormat="1" applyFont="1" applyFill="1" applyBorder="1" applyAlignment="1">
      <alignment horizontal="left" indent="1"/>
    </xf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43" fontId="0" fillId="0" borderId="6" xfId="1" applyFont="1" applyBorder="1"/>
    <xf numFmtId="0" fontId="0" fillId="0" borderId="0" xfId="0" applyAlignment="1">
      <alignment wrapText="1"/>
    </xf>
    <xf numFmtId="10" fontId="0" fillId="0" borderId="0" xfId="2" applyNumberFormat="1" applyFont="1" applyBorder="1"/>
    <xf numFmtId="10" fontId="0" fillId="0" borderId="6" xfId="0" applyNumberFormat="1" applyBorder="1"/>
    <xf numFmtId="43" fontId="2" fillId="0" borderId="0" xfId="1" applyFont="1"/>
    <xf numFmtId="10" fontId="0" fillId="0" borderId="6" xfId="2" applyNumberFormat="1" applyFont="1" applyFill="1" applyBorder="1"/>
    <xf numFmtId="166" fontId="6" fillId="0" borderId="1" xfId="1" applyNumberFormat="1" applyFont="1" applyFill="1" applyBorder="1" applyAlignment="1">
      <alignment horizontal="left"/>
    </xf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164" fontId="3" fillId="0" borderId="4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/>
    <xf numFmtId="43" fontId="0" fillId="0" borderId="6" xfId="0" applyNumberFormat="1" applyBorder="1"/>
    <xf numFmtId="164" fontId="2" fillId="0" borderId="0" xfId="1" applyNumberFormat="1" applyFont="1" applyFill="1" applyBorder="1"/>
    <xf numFmtId="164" fontId="12" fillId="0" borderId="1" xfId="1" applyNumberFormat="1" applyFont="1" applyFill="1" applyBorder="1"/>
    <xf numFmtId="164" fontId="12" fillId="0" borderId="4" xfId="1" applyNumberFormat="1" applyFont="1" applyFill="1" applyBorder="1"/>
    <xf numFmtId="164" fontId="12" fillId="0" borderId="3" xfId="1" applyNumberFormat="1" applyFont="1" applyFill="1" applyBorder="1"/>
    <xf numFmtId="164" fontId="12" fillId="0" borderId="2" xfId="1" applyNumberFormat="1" applyFont="1" applyFill="1" applyBorder="1"/>
    <xf numFmtId="164" fontId="12" fillId="0" borderId="1" xfId="1" applyNumberFormat="1" applyFont="1" applyFill="1" applyBorder="1" applyAlignment="1">
      <alignment wrapText="1"/>
    </xf>
    <xf numFmtId="164" fontId="13" fillId="0" borderId="3" xfId="1" applyNumberFormat="1" applyFont="1" applyFill="1" applyBorder="1"/>
    <xf numFmtId="164" fontId="13" fillId="0" borderId="2" xfId="1" applyNumberFormat="1" applyFont="1" applyFill="1" applyBorder="1"/>
    <xf numFmtId="164" fontId="13" fillId="0" borderId="1" xfId="1" applyNumberFormat="1" applyFont="1" applyFill="1" applyBorder="1"/>
    <xf numFmtId="0" fontId="12" fillId="0" borderId="1" xfId="0" applyFont="1" applyBorder="1" applyAlignment="1">
      <alignment wrapText="1"/>
    </xf>
    <xf numFmtId="165" fontId="12" fillId="0" borderId="1" xfId="1" applyNumberFormat="1" applyFont="1" applyFill="1" applyBorder="1"/>
    <xf numFmtId="165" fontId="12" fillId="0" borderId="0" xfId="1" applyNumberFormat="1" applyFont="1" applyFill="1" applyBorder="1"/>
    <xf numFmtId="0" fontId="13" fillId="0" borderId="0" xfId="0" applyFont="1"/>
    <xf numFmtId="0" fontId="12" fillId="0" borderId="0" xfId="0" applyFont="1" applyAlignment="1">
      <alignment horizontal="right" vertical="center"/>
    </xf>
    <xf numFmtId="165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0" fontId="2" fillId="0" borderId="6" xfId="0" applyFont="1" applyBorder="1"/>
    <xf numFmtId="167" fontId="0" fillId="0" borderId="0" xfId="0" applyNumberFormat="1"/>
    <xf numFmtId="0" fontId="1" fillId="0" borderId="0" xfId="3"/>
    <xf numFmtId="14" fontId="1" fillId="0" borderId="0" xfId="3" applyNumberFormat="1"/>
    <xf numFmtId="4" fontId="1" fillId="0" borderId="0" xfId="3" applyNumberFormat="1"/>
    <xf numFmtId="0" fontId="1" fillId="0" borderId="0" xfId="3" quotePrefix="1"/>
    <xf numFmtId="4" fontId="1" fillId="4" borderId="0" xfId="3" applyNumberFormat="1" applyFill="1"/>
    <xf numFmtId="0" fontId="1" fillId="0" borderId="0" xfId="3" applyAlignment="1">
      <alignment horizontal="left"/>
    </xf>
    <xf numFmtId="0" fontId="16" fillId="3" borderId="11" xfId="3" applyFont="1" applyFill="1" applyBorder="1" applyAlignment="1">
      <alignment vertical="center"/>
    </xf>
    <xf numFmtId="0" fontId="16" fillId="2" borderId="11" xfId="3" applyFont="1" applyFill="1" applyBorder="1" applyAlignment="1">
      <alignment vertical="center"/>
    </xf>
    <xf numFmtId="0" fontId="17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1" fillId="0" borderId="0" xfId="3" applyAlignment="1">
      <alignment wrapText="1"/>
    </xf>
    <xf numFmtId="10" fontId="0" fillId="0" borderId="0" xfId="4" applyNumberFormat="1" applyFont="1"/>
    <xf numFmtId="0" fontId="2" fillId="0" borderId="6" xfId="3" applyFont="1" applyBorder="1"/>
    <xf numFmtId="10" fontId="0" fillId="0" borderId="0" xfId="2" applyNumberFormat="1" applyFont="1" applyFill="1" applyBorder="1"/>
    <xf numFmtId="2" fontId="0" fillId="0" borderId="0" xfId="0" applyNumberFormat="1"/>
    <xf numFmtId="0" fontId="3" fillId="0" borderId="1" xfId="0" applyFont="1" applyBorder="1" applyAlignment="1">
      <alignment wrapText="1"/>
    </xf>
    <xf numFmtId="8" fontId="2" fillId="0" borderId="1" xfId="0" applyNumberFormat="1" applyFont="1" applyBorder="1"/>
    <xf numFmtId="0" fontId="3" fillId="0" borderId="1" xfId="0" applyFont="1" applyBorder="1"/>
    <xf numFmtId="8" fontId="3" fillId="0" borderId="0" xfId="1" applyNumberFormat="1" applyFont="1"/>
    <xf numFmtId="164" fontId="3" fillId="0" borderId="0" xfId="1" applyNumberFormat="1" applyFont="1" applyFill="1" applyAlignment="1">
      <alignment horizontal="center" vertical="center" wrapText="1"/>
    </xf>
    <xf numFmtId="164" fontId="12" fillId="0" borderId="0" xfId="1" applyNumberFormat="1" applyFont="1" applyFill="1"/>
    <xf numFmtId="164" fontId="13" fillId="0" borderId="0" xfId="1" applyNumberFormat="1" applyFont="1" applyFill="1"/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4" fontId="6" fillId="0" borderId="9" xfId="1" applyNumberFormat="1" applyFont="1" applyFill="1" applyBorder="1" applyAlignment="1">
      <alignment horizontal="center" vertical="center" textRotation="90" wrapText="1"/>
    </xf>
    <xf numFmtId="164" fontId="6" fillId="0" borderId="3" xfId="1" applyNumberFormat="1" applyFont="1" applyFill="1" applyBorder="1" applyAlignment="1">
      <alignment horizontal="center" vertical="center" textRotation="90" wrapText="1"/>
    </xf>
    <xf numFmtId="164" fontId="6" fillId="0" borderId="4" xfId="1" applyNumberFormat="1" applyFont="1" applyFill="1" applyBorder="1" applyAlignment="1">
      <alignment horizontal="left" vertical="center" wrapText="1"/>
    </xf>
    <xf numFmtId="164" fontId="6" fillId="0" borderId="5" xfId="1" applyNumberFormat="1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2" fillId="0" borderId="2" xfId="0" applyNumberFormat="1" applyFont="1" applyFill="1" applyBorder="1"/>
  </cellXfs>
  <cellStyles count="5">
    <cellStyle name="Komma" xfId="1" builtinId="3"/>
    <cellStyle name="Prozent" xfId="2" builtinId="5"/>
    <cellStyle name="Prozent 2" xfId="4" xr:uid="{8B2E95DA-4E0A-41B9-AB8A-F81FB440E7FC}"/>
    <cellStyle name="Standard" xfId="0" builtinId="0"/>
    <cellStyle name="Standard 2" xfId="3" xr:uid="{C88DA2FB-F187-4F81-B536-6A308B67AF5E}"/>
  </cellStyles>
  <dxfs count="41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auto="1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auto="1"/>
        </patternFill>
      </fill>
    </dxf>
    <dxf>
      <numFmt numFmtId="4" formatCode="#,##0.00"/>
      <fill>
        <patternFill patternType="solid">
          <fgColor indexed="64"/>
          <bgColor rgb="FFFFFF00"/>
        </patternFill>
      </fill>
    </dxf>
    <dxf>
      <numFmt numFmtId="4" formatCode="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3</xdr:row>
      <xdr:rowOff>104775</xdr:rowOff>
    </xdr:from>
    <xdr:to>
      <xdr:col>9</xdr:col>
      <xdr:colOff>346075</xdr:colOff>
      <xdr:row>7</xdr:row>
      <xdr:rowOff>160470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627211-182A-45F6-ABC4-4C437535E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590550"/>
          <a:ext cx="1898650" cy="703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29</xdr:row>
      <xdr:rowOff>152400</xdr:rowOff>
    </xdr:from>
    <xdr:to>
      <xdr:col>12</xdr:col>
      <xdr:colOff>5851248</xdr:colOff>
      <xdr:row>62</xdr:row>
      <xdr:rowOff>37419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83DEF51-85FC-4FD5-B7D1-AEBB1E83B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20775" y="5495925"/>
          <a:ext cx="7295238" cy="5285694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2</xdr:row>
      <xdr:rowOff>57150</xdr:rowOff>
    </xdr:from>
    <xdr:to>
      <xdr:col>12</xdr:col>
      <xdr:colOff>2910840</xdr:colOff>
      <xdr:row>25</xdr:row>
      <xdr:rowOff>285796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E80BD4-05CE-4BED-A700-F79552BF3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9525" y="542925"/>
          <a:ext cx="2914650" cy="426534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ffice/Downloads/Salden%20-%20&#214;H-Beitrag_W20_FH%20BFI%20Wie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" refreshedDate="44162.728892013889" createdVersion="6" refreshedVersion="6" minRefreshableVersion="3" recordCount="3021" xr:uid="{25CED2F4-0545-4877-BFC0-FD908D143F4D}">
  <cacheSource type="worksheet">
    <worksheetSource name="data_W20" r:id="rId2"/>
  </cacheSource>
  <cacheFields count="19">
    <cacheField name="studiengang" numFmtId="0">
      <sharedItems containsSemiMixedTypes="0" containsString="0" containsNumber="1" containsInteger="1" minValue="-46" maxValue="1389" count="26">
        <n v="389"/>
        <n v="390"/>
        <n v="388"/>
        <n v="1389"/>
        <n v="229"/>
        <n v="582"/>
        <n v="-39"/>
        <n v="-18"/>
        <n v="-42"/>
        <n v="230"/>
        <n v="702"/>
        <n v="387"/>
        <n v="391"/>
        <n v="613"/>
        <n v="392"/>
        <n v="480"/>
        <n v="-45"/>
        <n v="705"/>
        <n v="-44"/>
        <n v="865"/>
        <n v="-46"/>
        <n v="-36"/>
        <n v="-37"/>
        <n v="-41"/>
        <n v="1229"/>
        <n v="-16"/>
      </sharedItems>
    </cacheField>
    <cacheField name="jahrgang" numFmtId="0">
      <sharedItems containsSemiMixedTypes="0" containsString="0" containsNumber="1" containsInteger="1" minValue="9" maxValue="20"/>
    </cacheField>
    <cacheField name="nachname" numFmtId="0">
      <sharedItems/>
    </cacheField>
    <cacheField name="vorname" numFmtId="0">
      <sharedItems/>
    </cacheField>
    <cacheField name="anrede" numFmtId="0">
      <sharedItems/>
    </cacheField>
    <cacheField name="titelpre" numFmtId="0">
      <sharedItems/>
    </cacheField>
    <cacheField name="titelpost" numFmtId="0">
      <sharedItems/>
    </cacheField>
    <cacheField name="gebdatum" numFmtId="14">
      <sharedItems containsSemiMixedTypes="0" containsNonDate="0" containsDate="1" containsString="0" minDate="1954-08-19T00:00:00" maxDate="2002-12-31T00:00:00"/>
    </cacheField>
    <cacheField name="staatsangehörigkeit" numFmtId="0">
      <sharedItems/>
    </cacheField>
    <cacheField name="strasse" numFmtId="0">
      <sharedItems/>
    </cacheField>
    <cacheField name="plz" numFmtId="0">
      <sharedItems containsString="0" containsBlank="1" containsNumber="1" containsInteger="1" minValue="1010" maxValue="170003"/>
    </cacheField>
    <cacheField name="ort" numFmtId="0">
      <sharedItems/>
    </cacheField>
    <cacheField name="matrikelnr" numFmtId="0">
      <sharedItems containsMixedTypes="1" containsNumber="1" containsInteger="1" minValue="910389181" maxValue="2030046021"/>
    </cacheField>
    <cacheField name="soll" numFmtId="4">
      <sharedItems containsSemiMixedTypes="0" containsString="0" containsNumber="1" minValue="-20.2" maxValue="-20.2"/>
    </cacheField>
    <cacheField name="haben" numFmtId="4">
      <sharedItems containsSemiMixedTypes="0" containsString="0" containsNumber="1" minValue="0" maxValue="40.4"/>
    </cacheField>
    <cacheField name="saldo" numFmtId="4">
      <sharedItems containsSemiMixedTypes="0" containsString="0" containsNumber="1" minValue="-20.2" maxValue="20.2"/>
    </cacheField>
    <cacheField name="email" numFmtId="0">
      <sharedItems/>
    </cacheField>
    <cacheField name="Anmerkung" numFmtId="0">
      <sharedItems containsBlank="1"/>
    </cacheField>
    <cacheField name="Anzahl" numFmtId="0">
      <sharedItems containsSemiMixedTypes="0" containsString="0" containsNumber="1" containsInteger="1" minValue="1" maxValue="30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1">
  <r>
    <x v="0"/>
    <n v="19"/>
    <s v="Abazi"/>
    <s v="Arlind"/>
    <s v="Herr"/>
    <s v=""/>
    <s v=""/>
    <d v="1998-05-01T00:00:00"/>
    <s v="Österreich"/>
    <s v="Erzherzog-Karlstraße 250/5/13"/>
    <n v="1220"/>
    <s v="Wien,Donaustadt"/>
    <n v="1910389001"/>
    <n v="-20.2"/>
    <n v="20.2"/>
    <n v="0"/>
    <s v="fhb190888@fh-vie.ac.at"/>
    <m/>
    <n v="1"/>
  </r>
  <r>
    <x v="1"/>
    <n v="20"/>
    <s v="Abdalla"/>
    <s v="Mohamed"/>
    <s v="Herr"/>
    <s v=""/>
    <s v=""/>
    <d v="1994-07-04T00:00:00"/>
    <s v="Österreich"/>
    <s v="Donaustadtstraße 44/7/8"/>
    <n v="1220"/>
    <s v="Wien"/>
    <n v="2010390001"/>
    <n v="-20.2"/>
    <n v="20.2"/>
    <n v="0"/>
    <s v="fhb200748@fh-vie.ac.at"/>
    <m/>
    <n v="2"/>
  </r>
  <r>
    <x v="2"/>
    <n v="19"/>
    <s v="Abdalla Dahia"/>
    <s v="Mahmoud"/>
    <s v="Herr"/>
    <s v=""/>
    <s v="BSc"/>
    <d v="1991-12-22T00:00:00"/>
    <s v="Österreich"/>
    <s v="Engerthstraße 150/6/8"/>
    <n v="1020"/>
    <s v="Wien,Leopoldstadt"/>
    <n v="1910388001"/>
    <n v="-20.2"/>
    <n v="20.2"/>
    <n v="0"/>
    <s v="fhb190823@fh-vie.ac.at"/>
    <m/>
    <n v="3"/>
  </r>
  <r>
    <x v="3"/>
    <n v="18"/>
    <s v="Abdelahad"/>
    <s v="Rand"/>
    <s v="Frau"/>
    <s v=""/>
    <s v=""/>
    <d v="1992-06-29T00:00:00"/>
    <s v="Schweden"/>
    <s v="Hertha-Firnberg-Straße 3/21"/>
    <n v="1100"/>
    <s v="Wien,Favoriten"/>
    <n v="1810389944"/>
    <n v="-20.2"/>
    <n v="20.2"/>
    <n v="0"/>
    <s v="fhb180993@fh-vie.ac.at"/>
    <m/>
    <n v="4"/>
  </r>
  <r>
    <x v="4"/>
    <n v="19"/>
    <s v="Abdelmalak"/>
    <s v="Antonius"/>
    <s v="Herr"/>
    <s v=""/>
    <s v=""/>
    <d v="1999-04-11T00:00:00"/>
    <s v="Österreich"/>
    <s v="Grimmgasse 44/4"/>
    <n v="1150"/>
    <s v="Wien,Rudolfsheim-Fünfhaus"/>
    <n v="1910229055"/>
    <n v="-20.2"/>
    <n v="20.2"/>
    <n v="0"/>
    <s v="fhb191141@fh-vie.ac.at"/>
    <m/>
    <n v="5"/>
  </r>
  <r>
    <x v="3"/>
    <n v="20"/>
    <s v="Abd El Nour"/>
    <s v="Antonius"/>
    <s v="Herr"/>
    <s v=""/>
    <s v=""/>
    <d v="1999-06-18T00:00:00"/>
    <s v="Österreich"/>
    <s v="Mozartgasse 44A/Top 2"/>
    <n v="2345"/>
    <s v="Brunn am Gebirge"/>
    <n v="2010389183"/>
    <n v="-20.2"/>
    <n v="20.2"/>
    <n v="0"/>
    <s v="fhb200692@fh-vie.ac.at"/>
    <m/>
    <n v="6"/>
  </r>
  <r>
    <x v="0"/>
    <n v="17"/>
    <s v="Abd El Rahman"/>
    <s v="Islam"/>
    <s v="Herr"/>
    <s v="Mag. pharm."/>
    <s v=""/>
    <d v="1988-12-27T00:00:00"/>
    <s v="Österreich"/>
    <s v="Gudrunstraße 55-103/39/7"/>
    <n v="1100"/>
    <s v="Wien"/>
    <n v="1710389086"/>
    <n v="-20.2"/>
    <n v="20.2"/>
    <n v="0"/>
    <s v="fhb170572@fh-vie.ac.at"/>
    <m/>
    <n v="7"/>
  </r>
  <r>
    <x v="0"/>
    <n v="19"/>
    <s v="Abichou"/>
    <s v="Omar"/>
    <s v="Herr"/>
    <s v=""/>
    <s v=""/>
    <d v="1998-10-15T00:00:00"/>
    <s v="Österreich"/>
    <s v="Erzbischofgasse 25-29/13/4"/>
    <n v="1130"/>
    <s v="Wien,Hietzing"/>
    <n v="1910389098"/>
    <n v="-20.2"/>
    <n v="20.2"/>
    <n v="0"/>
    <s v="fhb191002@fh-vie.ac.at"/>
    <m/>
    <n v="8"/>
  </r>
  <r>
    <x v="0"/>
    <n v="20"/>
    <s v="Abou Abdou"/>
    <s v="Nouran"/>
    <s v="Frau"/>
    <s v=""/>
    <s v=""/>
    <d v="2002-02-18T00:00:00"/>
    <s v="Österreich"/>
    <s v="Margaretengürtel 74, 6/6"/>
    <n v="1050"/>
    <s v="Wien,Margareten"/>
    <n v="2010389100"/>
    <n v="-20.2"/>
    <n v="20.2"/>
    <n v="0"/>
    <s v="fhb200609@fh-vie.ac.at"/>
    <m/>
    <n v="9"/>
  </r>
  <r>
    <x v="0"/>
    <n v="16"/>
    <s v="Abraham"/>
    <s v="Linitha"/>
    <s v="Frau"/>
    <s v=""/>
    <s v=""/>
    <d v="1989-03-23T00:00:00"/>
    <s v="Österreich"/>
    <s v="Tamariskengasse 102/58"/>
    <n v="1220"/>
    <s v="Wien"/>
    <n v="1610389211"/>
    <n v="-20.2"/>
    <n v="0"/>
    <n v="-20.2"/>
    <s v="fhb160673@fh-vie.ac.at"/>
    <s v="Unterbrechung WiSe 2020"/>
    <n v="10"/>
  </r>
  <r>
    <x v="3"/>
    <n v="20"/>
    <s v="Abuelez"/>
    <s v="Asia"/>
    <s v="Frau"/>
    <s v=""/>
    <s v=""/>
    <d v="2000-06-03T00:00:00"/>
    <s v="Russ. Föderation"/>
    <s v="Molkereistrasse 1"/>
    <n v="1020"/>
    <s v="Wien"/>
    <n v="2000389005"/>
    <n v="-20.2"/>
    <n v="20.2"/>
    <n v="0"/>
    <s v="fhb201308@fh-vie.ac.at"/>
    <s v="Incoming WiSe 2020"/>
    <n v="11"/>
  </r>
  <r>
    <x v="5"/>
    <n v="19"/>
    <s v="Acar"/>
    <s v="Havana"/>
    <s v="Frau"/>
    <s v=""/>
    <s v=""/>
    <d v="1989-06-12T00:00:00"/>
    <s v="Österreich"/>
    <s v="Anton-Baumgartnerstrasse 44 C5/19/01"/>
    <n v="1230"/>
    <s v="Wien,Liesing"/>
    <n v="1910582001"/>
    <n v="-20.2"/>
    <n v="20.2"/>
    <n v="0"/>
    <s v="fhb190463@fh-vie.ac.at"/>
    <m/>
    <n v="12"/>
  </r>
  <r>
    <x v="0"/>
    <n v="20"/>
    <s v="Acar"/>
    <s v="Yusuf"/>
    <s v="Herr"/>
    <s v=""/>
    <s v=""/>
    <d v="1995-02-20T00:00:00"/>
    <s v="Österreich"/>
    <s v="Schüttelstraße 9/4/14"/>
    <n v="1020"/>
    <s v="Wien,Leopoldstadt"/>
    <n v="2010389001"/>
    <n v="-20.2"/>
    <n v="20.2"/>
    <n v="0"/>
    <s v="fhb200510@fh-vie.ac.at"/>
    <m/>
    <n v="13"/>
  </r>
  <r>
    <x v="6"/>
    <n v="19"/>
    <s v="Achleitner"/>
    <s v="Dominik"/>
    <s v="Herr"/>
    <s v="Ing."/>
    <s v="MSc. BA"/>
    <d v="1987-08-19T00:00:00"/>
    <s v="Österreich"/>
    <s v="Erzherzogin Isabelle Straße 94"/>
    <n v="2500"/>
    <s v="Baden"/>
    <n v="1930039023"/>
    <n v="-20.2"/>
    <n v="20.2"/>
    <n v="0"/>
    <s v="fhb191070@fh-vie.ac.at"/>
    <s v="MBA Digital Transformation"/>
    <n v="14"/>
  </r>
  <r>
    <x v="7"/>
    <n v="20"/>
    <s v="Ackerbauer"/>
    <s v="Michael"/>
    <s v="Herr"/>
    <s v=""/>
    <s v=""/>
    <d v="1993-11-11T00:00:00"/>
    <s v="Österreich"/>
    <s v="Breitenfurter Straße 250/3"/>
    <n v="1230"/>
    <s v="Wien,Liesing"/>
    <n v="2030018001"/>
    <n v="-20.2"/>
    <n v="20.2"/>
    <n v="0"/>
    <s v="fhb201552@fh-vie.ac.at"/>
    <s v="Akademische/r HR Manager/in"/>
    <n v="15"/>
  </r>
  <r>
    <x v="8"/>
    <n v="20"/>
    <s v="Ackroyd"/>
    <s v="Lydia"/>
    <s v="Frau"/>
    <s v=""/>
    <s v=""/>
    <d v="1982-03-11T00:00:00"/>
    <s v="Deutschland"/>
    <s v="Meßdornstr. 21 a"/>
    <n v="33106"/>
    <s v="Paderborn"/>
    <n v="2030042043"/>
    <n v="-20.2"/>
    <n v="20.2"/>
    <n v="0"/>
    <s v="fhb201667@fh-vie.ac.at"/>
    <s v="MBA Digital Marketing &amp; Data Management"/>
    <n v="16"/>
  </r>
  <r>
    <x v="6"/>
    <n v="20"/>
    <s v="Adam"/>
    <s v="Sebastian"/>
    <s v="Herr"/>
    <s v=""/>
    <s v=""/>
    <d v="1989-05-04T00:00:00"/>
    <s v="Deutschland"/>
    <s v="Otto-Hahn-Straße 3"/>
    <n v="63768"/>
    <s v=""/>
    <n v="2030039052"/>
    <n v="-20.2"/>
    <n v="20.2"/>
    <n v="0"/>
    <s v="fhb201641@fh-vie.ac.at"/>
    <s v="MBA Digital Transformation"/>
    <n v="17"/>
  </r>
  <r>
    <x v="9"/>
    <n v="16"/>
    <s v="Adamchuk"/>
    <s v="Bohdan"/>
    <s v="Herr"/>
    <s v=""/>
    <s v="BA"/>
    <d v="1996-06-26T00:00:00"/>
    <s v="Ukraine"/>
    <s v="Dunklergasse 19/2/5"/>
    <n v="1120"/>
    <s v="Wien"/>
    <n v="1610230001"/>
    <n v="-20.2"/>
    <n v="20.2"/>
    <n v="0"/>
    <s v="fhb160327@fh-vie.ac.at"/>
    <m/>
    <n v="18"/>
  </r>
  <r>
    <x v="8"/>
    <n v="19"/>
    <s v="Adang"/>
    <s v="Walter"/>
    <s v="Herr"/>
    <s v="Mag."/>
    <s v="B.Eng."/>
    <d v="1967-01-31T00:00:00"/>
    <s v="Österreich"/>
    <s v="Gschwandnergasse 14/7"/>
    <n v="1170"/>
    <s v="Wien,Hernals"/>
    <n v="1940042052"/>
    <n v="-20.2"/>
    <n v="20.2"/>
    <n v="0"/>
    <s v="fhb200335@fh-vie.ac.at"/>
    <s v="MBA Digital Marketing &amp; Data Management"/>
    <n v="19"/>
  </r>
  <r>
    <x v="7"/>
    <n v="20"/>
    <s v="Adler"/>
    <s v="Albert"/>
    <s v="Herr"/>
    <s v=""/>
    <s v=""/>
    <d v="1986-10-16T00:00:00"/>
    <s v="Österreich"/>
    <s v="Flotowgasse 22/9/7"/>
    <n v="1190"/>
    <s v="Wien,Döbling"/>
    <n v="2030018002"/>
    <n v="-20.2"/>
    <n v="20.2"/>
    <n v="0"/>
    <s v="fhb201553@fh-vie.ac.at"/>
    <s v="Akademische/r HR Manager/in"/>
    <n v="20"/>
  </r>
  <r>
    <x v="8"/>
    <n v="19"/>
    <s v="Adler"/>
    <s v="Wiebke"/>
    <s v="Frau"/>
    <s v=""/>
    <s v=""/>
    <d v="1993-10-29T00:00:00"/>
    <s v="Deutschland"/>
    <s v="Am Hagen 9"/>
    <n v="38448"/>
    <s v=""/>
    <n v="1940042029"/>
    <n v="-20.2"/>
    <n v="20.2"/>
    <n v="0"/>
    <s v="fhb191443@fh-vie.ac.at"/>
    <s v="MBA Digital Marketing &amp; Data Management"/>
    <n v="21"/>
  </r>
  <r>
    <x v="5"/>
    <n v="18"/>
    <s v="Aguila"/>
    <s v="Aaron"/>
    <s v="Herr"/>
    <s v=""/>
    <s v=""/>
    <d v="1996-10-23T00:00:00"/>
    <s v="Österreich"/>
    <s v="Oswald Redlich Straße 36/8/45"/>
    <n v="1210"/>
    <s v="Wien,Floridsdorf"/>
    <n v="1810582001"/>
    <n v="-20.2"/>
    <n v="20.2"/>
    <n v="0"/>
    <s v="fhb180206@fh-vie.ac.at"/>
    <m/>
    <n v="22"/>
  </r>
  <r>
    <x v="10"/>
    <n v="18"/>
    <s v="Aguilar Riveroll"/>
    <s v="Victoria"/>
    <s v="Frau"/>
    <s v=""/>
    <s v=""/>
    <d v="1999-01-10T00:00:00"/>
    <s v="Österreich"/>
    <s v="Untere Öden 44"/>
    <n v="3400"/>
    <s v="Klosterneuburg"/>
    <n v="1810702003"/>
    <n v="-20.2"/>
    <n v="20.2"/>
    <n v="0"/>
    <s v="fhb180161@fh-vie.ac.at"/>
    <m/>
    <n v="23"/>
  </r>
  <r>
    <x v="7"/>
    <n v="19"/>
    <s v="Aguilar Yanez"/>
    <s v="David Uitziliuitl"/>
    <s v="Herr"/>
    <s v=""/>
    <s v=""/>
    <d v="1991-06-01T00:00:00"/>
    <s v="Mexiko"/>
    <s v="Schallergasse 2 / 14"/>
    <n v="1120"/>
    <s v="Wien,Meidling"/>
    <n v="1930018010"/>
    <n v="-20.2"/>
    <n v="20.2"/>
    <n v="0"/>
    <s v="fhb191342@fh-vie.ac.at"/>
    <s v="Akademische/r HR Manager/in"/>
    <n v="24"/>
  </r>
  <r>
    <x v="5"/>
    <n v="19"/>
    <s v="Aharanwa"/>
    <s v="Olivia"/>
    <s v="Frau"/>
    <s v=""/>
    <s v=""/>
    <d v="1996-10-15T00:00:00"/>
    <s v="Österreich"/>
    <s v="Klimschgasse 25/1"/>
    <n v="1030"/>
    <s v="Wien,Landstraße"/>
    <n v="1910582002"/>
    <n v="-20.2"/>
    <n v="20.2"/>
    <n v="0"/>
    <s v="fhb190464@fh-vie.ac.at"/>
    <m/>
    <n v="25"/>
  </r>
  <r>
    <x v="6"/>
    <n v="19"/>
    <s v="Ahlers"/>
    <s v="Simone"/>
    <s v="Frau"/>
    <s v=""/>
    <s v=""/>
    <d v="1985-08-12T00:00:00"/>
    <s v="Deutschland"/>
    <s v="Lindenplatz 1c"/>
    <n v="20099"/>
    <s v=""/>
    <n v="1940039174"/>
    <n v="-20.2"/>
    <n v="20.2"/>
    <n v="0"/>
    <s v="fhb200356@fh-vie.ac.at"/>
    <s v="MBA Digital Transformation"/>
    <n v="26"/>
  </r>
  <r>
    <x v="1"/>
    <n v="17"/>
    <s v="Ahmad"/>
    <s v="Yada"/>
    <s v="Frau"/>
    <s v=""/>
    <s v="BA"/>
    <d v="1992-11-20T00:00:00"/>
    <s v="Österreich"/>
    <s v="Meynertgasse 5A/2/13"/>
    <n v="1090"/>
    <s v="Wien"/>
    <n v="1710390001"/>
    <n v="-20.2"/>
    <n v="20.2"/>
    <n v="0"/>
    <s v="fhb170469@fh-vie.ac.at"/>
    <m/>
    <n v="27"/>
  </r>
  <r>
    <x v="1"/>
    <n v="20"/>
    <s v="Ahmed"/>
    <s v="Nourhan"/>
    <s v="Frau"/>
    <s v=""/>
    <s v=""/>
    <d v="1998-10-06T00:00:00"/>
    <s v="Österreich"/>
    <s v="Leebgasse 89/3/25"/>
    <n v="1100"/>
    <s v="Wien"/>
    <n v="2010390002"/>
    <n v="-20.2"/>
    <n v="20.2"/>
    <n v="0"/>
    <s v="fhb200749@fh-vie.ac.at"/>
    <m/>
    <n v="28"/>
  </r>
  <r>
    <x v="5"/>
    <n v="20"/>
    <s v="Ahmed"/>
    <s v="Rania"/>
    <s v="Frau"/>
    <s v=""/>
    <s v=""/>
    <d v="1999-07-03T00:00:00"/>
    <s v="Österreich"/>
    <s v="Zeillergasse 7-11 7/3"/>
    <n v="1170"/>
    <s v="Wien,Hernals"/>
    <n v="2010582062"/>
    <n v="-20.2"/>
    <n v="20.2"/>
    <n v="0"/>
    <s v="fhb201392@fh-vie.ac.at"/>
    <m/>
    <n v="29"/>
  </r>
  <r>
    <x v="0"/>
    <n v="20"/>
    <s v="Ahmed"/>
    <s v="Shaima"/>
    <s v="Frau"/>
    <s v=""/>
    <s v=""/>
    <d v="2000-08-06T00:00:00"/>
    <s v="Österreich"/>
    <s v="Aribogasse 28/14/4"/>
    <n v="1220"/>
    <s v="Wien,Donaustadt"/>
    <n v="2010389002"/>
    <n v="-20.2"/>
    <n v="20.2"/>
    <n v="0"/>
    <s v="fhb200511@fh-vie.ac.at"/>
    <m/>
    <n v="30"/>
  </r>
  <r>
    <x v="11"/>
    <n v="18"/>
    <s v="Aiad"/>
    <s v="Ali"/>
    <s v="Herr"/>
    <s v=""/>
    <s v=""/>
    <d v="1996-07-20T00:00:00"/>
    <s v="Österreich"/>
    <s v="Schrotzbergstraße 6/17"/>
    <n v="1020"/>
    <s v="Wien,Leopoldstadt"/>
    <n v="1810387004"/>
    <n v="-20.2"/>
    <n v="20.2"/>
    <n v="0"/>
    <s v="fhb180666@fh-vie.ac.at"/>
    <m/>
    <n v="31"/>
  </r>
  <r>
    <x v="10"/>
    <n v="19"/>
    <s v="Aigner"/>
    <s v="Lisa"/>
    <s v="Frau"/>
    <s v=""/>
    <s v=""/>
    <d v="1990-05-17T00:00:00"/>
    <s v="Deutschland"/>
    <s v="Ruckergasse 46/29"/>
    <n v="1120"/>
    <s v="Wien,Meidling"/>
    <n v="1910702003"/>
    <n v="-20.2"/>
    <n v="20.2"/>
    <n v="0"/>
    <s v="fhb190610@fh-vie.ac.at"/>
    <m/>
    <n v="32"/>
  </r>
  <r>
    <x v="0"/>
    <n v="20"/>
    <s v="Aigner"/>
    <s v="Robert"/>
    <s v="Herr"/>
    <s v=""/>
    <s v=""/>
    <d v="1995-08-04T00:00:00"/>
    <s v="Österreich"/>
    <s v="General-Keyes-Str. 16A/4"/>
    <n v="5020"/>
    <s v="Salzburg"/>
    <n v="2010389003"/>
    <n v="-20.2"/>
    <n v="20.2"/>
    <n v="0"/>
    <s v="fhb200512@fh-vie.ac.at"/>
    <m/>
    <n v="33"/>
  </r>
  <r>
    <x v="4"/>
    <n v="19"/>
    <s v="Aigner"/>
    <s v="Sarah"/>
    <s v="Frau"/>
    <s v=""/>
    <s v=""/>
    <d v="1997-03-08T00:00:00"/>
    <s v="Österreich"/>
    <s v="Schoßbergstraße 32/RH15"/>
    <n v="2410"/>
    <s v="Hainburg an der Donau"/>
    <n v="1910229056"/>
    <n v="-20.2"/>
    <n v="20.2"/>
    <n v="0"/>
    <s v="fhb191142@fh-vie.ac.at"/>
    <m/>
    <n v="34"/>
  </r>
  <r>
    <x v="10"/>
    <n v="18"/>
    <s v="Aininger"/>
    <s v="Jeannie"/>
    <s v="Frau"/>
    <s v=""/>
    <s v=""/>
    <d v="1994-12-30T00:00:00"/>
    <s v="Österreich"/>
    <s v="Larwingasse 60/19/1"/>
    <n v="1220"/>
    <s v="Wien,Donaustadt"/>
    <n v="1810702004"/>
    <n v="-20.2"/>
    <n v="20.2"/>
    <n v="0"/>
    <s v="fhb180162@fh-vie.ac.at"/>
    <m/>
    <n v="35"/>
  </r>
  <r>
    <x v="6"/>
    <n v="19"/>
    <s v="Ainz"/>
    <s v="Matthias"/>
    <s v="Herr"/>
    <s v=""/>
    <s v="LLB.oec."/>
    <d v="1975-02-24T00:00:00"/>
    <s v="Österreich"/>
    <s v="Anzenberg 17"/>
    <n v="5311"/>
    <s v="Innerschwand"/>
    <n v="1940039012"/>
    <n v="-20.2"/>
    <n v="20.2"/>
    <n v="0"/>
    <s v="fhb200156@fh-vie.ac.at"/>
    <s v="MBA Digital Transformation"/>
    <n v="36"/>
  </r>
  <r>
    <x v="11"/>
    <n v="18"/>
    <s v="Ajanic"/>
    <s v="Elly"/>
    <s v="Frau"/>
    <s v=""/>
    <s v=""/>
    <d v="1993-06-01T00:00:00"/>
    <s v="Österreich"/>
    <s v="Alaudagasse 19/142/5"/>
    <n v="1100"/>
    <s v="Wien,Favoriten"/>
    <n v="1810387005"/>
    <n v="-20.2"/>
    <n v="20.2"/>
    <n v="0"/>
    <s v="fhb180667@fh-vie.ac.at"/>
    <m/>
    <n v="37"/>
  </r>
  <r>
    <x v="2"/>
    <n v="19"/>
    <s v="Ak"/>
    <s v="Esre"/>
    <s v="Frau"/>
    <s v=""/>
    <s v="BSc"/>
    <d v="1993-04-08T00:00:00"/>
    <s v="Österreich"/>
    <s v="Geiselbergstraße 29-31/12/12"/>
    <n v="1110"/>
    <s v="Wien,Simmering"/>
    <n v="1910388002"/>
    <n v="-20.2"/>
    <n v="20.2"/>
    <n v="0"/>
    <s v="fhb190824@fh-vie.ac.at"/>
    <m/>
    <n v="38"/>
  </r>
  <r>
    <x v="11"/>
    <n v="20"/>
    <s v="Ak"/>
    <s v="Yücel"/>
    <s v="Herr"/>
    <s v=""/>
    <s v=""/>
    <d v="1991-04-17T00:00:00"/>
    <s v="Österreich"/>
    <s v="Kaiserebersdorferstrasse 79/4/20"/>
    <n v="1110"/>
    <s v="Wien,Simmering"/>
    <n v="2010387001"/>
    <n v="-20.2"/>
    <n v="20.2"/>
    <n v="0"/>
    <s v="fhb201230@fh-vie.ac.at"/>
    <m/>
    <n v="39"/>
  </r>
  <r>
    <x v="5"/>
    <n v="20"/>
    <s v="Akcam"/>
    <s v="Aysun"/>
    <s v="Frau"/>
    <s v=""/>
    <s v=""/>
    <d v="1995-06-03T00:00:00"/>
    <s v="Österreich"/>
    <s v="Tanbruckgasse 16-22 9/8"/>
    <n v="1120"/>
    <s v="Wien,Meidling"/>
    <n v="2010582002"/>
    <n v="-20.2"/>
    <n v="20.2"/>
    <n v="0"/>
    <s v="fhb200846@fh-vie.ac.at"/>
    <m/>
    <n v="40"/>
  </r>
  <r>
    <x v="3"/>
    <n v="17"/>
    <s v="Akdeniz"/>
    <s v="Leyla"/>
    <s v="Frau"/>
    <s v=""/>
    <s v=""/>
    <d v="1992-12-11T00:00:00"/>
    <s v="Slowakei"/>
    <s v="Florianigasse 50/1/7"/>
    <n v="1080"/>
    <s v="Wien,Josefstadt"/>
    <n v="1710389922"/>
    <n v="-20.2"/>
    <n v="20.2"/>
    <n v="0"/>
    <s v="fhb170287@fh-vie.ac.at"/>
    <m/>
    <n v="41"/>
  </r>
  <r>
    <x v="11"/>
    <n v="20"/>
    <s v="Akkoyun"/>
    <s v="Saadet Kübra"/>
    <s v="Frau"/>
    <s v=""/>
    <s v=""/>
    <d v="1995-07-19T00:00:00"/>
    <s v="Österreich"/>
    <s v="Grasbergergasse 4/25/15"/>
    <n v="1030"/>
    <s v="Wien,Landstraße"/>
    <n v="2010387002"/>
    <n v="-20.2"/>
    <n v="20.2"/>
    <n v="0"/>
    <s v="fhb201231@fh-vie.ac.at"/>
    <m/>
    <n v="42"/>
  </r>
  <r>
    <x v="3"/>
    <n v="19"/>
    <s v="Akshija"/>
    <s v="Fjoralb"/>
    <s v="Herr"/>
    <s v=""/>
    <s v=""/>
    <d v="1996-01-21T00:00:00"/>
    <s v="Albanien"/>
    <s v="Hans-Sachs-Gasse 18/8"/>
    <n v="1180"/>
    <s v="Wien,Währing"/>
    <n v="1910389162"/>
    <n v="-20.2"/>
    <n v="20.2"/>
    <n v="0"/>
    <s v="fhb191075@fh-vie.ac.at"/>
    <m/>
    <n v="43"/>
  </r>
  <r>
    <x v="1"/>
    <n v="19"/>
    <s v="Aksu"/>
    <s v="Kaan"/>
    <s v="Herr"/>
    <s v=""/>
    <s v="BSc"/>
    <d v="1993-06-01T00:00:00"/>
    <s v="Österreich"/>
    <s v="Tokiostraße 3/3/20"/>
    <n v="1220"/>
    <s v="Wien,Donaustadt"/>
    <n v="1910390001"/>
    <n v="-20.2"/>
    <n v="20.2"/>
    <n v="0"/>
    <s v="fhb190655@fh-vie.ac.at"/>
    <m/>
    <n v="44"/>
  </r>
  <r>
    <x v="1"/>
    <n v="19"/>
    <s v="Aksu"/>
    <s v="Mehmet"/>
    <s v="Herr"/>
    <s v=""/>
    <s v="BSc, MSc"/>
    <d v="1988-06-03T00:00:00"/>
    <s v="Österreich"/>
    <s v="Neustiftgasse 106/2/6"/>
    <n v="1070"/>
    <s v="Wien,Neubau"/>
    <n v="1910390002"/>
    <n v="-20.2"/>
    <n v="20.2"/>
    <n v="0"/>
    <s v="fhb190656@fh-vie.ac.at"/>
    <m/>
    <n v="45"/>
  </r>
  <r>
    <x v="4"/>
    <n v="17"/>
    <s v="Akyol"/>
    <s v="Gözde"/>
    <s v="Frau"/>
    <s v=""/>
    <s v=""/>
    <d v="1998-07-28T00:00:00"/>
    <s v="Österreich"/>
    <s v="Fritz-Pregl- Gasse 15/3/23"/>
    <n v="1100"/>
    <s v="Wien"/>
    <n v="1710229086"/>
    <n v="-20.2"/>
    <n v="20.2"/>
    <n v="0"/>
    <s v="fhb170957@fh-vie.ac.at"/>
    <m/>
    <n v="46"/>
  </r>
  <r>
    <x v="1"/>
    <n v="20"/>
    <s v="Akyol"/>
    <s v="Reyhan"/>
    <s v="Frau"/>
    <s v=""/>
    <s v=""/>
    <d v="1989-04-08T00:00:00"/>
    <s v="Österreich"/>
    <s v="Rautenstrauchgasse 13/7"/>
    <n v="1110"/>
    <s v="Wien"/>
    <n v="2010390003"/>
    <n v="-20.2"/>
    <n v="20.2"/>
    <n v="0"/>
    <s v="fhb200750@fh-vie.ac.at"/>
    <m/>
    <n v="47"/>
  </r>
  <r>
    <x v="4"/>
    <n v="20"/>
    <s v="Akyüz"/>
    <s v="Gökhan"/>
    <s v="Herr"/>
    <s v=""/>
    <s v=""/>
    <d v="1996-04-08T00:00:00"/>
    <s v="Österreich"/>
    <s v="Kölblgasse 15/2/2"/>
    <n v="1030"/>
    <s v="Wien"/>
    <n v="2010229001"/>
    <n v="-20.2"/>
    <n v="20.2"/>
    <n v="0"/>
    <s v="fhb201008@fh-vie.ac.at"/>
    <m/>
    <n v="48"/>
  </r>
  <r>
    <x v="1"/>
    <n v="20"/>
    <s v="Albayrak"/>
    <s v="Marcel"/>
    <s v="Herr"/>
    <s v=""/>
    <s v=""/>
    <d v="1991-05-25T00:00:00"/>
    <s v="Österreich"/>
    <s v="Robinienweg 17"/>
    <n v="2301"/>
    <s v="Groß-Enzersdorf"/>
    <n v="2010390005"/>
    <n v="-20.2"/>
    <n v="20.2"/>
    <n v="0"/>
    <s v="fhb200752@fh-vie.ac.at"/>
    <m/>
    <n v="49"/>
  </r>
  <r>
    <x v="11"/>
    <n v="20"/>
    <s v="Alber"/>
    <s v="Julia"/>
    <s v="Frau"/>
    <s v=""/>
    <s v=""/>
    <d v="2001-04-26T00:00:00"/>
    <s v="Österreich"/>
    <s v="Schiffmühlenstraßen 53/14A"/>
    <n v="1220"/>
    <s v="Wien"/>
    <n v="2010387054"/>
    <n v="-20.2"/>
    <n v="20.2"/>
    <n v="0"/>
    <s v="fhb201453@fh-vie.ac.at"/>
    <m/>
    <n v="50"/>
  </r>
  <r>
    <x v="4"/>
    <n v="18"/>
    <s v="Albic"/>
    <s v="Kristina"/>
    <s v="Frau"/>
    <s v=""/>
    <s v=""/>
    <d v="1994-01-11T00:00:00"/>
    <s v="Österreich"/>
    <s v="Linzer Straße 128/16/5"/>
    <n v="1140"/>
    <s v="Wien,Penzing"/>
    <n v="1810229001"/>
    <n v="-20.2"/>
    <n v="20.2"/>
    <n v="0"/>
    <s v="fhb180312@fh-vie.ac.at"/>
    <m/>
    <n v="51"/>
  </r>
  <r>
    <x v="9"/>
    <n v="20"/>
    <s v="Albrecht"/>
    <s v="Gabriel"/>
    <s v="Herr"/>
    <s v=""/>
    <s v="BA"/>
    <d v="1995-02-27T00:00:00"/>
    <s v="Österreich"/>
    <s v="Klein Meiseldorf 111"/>
    <n v="3744"/>
    <s v="Stockern"/>
    <n v="2010230002"/>
    <n v="-20.2"/>
    <n v="20.2"/>
    <n v="0"/>
    <s v="fhb200955@fh-vie.ac.at"/>
    <m/>
    <n v="52"/>
  </r>
  <r>
    <x v="12"/>
    <n v="18"/>
    <s v="Albrecht"/>
    <s v="Jan-Hendrik"/>
    <s v="Herr"/>
    <s v=""/>
    <s v=""/>
    <d v="1992-10-26T00:00:00"/>
    <s v="Deutschland"/>
    <s v="Hornbostelgasse 14/12-13"/>
    <n v="1060"/>
    <s v="Wien"/>
    <n v="1810391025"/>
    <n v="-20.2"/>
    <n v="20.2"/>
    <n v="0"/>
    <s v="fhb180443@fh-vie.ac.at"/>
    <m/>
    <n v="53"/>
  </r>
  <r>
    <x v="3"/>
    <n v="18"/>
    <s v="Albus"/>
    <s v="Antoniette Anne"/>
    <s v="Frau"/>
    <s v=""/>
    <s v=""/>
    <d v="1995-11-15T00:00:00"/>
    <s v="Philippinen"/>
    <s v="Prandaugasse 3/4/10"/>
    <n v="1220"/>
    <s v="Wien,Donaustadt"/>
    <n v="1810389901"/>
    <n v="-20.2"/>
    <n v="20.2"/>
    <n v="0"/>
    <s v="fhb180869@fh-vie.ac.at"/>
    <m/>
    <n v="54"/>
  </r>
  <r>
    <x v="12"/>
    <n v="18"/>
    <s v="Al-Dalati"/>
    <s v="Adib"/>
    <s v="Herr"/>
    <s v=""/>
    <s v=""/>
    <d v="1997-12-27T00:00:00"/>
    <s v="Österreich"/>
    <s v="Leebgasse 100/2/4"/>
    <n v="1100"/>
    <s v="Wien,Favoriten"/>
    <n v="1810391026"/>
    <n v="-20.2"/>
    <n v="20.2"/>
    <n v="0"/>
    <s v="fhb180444@fh-vie.ac.at"/>
    <m/>
    <n v="55"/>
  </r>
  <r>
    <x v="0"/>
    <n v="19"/>
    <s v="Aldirmaz"/>
    <s v="Rumeysa"/>
    <s v="Frau"/>
    <s v=""/>
    <s v=""/>
    <d v="1999-10-22T00:00:00"/>
    <s v="Österreich"/>
    <s v="Deutschordenstraße 7-25/8/10"/>
    <n v="1140"/>
    <s v="Wien,Penzing"/>
    <n v="1910389002"/>
    <n v="-20.2"/>
    <n v="20.2"/>
    <n v="0"/>
    <s v="fhb190889@fh-vie.ac.at"/>
    <m/>
    <n v="56"/>
  </r>
  <r>
    <x v="6"/>
    <n v="19"/>
    <s v="Aldrian"/>
    <s v="Valerian Karol Max"/>
    <s v="Herr"/>
    <s v=""/>
    <s v="B.A."/>
    <d v="1990-10-08T00:00:00"/>
    <s v="Deutschland"/>
    <s v="Pfühlstraße 27"/>
    <n v="74076"/>
    <s v=""/>
    <n v="1930039059"/>
    <n v="-20.2"/>
    <n v="20.2"/>
    <n v="0"/>
    <s v="fhb191369@fh-vie.ac.at"/>
    <s v="MBA Digital Transformation"/>
    <n v="57"/>
  </r>
  <r>
    <x v="6"/>
    <n v="19"/>
    <s v="Alexander"/>
    <s v="Roman"/>
    <s v="Herr"/>
    <s v=""/>
    <s v=""/>
    <d v="1986-12-27T00:00:00"/>
    <s v="Deutschland"/>
    <s v="Landstrasse 24"/>
    <n v="97980"/>
    <s v=""/>
    <n v="1930039130"/>
    <n v="-20.2"/>
    <n v="20.2"/>
    <n v="0"/>
    <s v="fhb190323@fh-vie.ac.at"/>
    <s v="MBA Digital Transformation"/>
    <n v="58"/>
  </r>
  <r>
    <x v="13"/>
    <n v="18"/>
    <s v="Al Haddad"/>
    <s v="Randa"/>
    <s v="Frau"/>
    <s v=""/>
    <s v=""/>
    <d v="1983-09-25T00:00:00"/>
    <s v="Syrien"/>
    <s v="Thaliastraße 10/2/3"/>
    <n v="1160"/>
    <s v="Wien,Ottakring"/>
    <n v="1810613002"/>
    <n v="-20.2"/>
    <n v="20.2"/>
    <n v="0"/>
    <s v="fhb180187@fh-vie.ac.at"/>
    <m/>
    <n v="59"/>
  </r>
  <r>
    <x v="0"/>
    <n v="18"/>
    <s v="Ali"/>
    <s v="Honiya"/>
    <s v="Frau"/>
    <s v=""/>
    <s v=""/>
    <d v="1997-06-15T00:00:00"/>
    <s v="Österreich"/>
    <s v="Großbauerstraße 104"/>
    <n v="1210"/>
    <s v="Wien,Floridsdorf"/>
    <n v="1810389537"/>
    <n v="-20.2"/>
    <n v="20.2"/>
    <n v="0"/>
    <s v="fhb180915@fh-vie.ac.at"/>
    <m/>
    <n v="60"/>
  </r>
  <r>
    <x v="14"/>
    <n v="20"/>
    <s v="Alic"/>
    <s v="Amanda"/>
    <s v="Frau"/>
    <s v=""/>
    <s v="BSc (WU)"/>
    <d v="1995-01-28T00:00:00"/>
    <s v="Österreich"/>
    <s v="Alxingergasse 5/2/11"/>
    <n v="1100"/>
    <s v="Wien"/>
    <n v="2010392001"/>
    <n v="-20.2"/>
    <n v="20.2"/>
    <n v="0"/>
    <s v="fhb201111@fh-vie.ac.at"/>
    <m/>
    <n v="61"/>
  </r>
  <r>
    <x v="5"/>
    <n v="19"/>
    <s v="Alic"/>
    <s v="Dalila"/>
    <s v="Frau"/>
    <s v=""/>
    <s v=""/>
    <d v="1999-06-05T00:00:00"/>
    <s v="Österreich"/>
    <s v="Wehleweg 6/1"/>
    <n v="1030"/>
    <s v="Wien,Landstraße"/>
    <n v="1910582003"/>
    <n v="-20.2"/>
    <n v="20.2"/>
    <n v="0"/>
    <s v="fhb190465@fh-vie.ac.at"/>
    <m/>
    <n v="62"/>
  </r>
  <r>
    <x v="15"/>
    <n v="18"/>
    <s v="Alija"/>
    <s v="Elbasan"/>
    <s v="Herr"/>
    <s v=""/>
    <s v=""/>
    <d v="1983-08-12T00:00:00"/>
    <s v="Österreich"/>
    <s v="Anton Baumgartner Strasse 26/2"/>
    <n v="1230"/>
    <s v="Wien,Liesing"/>
    <n v="1810480002"/>
    <n v="-20.2"/>
    <n v="20.2"/>
    <n v="0"/>
    <s v="fhb180130@fh-vie.ac.at"/>
    <m/>
    <n v="63"/>
  </r>
  <r>
    <x v="11"/>
    <n v="19"/>
    <s v="Al-Jassani"/>
    <s v="Yasser"/>
    <s v="Herr"/>
    <s v=""/>
    <s v=""/>
    <d v="1994-12-18T00:00:00"/>
    <s v="Österreich"/>
    <s v="Troststrasse 68/14/13"/>
    <n v="1100"/>
    <s v="Wien,Favoriten"/>
    <n v="1910387001"/>
    <n v="-20.2"/>
    <n v="20.2"/>
    <n v="0"/>
    <s v="fhb190770@fh-vie.ac.at"/>
    <m/>
    <n v="64"/>
  </r>
  <r>
    <x v="9"/>
    <n v="19"/>
    <s v="Alkassab"/>
    <s v="Omar"/>
    <s v="Herr"/>
    <s v=""/>
    <s v="BSc (WU)"/>
    <d v="1990-08-19T00:00:00"/>
    <s v="Österreich"/>
    <s v="Reschgasse 29/1/23-24"/>
    <n v="1120"/>
    <s v="Wien,Meidling"/>
    <n v="1910230001"/>
    <n v="-20.2"/>
    <n v="20.2"/>
    <n v="0"/>
    <s v="fhb190330@fh-vie.ac.at"/>
    <m/>
    <n v="65"/>
  </r>
  <r>
    <x v="11"/>
    <n v="17"/>
    <s v="Allabergenova"/>
    <s v="Viktoriya"/>
    <s v="Frau"/>
    <s v=""/>
    <s v=""/>
    <d v="1990-08-13T00:00:00"/>
    <s v="Turkmenistan"/>
    <s v="Rauhensteingasse 7/37"/>
    <n v="1010"/>
    <s v="Wien"/>
    <n v="1710387054"/>
    <n v="-20.2"/>
    <n v="20.2"/>
    <n v="0"/>
    <s v="fhb170973@fh-vie.ac.at"/>
    <m/>
    <n v="66"/>
  </r>
  <r>
    <x v="6"/>
    <n v="19"/>
    <s v="Allinger"/>
    <s v="Yvonne"/>
    <s v="Frau"/>
    <s v=""/>
    <s v="BSc"/>
    <d v="1982-02-07T00:00:00"/>
    <s v="Österreich"/>
    <s v="Rüdigergasse 5/1/12"/>
    <n v="1050"/>
    <s v="Wien,Margareten"/>
    <n v="1930039115"/>
    <n v="-20.2"/>
    <n v="20.2"/>
    <n v="0"/>
    <s v="fhb190234@fh-vie.ac.at"/>
    <s v="MBA Digital Transformation"/>
    <n v="67"/>
  </r>
  <r>
    <x v="4"/>
    <n v="16"/>
    <s v="Al-Mousli"/>
    <s v="Badr"/>
    <s v="Herr"/>
    <s v=""/>
    <s v=""/>
    <d v="1995-12-25T00:00:00"/>
    <s v="Österreich"/>
    <s v="Hackingerstraße 42-44/4/12"/>
    <n v="1140"/>
    <s v="Wien"/>
    <n v="1610229105"/>
    <n v="-20.2"/>
    <n v="20.2"/>
    <n v="0"/>
    <s v="fhb161032@fh-vie.ac.at"/>
    <m/>
    <n v="68"/>
  </r>
  <r>
    <x v="3"/>
    <n v="20"/>
    <s v="Alnaasan"/>
    <s v="Emad"/>
    <s v="Herr"/>
    <s v=""/>
    <s v=""/>
    <d v="1988-11-21T00:00:00"/>
    <s v="Syrien"/>
    <s v="Maxingstr. 1/21"/>
    <n v="1130"/>
    <s v="Wien,Hietzing"/>
    <n v="2010389184"/>
    <n v="-20.2"/>
    <n v="20.2"/>
    <n v="0"/>
    <s v="fhb200693@fh-vie.ac.at"/>
    <m/>
    <n v="69"/>
  </r>
  <r>
    <x v="12"/>
    <n v="19"/>
    <s v="Alonzo"/>
    <s v="Jerome"/>
    <s v="Herr"/>
    <s v=""/>
    <s v=""/>
    <d v="1997-08-15T00:00:00"/>
    <s v="Österreich"/>
    <s v="Kurt-Tichy-Gasse 4/1/7"/>
    <n v="1100"/>
    <s v="Wien,Favoriten"/>
    <n v="1910391027"/>
    <n v="-20.2"/>
    <n v="20.2"/>
    <n v="0"/>
    <s v="fhb191197@fh-vie.ac.at"/>
    <m/>
    <n v="70"/>
  </r>
  <r>
    <x v="0"/>
    <n v="19"/>
    <s v="Alper"/>
    <s v="Pir-Mazlum"/>
    <s v="Herr"/>
    <s v=""/>
    <s v=""/>
    <d v="1996-12-29T00:00:00"/>
    <s v="Österreich"/>
    <s v="Steigenteschgasse 2-4/5/4"/>
    <n v="1220"/>
    <s v="Wien,Donaustadt"/>
    <n v="1910389003"/>
    <n v="-20.2"/>
    <n v="20.2"/>
    <n v="0"/>
    <s v="fhb190890@fh-vie.ac.at"/>
    <m/>
    <n v="71"/>
  </r>
  <r>
    <x v="13"/>
    <n v="20"/>
    <s v="Al-Shakaki"/>
    <s v="Anas"/>
    <s v="Herr"/>
    <s v=""/>
    <s v="BSc (WU)"/>
    <d v="1994-06-17T00:00:00"/>
    <s v="Österreich"/>
    <s v="Steigenteschgasse 154/RH7"/>
    <n v="1220"/>
    <s v="Wien"/>
    <n v="2010613009"/>
    <n v="-20.2"/>
    <n v="20.2"/>
    <n v="0"/>
    <s v="fhb200413@fh-vie.ac.at"/>
    <m/>
    <n v="72"/>
  </r>
  <r>
    <x v="0"/>
    <n v="19"/>
    <s v="Al-Shakaki"/>
    <s v="Omar"/>
    <s v="Herr"/>
    <s v=""/>
    <s v=""/>
    <d v="1992-05-05T00:00:00"/>
    <s v="Österreich"/>
    <s v="Steigenteschgasse 154/RH7"/>
    <n v="1220"/>
    <s v="Wien,Donaustadt"/>
    <n v="1910389004"/>
    <n v="-20.2"/>
    <n v="20.2"/>
    <n v="0"/>
    <s v="fhb190891@fh-vie.ac.at"/>
    <m/>
    <n v="73"/>
  </r>
  <r>
    <x v="9"/>
    <n v="19"/>
    <s v="Altay"/>
    <s v="Serdar"/>
    <s v="Herr"/>
    <s v=""/>
    <s v="BA"/>
    <d v="1984-06-23T00:00:00"/>
    <s v="Österreich"/>
    <s v="Inzersdorfer Straße 93/13"/>
    <n v="1100"/>
    <s v="Wien,Favoriten"/>
    <n v="1910230003"/>
    <n v="-20.2"/>
    <n v="20.2"/>
    <n v="0"/>
    <s v="fhb190332@fh-vie.ac.at"/>
    <m/>
    <n v="74"/>
  </r>
  <r>
    <x v="3"/>
    <n v="17"/>
    <s v="Altenburger"/>
    <s v="Lukas"/>
    <s v="Herr"/>
    <s v=""/>
    <s v=""/>
    <d v="1993-11-19T00:00:00"/>
    <s v="Österreich"/>
    <s v="Laaer-Berg-Straße 36/5/17"/>
    <n v="1100"/>
    <s v="Wien"/>
    <n v="1710389929"/>
    <n v="-20.2"/>
    <n v="20.2"/>
    <n v="0"/>
    <s v="fhb170312@fh-vie.ac.at"/>
    <m/>
    <n v="75"/>
  </r>
  <r>
    <x v="11"/>
    <n v="19"/>
    <s v="Altendorfer"/>
    <s v="Moritz"/>
    <s v="Herr"/>
    <s v=""/>
    <s v=""/>
    <d v="1997-07-11T00:00:00"/>
    <s v="Österreich"/>
    <s v="Neubaugürtel 23 /29"/>
    <n v="1150"/>
    <s v="Wien,Rudolfsheim-Fünfhaus"/>
    <n v="1910387002"/>
    <n v="-20.2"/>
    <n v="20.2"/>
    <n v="0"/>
    <s v="fhb190771@fh-vie.ac.at"/>
    <m/>
    <n v="76"/>
  </r>
  <r>
    <x v="16"/>
    <n v="20"/>
    <s v="Altenhofer"/>
    <s v="Lisa"/>
    <s v="Frau"/>
    <s v=""/>
    <s v="BA"/>
    <d v="1991-02-16T00:00:00"/>
    <s v="Österreich"/>
    <s v="Rennweg 90/29"/>
    <n v="1030"/>
    <s v="Wien,Landstraße"/>
    <n v="2030045001"/>
    <n v="-20.2"/>
    <n v="20.2"/>
    <n v="0"/>
    <s v="fhb201619@fh-vie.ac.at"/>
    <s v="MSc Markting and Business Management"/>
    <n v="77"/>
  </r>
  <r>
    <x v="12"/>
    <n v="19"/>
    <s v="Altin"/>
    <s v="Tarkan Ali"/>
    <s v="Herr"/>
    <s v=""/>
    <s v=""/>
    <d v="1989-10-27T00:00:00"/>
    <s v="Türkei"/>
    <s v="Fendigasse 19-21/3/3"/>
    <n v="1050"/>
    <s v="Wien,Margareten"/>
    <n v="1910391028"/>
    <n v="-20.2"/>
    <n v="20.2"/>
    <n v="0"/>
    <s v="fhb191198@fh-vie.ac.at"/>
    <m/>
    <n v="78"/>
  </r>
  <r>
    <x v="11"/>
    <n v="18"/>
    <s v="Altintop"/>
    <s v="Yakup"/>
    <s v="Herr"/>
    <s v=""/>
    <s v=""/>
    <d v="1997-12-22T00:00:00"/>
    <s v="Österreich"/>
    <s v="Oleandergasse 21/4/1"/>
    <n v="1220"/>
    <s v="Wien,Donaustadt"/>
    <n v="1810387006"/>
    <n v="-20.2"/>
    <n v="20.2"/>
    <n v="0"/>
    <s v="fhb180668@fh-vie.ac.at"/>
    <m/>
    <n v="79"/>
  </r>
  <r>
    <x v="4"/>
    <n v="20"/>
    <s v="Aly"/>
    <s v="Mariam"/>
    <s v="Frau"/>
    <s v=""/>
    <s v=""/>
    <d v="1998-07-14T00:00:00"/>
    <s v="Österreich"/>
    <s v="Anton Baumgartner Str.44\C4\1\5"/>
    <n v="1230"/>
    <s v="Wien,Liesing"/>
    <n v="2010229099"/>
    <n v="-20.2"/>
    <n v="20.2"/>
    <n v="0"/>
    <s v="fhb201106@fh-vie.ac.at"/>
    <m/>
    <n v="80"/>
  </r>
  <r>
    <x v="5"/>
    <n v="20"/>
    <s v="Alzinger"/>
    <s v="Franziska"/>
    <s v="Frau"/>
    <s v=""/>
    <s v=""/>
    <d v="1992-02-28T00:00:00"/>
    <s v="Österreich"/>
    <s v="Tschaikowskygasse 4"/>
    <n v="1210"/>
    <s v="Wien"/>
    <n v="2010582003"/>
    <n v="-20.2"/>
    <n v="20.2"/>
    <n v="0"/>
    <s v="fhb200847@fh-vie.ac.at"/>
    <m/>
    <n v="81"/>
  </r>
  <r>
    <x v="0"/>
    <n v="20"/>
    <s v="Ambrosig"/>
    <s v="Jasmin"/>
    <s v="Frau"/>
    <s v=""/>
    <s v=""/>
    <d v="1988-02-07T00:00:00"/>
    <s v="Österreich"/>
    <s v="Westbahnstraße 35/18"/>
    <n v="1070"/>
    <s v="Wien,Neubau"/>
    <n v="2010389103"/>
    <n v="-20.2"/>
    <n v="20.2"/>
    <n v="0"/>
    <s v="fhb200612@fh-vie.ac.at"/>
    <m/>
    <n v="82"/>
  </r>
  <r>
    <x v="6"/>
    <n v="19"/>
    <s v="Amerighi"/>
    <s v="Patrick"/>
    <s v="Herr"/>
    <s v=""/>
    <s v=""/>
    <d v="1975-06-28T00:00:00"/>
    <s v="Schweiz"/>
    <s v="Elsastrasse 4"/>
    <n v="4600"/>
    <s v=""/>
    <n v="1930039068"/>
    <n v="-20.2"/>
    <n v="20.2"/>
    <n v="0"/>
    <s v="fhb191388@fh-vie.ac.at"/>
    <s v="MBA Digital Transformation"/>
    <n v="83"/>
  </r>
  <r>
    <x v="17"/>
    <n v="20"/>
    <s v="Amoh-Odame"/>
    <s v="Callister"/>
    <s v="Frau"/>
    <s v=""/>
    <s v="BA"/>
    <d v="1991-09-29T00:00:00"/>
    <s v="Österreich"/>
    <s v="Altomontegasse 61"/>
    <n v="1120"/>
    <s v="Wien,Meidling"/>
    <n v="2010705001"/>
    <n v="-20.2"/>
    <n v="20.2"/>
    <n v="0"/>
    <s v="fhb200814@fh-vie.ac.at"/>
    <m/>
    <n v="84"/>
  </r>
  <r>
    <x v="12"/>
    <n v="17"/>
    <s v="Amouri"/>
    <s v="Ferial"/>
    <s v="Frau"/>
    <s v=""/>
    <s v=""/>
    <d v="1985-09-11T00:00:00"/>
    <s v="Österreich"/>
    <s v="Gmündstraße 1/5/11"/>
    <n v="1210"/>
    <s v="Wien,Floridsdorf"/>
    <n v="1710391003"/>
    <n v="-20.2"/>
    <n v="20.2"/>
    <n v="0"/>
    <s v="fhb170703@fh-vie.ac.at"/>
    <m/>
    <n v="85"/>
  </r>
  <r>
    <x v="14"/>
    <n v="20"/>
    <s v="Amtmann"/>
    <s v="Paul"/>
    <s v="Herr"/>
    <s v=""/>
    <s v="MA"/>
    <d v="1993-06-01T00:00:00"/>
    <s v="Österreich"/>
    <s v="Maria-Theresien-Strasse 6/1/12"/>
    <n v="7100"/>
    <s v="Neusiedl am See"/>
    <n v="2010392002"/>
    <n v="-20.2"/>
    <n v="20.2"/>
    <n v="0"/>
    <s v="fhb201112@fh-vie.ac.at"/>
    <m/>
    <n v="86"/>
  </r>
  <r>
    <x v="5"/>
    <n v="20"/>
    <s v="Ancheril"/>
    <s v="Alexander"/>
    <s v="Herr"/>
    <s v=""/>
    <s v=""/>
    <d v="2000-04-23T00:00:00"/>
    <s v="Österreich"/>
    <s v="Eckartsaugasse 25 A Haus 2"/>
    <n v="1120"/>
    <s v="Wien,Meidling"/>
    <n v="2010582004"/>
    <n v="-20.2"/>
    <n v="20.2"/>
    <n v="0"/>
    <s v="fhb200848@fh-vie.ac.at"/>
    <m/>
    <n v="87"/>
  </r>
  <r>
    <x v="11"/>
    <n v="18"/>
    <s v="Andelic"/>
    <s v="Sandra"/>
    <s v="Frau"/>
    <s v=""/>
    <s v=""/>
    <d v="1996-05-27T00:00:00"/>
    <s v="Österreich"/>
    <s v="Koppstraße 45/9"/>
    <n v="1160"/>
    <s v="Wien,Ottakring"/>
    <n v="1810387030"/>
    <n v="-20.2"/>
    <n v="20.2"/>
    <n v="0"/>
    <s v="fhb180692@fh-vie.ac.at"/>
    <m/>
    <n v="88"/>
  </r>
  <r>
    <x v="6"/>
    <n v="19"/>
    <s v="Andermann"/>
    <s v="Julia"/>
    <s v="Frau"/>
    <s v="Dipl.-Betriebswirtin (FH)"/>
    <s v=""/>
    <d v="1975-09-08T00:00:00"/>
    <s v="Deutschland"/>
    <s v="39-19 Hoenamuro 42Gil"/>
    <n v="4346"/>
    <s v="Seoul"/>
    <n v="1930039019"/>
    <n v="-20.2"/>
    <n v="20.2"/>
    <n v="0"/>
    <s v="fhb190995@fh-vie.ac.at"/>
    <s v="MBA Digital Transformation"/>
    <n v="89"/>
  </r>
  <r>
    <x v="6"/>
    <n v="20"/>
    <s v="Anders"/>
    <s v="Justin"/>
    <s v="Herr"/>
    <s v=""/>
    <s v=""/>
    <d v="1993-08-25T00:00:00"/>
    <s v="Deutschland"/>
    <s v="Ackerende 8"/>
    <n v="38467"/>
    <s v=""/>
    <n v="2030039035"/>
    <n v="-20.2"/>
    <n v="20.2"/>
    <n v="0"/>
    <s v="fhb201537@fh-vie.ac.at"/>
    <s v="MBA Digital Transformation"/>
    <n v="90"/>
  </r>
  <r>
    <x v="4"/>
    <n v="20"/>
    <s v="Andic"/>
    <s v="Sara"/>
    <s v="Frau"/>
    <s v=""/>
    <s v=""/>
    <d v="2000-09-30T00:00:00"/>
    <s v="Österreich"/>
    <s v="Schönbrunner Straße 252/18"/>
    <n v="1120"/>
    <s v="Wien,Meidling"/>
    <n v="2010229098"/>
    <n v="-20.2"/>
    <n v="20.2"/>
    <n v="0"/>
    <s v="fhb201105@fh-vie.ac.at"/>
    <m/>
    <n v="91"/>
  </r>
  <r>
    <x v="11"/>
    <n v="20"/>
    <s v="Andiveedu"/>
    <s v="Anjitha"/>
    <s v="Frau"/>
    <s v=""/>
    <s v=""/>
    <d v="2000-08-01T00:00:00"/>
    <s v="Österreich"/>
    <s v="Castlegasse 12A"/>
    <n v="1210"/>
    <s v="Wien,Floridsdorf"/>
    <n v="2010387055"/>
    <n v="-20.2"/>
    <n v="20.2"/>
    <n v="0"/>
    <s v="fhb201454@fh-vie.ac.at"/>
    <m/>
    <n v="92"/>
  </r>
  <r>
    <x v="12"/>
    <n v="17"/>
    <s v="Andonov"/>
    <s v="Gabriel"/>
    <s v="Herr"/>
    <s v=""/>
    <s v=""/>
    <d v="1989-09-14T00:00:00"/>
    <s v="Bulgarien"/>
    <s v="Puchsbaumgasse 49/21"/>
    <n v="1100"/>
    <s v="Wien"/>
    <n v="1710391004"/>
    <n v="-20.2"/>
    <n v="20.2"/>
    <n v="0"/>
    <s v="fhb170704@fh-vie.ac.at"/>
    <m/>
    <n v="93"/>
  </r>
  <r>
    <x v="0"/>
    <n v="19"/>
    <s v="Andonova"/>
    <s v="Habibe Ognyanova"/>
    <s v="Frau"/>
    <s v=""/>
    <s v=""/>
    <d v="1994-02-21T00:00:00"/>
    <s v="Bulgarien"/>
    <s v="Sonnwendgasse 29/13"/>
    <n v="1100"/>
    <s v="Wien,Favoriten"/>
    <n v="1910389005"/>
    <n v="-20.2"/>
    <n v="20.2"/>
    <n v="0"/>
    <s v="fhb190892@fh-vie.ac.at"/>
    <m/>
    <n v="94"/>
  </r>
  <r>
    <x v="7"/>
    <n v="20"/>
    <s v="Andraschko"/>
    <s v="Katrin"/>
    <s v="Frau"/>
    <s v=""/>
    <s v=""/>
    <d v="1993-02-08T00:00:00"/>
    <s v="Österreich"/>
    <s v="Sintstraße 41"/>
    <n v="4020"/>
    <s v="Linz"/>
    <n v="2030018003"/>
    <n v="-20.2"/>
    <n v="20.2"/>
    <n v="0"/>
    <s v="fhb201554@fh-vie.ac.at"/>
    <s v="Akademische/r HR Manager/in"/>
    <n v="95"/>
  </r>
  <r>
    <x v="0"/>
    <n v="16"/>
    <s v="Andreeva"/>
    <s v="Borislava"/>
    <s v="Frau"/>
    <s v=""/>
    <s v=""/>
    <d v="1991-09-19T00:00:00"/>
    <s v="Bulgarien"/>
    <s v="Engerthstraße 82/9/17"/>
    <n v="1020"/>
    <s v="Wien,Leopoldstadt"/>
    <n v="1610389213"/>
    <n v="-20.2"/>
    <n v="20.2"/>
    <n v="0"/>
    <s v="fhb160675@fh-vie.ac.at"/>
    <m/>
    <n v="96"/>
  </r>
  <r>
    <x v="3"/>
    <n v="18"/>
    <s v="Andric"/>
    <s v="Dragana"/>
    <s v="Frau"/>
    <s v=""/>
    <s v=""/>
    <d v="1995-07-18T00:00:00"/>
    <s v="Bosn. u. Herzeg."/>
    <s v="Buchengasse 67/15"/>
    <n v="1100"/>
    <s v="Wien,Favoriten"/>
    <n v="1810389905"/>
    <n v="-20.2"/>
    <n v="20.2"/>
    <n v="0"/>
    <s v="fhb180873@fh-vie.ac.at"/>
    <m/>
    <n v="97"/>
  </r>
  <r>
    <x v="12"/>
    <n v="18"/>
    <s v="Aneska"/>
    <s v="Albert"/>
    <s v="Herr"/>
    <s v=""/>
    <s v=""/>
    <d v="1996-12-07T00:00:00"/>
    <s v="Österreich"/>
    <s v="Döblinger Gürtel 21-23/12/1"/>
    <n v="1190"/>
    <s v="Wien,Döbling"/>
    <n v="1810391027"/>
    <n v="-20.2"/>
    <n v="20.2"/>
    <n v="0"/>
    <s v="fhb180445@fh-vie.ac.at"/>
    <m/>
    <n v="98"/>
  </r>
  <r>
    <x v="6"/>
    <n v="19"/>
    <s v="Angelov"/>
    <s v="Zeljko"/>
    <s v="Herr"/>
    <s v=""/>
    <s v=""/>
    <d v="1977-09-05T00:00:00"/>
    <s v="Deutschland"/>
    <s v="Frommstraße 12"/>
    <n v="92237"/>
    <s v=""/>
    <n v="1940039145"/>
    <n v="-20.2"/>
    <n v="20.2"/>
    <n v="0"/>
    <s v="fhb191454@fh-vie.ac.at"/>
    <s v="MBA Digital Transformation"/>
    <n v="99"/>
  </r>
  <r>
    <x v="4"/>
    <n v="18"/>
    <s v="Anglmayer"/>
    <s v="Tamara"/>
    <s v="Frau"/>
    <s v=""/>
    <s v=""/>
    <d v="1992-12-11T00:00:00"/>
    <s v="Österreich"/>
    <s v="Fahngasse 6/4/1"/>
    <n v="1220"/>
    <s v="Wien"/>
    <n v="1810229031"/>
    <n v="-20.2"/>
    <n v="20.2"/>
    <n v="0"/>
    <s v="fhb180342@fh-vie.ac.at"/>
    <m/>
    <n v="100"/>
  </r>
  <r>
    <x v="12"/>
    <n v="20"/>
    <s v="Anhorn"/>
    <s v="Maven"/>
    <s v="Herr"/>
    <s v=""/>
    <s v=""/>
    <d v="1997-10-18T00:00:00"/>
    <s v="Deutschland"/>
    <s v="Kaiserstraße 84/1/7"/>
    <n v="1070"/>
    <s v="Wien"/>
    <n v="2010391025"/>
    <n v="-20.2"/>
    <n v="20.2"/>
    <n v="0"/>
    <s v="fhb201326@fh-vie.ac.at"/>
    <m/>
    <n v="101"/>
  </r>
  <r>
    <x v="11"/>
    <n v="17"/>
    <s v="Anil"/>
    <s v="Rohat"/>
    <s v="Herr"/>
    <s v=""/>
    <s v=""/>
    <d v="1997-05-14T00:00:00"/>
    <s v="Österreich"/>
    <s v="Schüttelstraße 9/8 17"/>
    <n v="1020"/>
    <s v="Wien"/>
    <n v="1710387055"/>
    <n v="-20.2"/>
    <n v="20.2"/>
    <n v="0"/>
    <s v="fhb170974@fh-vie.ac.at"/>
    <m/>
    <n v="102"/>
  </r>
  <r>
    <x v="10"/>
    <n v="18"/>
    <s v="Ansari"/>
    <s v="Sabir"/>
    <s v="Herr"/>
    <s v=""/>
    <s v=""/>
    <d v="1998-08-01T00:00:00"/>
    <s v="Schweiz"/>
    <s v="Hetzendorfer Straße 100/1/2"/>
    <n v="1120"/>
    <s v="Wien,Meidling"/>
    <n v="1810702002"/>
    <n v="-20.2"/>
    <n v="20.2"/>
    <n v="0"/>
    <s v="fhb180160@fh-vie.ac.at"/>
    <m/>
    <n v="103"/>
  </r>
  <r>
    <x v="18"/>
    <n v="20"/>
    <s v="Antar"/>
    <s v="Moussa"/>
    <s v="Herr"/>
    <s v=""/>
    <s v=""/>
    <d v="1985-11-21T00:00:00"/>
    <s v="Deutschland"/>
    <s v="Olfersstr. 1"/>
    <n v="48153"/>
    <s v="Münster"/>
    <n v="2030044021"/>
    <n v="-20.2"/>
    <n v="20.2"/>
    <n v="0"/>
    <s v="fhb201684@fh-vie.ac.at"/>
    <s v="MBA Gesundheitsmanagement &amp; Digital Health"/>
    <n v="104"/>
  </r>
  <r>
    <x v="17"/>
    <n v="19"/>
    <s v="Antonescu"/>
    <s v="Isabela-Violeta"/>
    <s v="Frau"/>
    <s v="Lic."/>
    <s v=""/>
    <d v="1982-09-09T00:00:00"/>
    <s v="Rumänien"/>
    <s v="Ausstellungsstrasse 50/6/611"/>
    <n v="1020"/>
    <s v="Wien,Leopoldstadt"/>
    <n v="1910705001"/>
    <n v="-20.2"/>
    <n v="20.2"/>
    <n v="0"/>
    <s v="fhb190444@fh-vie.ac.at"/>
    <m/>
    <n v="105"/>
  </r>
  <r>
    <x v="0"/>
    <n v="18"/>
    <s v="Antonic"/>
    <s v="Julia"/>
    <s v="Frau"/>
    <s v=""/>
    <s v=""/>
    <d v="1997-03-24T00:00:00"/>
    <s v="Österreich"/>
    <s v="Trubelgasse 19/3"/>
    <n v="1030"/>
    <s v="Wien,Landstraße"/>
    <n v="1810389070"/>
    <n v="-20.2"/>
    <n v="20.2"/>
    <n v="0"/>
    <s v="fhb180786@fh-vie.ac.at"/>
    <m/>
    <n v="106"/>
  </r>
  <r>
    <x v="17"/>
    <n v="19"/>
    <s v="Antonov"/>
    <s v="Georgi"/>
    <s v="Herr"/>
    <s v=""/>
    <s v="BA"/>
    <d v="1991-04-23T00:00:00"/>
    <s v="Bulgarien"/>
    <s v="Schäffergasse 2/506"/>
    <n v="1040"/>
    <s v="Wien,Wieden"/>
    <n v="1910705002"/>
    <n v="-20.2"/>
    <n v="20.2"/>
    <n v="0"/>
    <s v="fhb190445@fh-vie.ac.at"/>
    <m/>
    <n v="107"/>
  </r>
  <r>
    <x v="11"/>
    <n v="19"/>
    <s v="Antunovic"/>
    <s v="Ines"/>
    <s v="Frau"/>
    <s v=""/>
    <s v=""/>
    <d v="2000-04-07T00:00:00"/>
    <s v="Kroatien"/>
    <s v="Hauffgasse 27/1/13"/>
    <n v="1110"/>
    <s v="Wien,Simmering"/>
    <n v="1910387054"/>
    <n v="-20.2"/>
    <n v="20.2"/>
    <n v="0"/>
    <s v="fhb191270@fh-vie.ac.at"/>
    <m/>
    <n v="108"/>
  </r>
  <r>
    <x v="0"/>
    <n v="19"/>
    <s v="Aranbaev"/>
    <s v="David Elijau"/>
    <s v="Herr"/>
    <s v=""/>
    <s v=""/>
    <d v="1998-03-31T00:00:00"/>
    <s v="Österreich"/>
    <s v="Vorgartenstraße 174/20"/>
    <n v="1020"/>
    <s v="Wien,Leopoldstadt"/>
    <n v="1910389006"/>
    <n v="-20.2"/>
    <n v="20.2"/>
    <n v="0"/>
    <s v="fhb190893@fh-vie.ac.at"/>
    <m/>
    <n v="109"/>
  </r>
  <r>
    <x v="15"/>
    <n v="19"/>
    <s v="Arefie"/>
    <s v="Khaleel"/>
    <s v="Herr"/>
    <s v=""/>
    <s v=""/>
    <d v="1986-02-06T00:00:00"/>
    <s v="Österreich"/>
    <s v="Conrad-von-Hötzendorf-Straße 28/3"/>
    <n v="2560"/>
    <s v="Berndorf"/>
    <n v="1910480001"/>
    <n v="-20.2"/>
    <n v="20.2"/>
    <n v="0"/>
    <s v="fhb190524@fh-vie.ac.at"/>
    <m/>
    <n v="110"/>
  </r>
  <r>
    <x v="11"/>
    <n v="18"/>
    <s v="Arefie"/>
    <s v="Omar"/>
    <s v="Herr"/>
    <s v=""/>
    <s v=""/>
    <d v="1988-12-20T00:00:00"/>
    <s v="Österreich"/>
    <s v="Zollergasse 14/10"/>
    <n v="1070"/>
    <s v="Wien,Neubau"/>
    <n v="1810387053"/>
    <n v="-20.2"/>
    <n v="20.2"/>
    <n v="0"/>
    <s v="fhb180650@fh-vie.ac.at"/>
    <m/>
    <n v="111"/>
  </r>
  <r>
    <x v="1"/>
    <n v="17"/>
    <s v="Arezina"/>
    <s v="Miriam"/>
    <s v="Frau"/>
    <s v=""/>
    <s v="B.Sc."/>
    <d v="1988-02-29T00:00:00"/>
    <s v="Österreich"/>
    <s v="Straussengasse 2-10/1/11"/>
    <n v="1050"/>
    <s v="Wien"/>
    <n v="1710390002"/>
    <n v="-20.2"/>
    <n v="20.2"/>
    <n v="0"/>
    <s v="fhb170470@fh-vie.ac.at"/>
    <m/>
    <n v="112"/>
  </r>
  <r>
    <x v="6"/>
    <n v="19"/>
    <s v="Arhar"/>
    <s v="Martin"/>
    <s v="Herr"/>
    <s v="Dipl.Ing.(FH)"/>
    <s v=""/>
    <d v="1971-06-20T00:00:00"/>
    <s v="Deutschland"/>
    <s v="Max-Hammer-Straße 7"/>
    <n v="88477"/>
    <s v=""/>
    <n v="1940039183"/>
    <n v="-20.2"/>
    <n v="20.2"/>
    <n v="0"/>
    <s v="fhb200372@fh-vie.ac.at"/>
    <s v="MBA Digital Transformation"/>
    <n v="113"/>
  </r>
  <r>
    <x v="15"/>
    <n v="19"/>
    <s v="Arikan"/>
    <s v="Enes"/>
    <s v="Herr"/>
    <s v=""/>
    <s v=""/>
    <d v="1989-10-06T00:00:00"/>
    <s v="Österreich"/>
    <s v="Steinbachbrücke 11"/>
    <n v="4643"/>
    <s v="Pettenbach"/>
    <n v="1910480002"/>
    <n v="-20.2"/>
    <n v="20.2"/>
    <n v="0"/>
    <s v="fhb190525@fh-vie.ac.at"/>
    <m/>
    <n v="114"/>
  </r>
  <r>
    <x v="0"/>
    <n v="20"/>
    <s v="Arnaut"/>
    <s v="Jan"/>
    <s v="Herr"/>
    <s v=""/>
    <s v=""/>
    <d v="1999-11-15T00:00:00"/>
    <s v="Deutschland"/>
    <s v="Nordbahnstr 47 | APT 2112"/>
    <n v="1020"/>
    <s v="Wien,Leopoldstadt"/>
    <n v="2010389105"/>
    <n v="-20.2"/>
    <n v="20.2"/>
    <n v="0"/>
    <s v="fhb200614@fh-vie.ac.at"/>
    <m/>
    <n v="115"/>
  </r>
  <r>
    <x v="6"/>
    <n v="19"/>
    <s v="Arnold"/>
    <s v="Nina"/>
    <s v="Frau"/>
    <s v=""/>
    <s v="BA"/>
    <d v="1979-01-30T00:00:00"/>
    <s v="Österreich"/>
    <s v="Neue-Welt-Gasse 3/7"/>
    <n v="1130"/>
    <s v="Wien,Hietzing"/>
    <n v="1940039167"/>
    <n v="-20.2"/>
    <n v="20.2"/>
    <n v="0"/>
    <s v="fhb200095@fh-vie.ac.at"/>
    <s v="MBA Digital Transformation"/>
    <n v="116"/>
  </r>
  <r>
    <x v="5"/>
    <n v="19"/>
    <s v="Arora"/>
    <s v="Sahil"/>
    <s v="Herr"/>
    <s v=""/>
    <s v=""/>
    <d v="1995-07-25T00:00:00"/>
    <s v="Österreich"/>
    <s v="Pfenninggeldgasse 6-12/9/2"/>
    <n v="1160"/>
    <s v="Wien,Ottakring"/>
    <n v="1910582004"/>
    <n v="-20.2"/>
    <n v="20.2"/>
    <n v="0"/>
    <s v="fhb190466@fh-vie.ac.at"/>
    <m/>
    <n v="117"/>
  </r>
  <r>
    <x v="15"/>
    <n v="20"/>
    <s v="Arsenijevic"/>
    <s v="Ana"/>
    <s v="Frau"/>
    <s v=""/>
    <s v=""/>
    <d v="1997-09-07T00:00:00"/>
    <s v="Österreich"/>
    <s v="Maillygasse 2/7/20"/>
    <n v="1100"/>
    <s v="Wien,Favoriten"/>
    <n v="2010480002"/>
    <n v="-20.2"/>
    <n v="20.2"/>
    <n v="0"/>
    <s v="fhb200474@fh-vie.ac.at"/>
    <m/>
    <n v="118"/>
  </r>
  <r>
    <x v="3"/>
    <n v="19"/>
    <s v="Arslan"/>
    <s v="Enis"/>
    <s v="Herr"/>
    <s v=""/>
    <s v=""/>
    <d v="1997-01-21T00:00:00"/>
    <s v="Türkei"/>
    <s v="Springergasse 6/3"/>
    <n v="1020"/>
    <s v="Wien,Leopoldstadt"/>
    <n v="1910389163"/>
    <n v="-20.2"/>
    <n v="20.2"/>
    <n v="0"/>
    <s v="fhb191076@fh-vie.ac.at"/>
    <m/>
    <n v="119"/>
  </r>
  <r>
    <x v="19"/>
    <n v="20"/>
    <s v="Arthofer"/>
    <s v="Gabriel"/>
    <s v="Herr"/>
    <s v=""/>
    <s v=""/>
    <d v="2000-01-05T00:00:00"/>
    <s v="Österreich"/>
    <s v="Dolleschelgasse 4/6"/>
    <n v="3001"/>
    <s v="Mauerbach"/>
    <n v="2010865001"/>
    <n v="-20.2"/>
    <n v="20.2"/>
    <n v="0"/>
    <s v="fhb200451@fh-vie.ac.at"/>
    <m/>
    <n v="120"/>
  </r>
  <r>
    <x v="2"/>
    <n v="20"/>
    <s v="Arthold"/>
    <s v="Bettina"/>
    <s v="Frau"/>
    <s v=""/>
    <s v="MSc (WU), BA"/>
    <d v="1988-11-13T00:00:00"/>
    <s v="Österreich"/>
    <s v="Ratschkygasse 40/25"/>
    <n v="1120"/>
    <s v="Wien,Meidling"/>
    <n v="2010388002"/>
    <n v="-20.2"/>
    <n v="20.2"/>
    <n v="0"/>
    <s v="fhb201173@fh-vie.ac.at"/>
    <m/>
    <n v="121"/>
  </r>
  <r>
    <x v="10"/>
    <n v="16"/>
    <s v="Artner"/>
    <s v="Dominik"/>
    <s v="Herr"/>
    <s v=""/>
    <s v="BA"/>
    <d v="1995-08-09T00:00:00"/>
    <s v="Österreich"/>
    <s v="Gudrunstraße 55-103/1/10"/>
    <n v="1100"/>
    <s v="Wien"/>
    <n v="1610702001"/>
    <n v="-20.2"/>
    <n v="20.2"/>
    <n v="0"/>
    <s v="fhb160158@fh-vie.ac.at"/>
    <m/>
    <n v="122"/>
  </r>
  <r>
    <x v="4"/>
    <n v="18"/>
    <s v="Asaad"/>
    <s v="Irene"/>
    <s v="Frau"/>
    <s v=""/>
    <s v=""/>
    <d v="1999-07-02T00:00:00"/>
    <s v="Österreich"/>
    <s v="Quadenstraße 8/6/13"/>
    <n v="1220"/>
    <s v="Wien,Donaustadt"/>
    <n v="1810229053"/>
    <n v="-20.2"/>
    <n v="20.2"/>
    <n v="0"/>
    <s v="fhb180503@fh-vie.ac.at"/>
    <m/>
    <n v="123"/>
  </r>
  <r>
    <x v="0"/>
    <n v="20"/>
    <s v="Asaad"/>
    <s v="Mario"/>
    <s v="Herr"/>
    <s v=""/>
    <s v=""/>
    <d v="1997-07-24T00:00:00"/>
    <s v="Österreich"/>
    <s v="Biberhaufenweg 4"/>
    <n v="1220"/>
    <s v="Wien,Donaustadt"/>
    <n v="2010389106"/>
    <n v="-20.2"/>
    <n v="20.2"/>
    <n v="0"/>
    <s v="fhb200615@fh-vie.ac.at"/>
    <m/>
    <n v="124"/>
  </r>
  <r>
    <x v="5"/>
    <n v="19"/>
    <s v="Asadian"/>
    <s v="Darius"/>
    <s v="Herr"/>
    <s v=""/>
    <s v=""/>
    <d v="1991-05-08T00:00:00"/>
    <s v="Österreich"/>
    <s v="Kaiserstrasse 67/1/12"/>
    <n v="1070"/>
    <s v="Wien,Neubau"/>
    <n v="1910582005"/>
    <n v="-20.2"/>
    <n v="20.2"/>
    <n v="0"/>
    <s v="fhb190467@fh-vie.ac.at"/>
    <m/>
    <n v="125"/>
  </r>
  <r>
    <x v="0"/>
    <n v="20"/>
    <s v="Aschauer"/>
    <s v="Georg"/>
    <s v="Herr"/>
    <s v=""/>
    <s v=""/>
    <d v="1996-11-05T00:00:00"/>
    <s v="Österreich"/>
    <s v="Hofjägerstraße 2/1/49"/>
    <n v="1140"/>
    <s v="Wien,Penzing"/>
    <n v="2010389006"/>
    <n v="-20.2"/>
    <n v="20.2"/>
    <n v="0"/>
    <s v="fhb200515@fh-vie.ac.at"/>
    <m/>
    <n v="126"/>
  </r>
  <r>
    <x v="11"/>
    <n v="20"/>
    <s v="Aslan"/>
    <s v="Ibrahim Alpay"/>
    <s v="Herr"/>
    <s v=""/>
    <s v=""/>
    <d v="1996-03-12T00:00:00"/>
    <s v="Österreich"/>
    <s v="Absberggasse 45A/B/18"/>
    <n v="1100"/>
    <s v="Wien"/>
    <n v="2010387004"/>
    <n v="-20.2"/>
    <n v="20.2"/>
    <n v="0"/>
    <s v="fhb201233@fh-vie.ac.at"/>
    <m/>
    <n v="127"/>
  </r>
  <r>
    <x v="7"/>
    <n v="16"/>
    <s v="Aslan"/>
    <s v="Öznur"/>
    <s v="Frau"/>
    <s v=""/>
    <s v="Bakk"/>
    <d v="1981-04-23T00:00:00"/>
    <s v="Türkei"/>
    <s v="Geblergasse 102/2"/>
    <n v="1170"/>
    <s v="Wien"/>
    <n v="1630018007"/>
    <n v="-20.2"/>
    <n v="20.2"/>
    <n v="0"/>
    <s v="fhb161014@fh-vie.ac.at"/>
    <s v="Akademische/r HR Manager/in"/>
    <n v="128"/>
  </r>
  <r>
    <x v="17"/>
    <n v="20"/>
    <s v="Aslani"/>
    <s v="Amsel"/>
    <s v="Herr"/>
    <s v=""/>
    <s v=""/>
    <d v="1996-12-07T00:00:00"/>
    <s v="Kosovo"/>
    <s v="Mittelgasse 18"/>
    <n v="1060"/>
    <s v="Wien,Mariahilf"/>
    <n v="2010705002"/>
    <n v="-20.2"/>
    <n v="20.2"/>
    <n v="0"/>
    <s v="fhb200815@fh-vie.ac.at"/>
    <m/>
    <n v="129"/>
  </r>
  <r>
    <x v="11"/>
    <n v="20"/>
    <s v="Assad"/>
    <s v="Kabarial"/>
    <s v="Herr"/>
    <s v=""/>
    <s v=""/>
    <d v="1997-05-16T00:00:00"/>
    <s v="Österreich"/>
    <s v="Schlimpweg 3 / 2 / 14"/>
    <n v="1210"/>
    <s v="Wien,Floridsdorf"/>
    <n v="2010387056"/>
    <n v="-20.2"/>
    <n v="20.2"/>
    <n v="0"/>
    <s v="fhb201455@fh-vie.ac.at"/>
    <m/>
    <n v="130"/>
  </r>
  <r>
    <x v="20"/>
    <n v="20"/>
    <s v="Assadi"/>
    <s v="Armin"/>
    <s v="Herr"/>
    <s v="Dr."/>
    <s v=""/>
    <d v="1991-09-19T00:00:00"/>
    <s v="Österreich"/>
    <s v="Am Tabor 13/3/12"/>
    <n v="1020"/>
    <s v="Wien,Leopoldstadt"/>
    <n v="2030046001"/>
    <n v="-20.2"/>
    <n v="20.2"/>
    <n v="0"/>
    <s v="fhb201568@fh-vie.ac.at"/>
    <s v="MSc Sustainability and Responsible Management"/>
    <n v="131"/>
  </r>
  <r>
    <x v="4"/>
    <n v="18"/>
    <s v="Assadi Moghadam Golshan"/>
    <s v="Fatemeh"/>
    <s v="Frau"/>
    <s v=""/>
    <s v=""/>
    <d v="1997-06-01T00:00:00"/>
    <s v="Stbg. ungeklärt"/>
    <s v="Wagramerstraße 59/14/3"/>
    <n v="1220"/>
    <s v="Wien,Donaustadt"/>
    <n v="1810229002"/>
    <n v="-20.2"/>
    <n v="20.2"/>
    <n v="0"/>
    <s v="fhb180313@fh-vie.ac.at"/>
    <m/>
    <n v="132"/>
  </r>
  <r>
    <x v="6"/>
    <n v="19"/>
    <s v="Asselborn"/>
    <s v="Olessia"/>
    <s v="Frau"/>
    <s v=""/>
    <s v=""/>
    <d v="1980-11-25T00:00:00"/>
    <s v="Deutschland"/>
    <s v="Friedrichsgraber Weg 435"/>
    <n v="22846"/>
    <s v=""/>
    <n v="1930039024"/>
    <n v="-20.2"/>
    <n v="20.2"/>
    <n v="0"/>
    <s v="fhb191071@fh-vie.ac.at"/>
    <s v="MBA Digital Transformation"/>
    <n v="133"/>
  </r>
  <r>
    <x v="1"/>
    <n v="18"/>
    <s v="Astafyeva"/>
    <s v="Irina"/>
    <s v="Frau"/>
    <s v=""/>
    <s v="BA"/>
    <d v="1987-11-28T00:00:00"/>
    <s v="Russ. Föderation"/>
    <s v="Neustiftgasse 141/101"/>
    <n v="1070"/>
    <s v="Wien,Neubau"/>
    <n v="1810390002"/>
    <n v="-20.2"/>
    <n v="20.2"/>
    <n v="0"/>
    <s v="fhb180802@fh-vie.ac.at"/>
    <m/>
    <n v="134"/>
  </r>
  <r>
    <x v="4"/>
    <n v="18"/>
    <s v="Aster"/>
    <s v="Florian"/>
    <s v="Herr"/>
    <s v=""/>
    <s v=""/>
    <d v="1994-01-08T00:00:00"/>
    <s v="Österreich"/>
    <s v="Gerasdorfer Straße 265-269/2/5"/>
    <n v="2201"/>
    <s v="Gerasdorf"/>
    <n v="1810229003"/>
    <n v="-20.2"/>
    <n v="20.2"/>
    <n v="0"/>
    <s v="fhb180314@fh-vie.ac.at"/>
    <m/>
    <n v="135"/>
  </r>
  <r>
    <x v="0"/>
    <n v="20"/>
    <s v="Ataii"/>
    <s v="Marwa"/>
    <s v="Frau"/>
    <s v=""/>
    <s v=""/>
    <d v="2001-04-27T00:00:00"/>
    <s v="Österreich"/>
    <s v="Roterdstraße 12/34/3"/>
    <n v="1160"/>
    <s v="Wien,Ottakring"/>
    <n v="2010389249"/>
    <n v="-20.2"/>
    <n v="20.2"/>
    <n v="0"/>
    <s v="fhb201496@fh-vie.ac.at"/>
    <m/>
    <n v="136"/>
  </r>
  <r>
    <x v="8"/>
    <n v="20"/>
    <s v="Atak"/>
    <s v="Serkan"/>
    <s v="Herr"/>
    <s v=""/>
    <s v="BA"/>
    <d v="1993-10-30T00:00:00"/>
    <s v="Österreich"/>
    <s v="Lienfeldergasse 29/11"/>
    <n v="1160"/>
    <s v="Wien"/>
    <n v="2030042061"/>
    <n v="-20.2"/>
    <n v="20.2"/>
    <n v="0"/>
    <s v="fhb201730@fh-vie.ac.at"/>
    <s v="MBA Digital Marketing &amp; Data Management"/>
    <n v="137"/>
  </r>
  <r>
    <x v="3"/>
    <n v="18"/>
    <s v="Atak Canli"/>
    <s v="Sazime"/>
    <s v="Frau"/>
    <s v=""/>
    <s v=""/>
    <d v="1998-09-08T00:00:00"/>
    <s v="Türkei"/>
    <s v="Siebeneichengasse 2/5"/>
    <n v="1150"/>
    <s v="Wien"/>
    <n v="1810389906"/>
    <n v="-20.2"/>
    <n v="20.2"/>
    <n v="0"/>
    <s v="fhb180874@fh-vie.ac.at"/>
    <m/>
    <n v="138"/>
  </r>
  <r>
    <x v="12"/>
    <n v="20"/>
    <s v="Atanasova"/>
    <s v="Andrea"/>
    <s v="Frau"/>
    <s v=""/>
    <s v=""/>
    <d v="1999-02-14T00:00:00"/>
    <s v="Bulgarien"/>
    <s v="Vorgartenstraße 204/241"/>
    <n v="1020"/>
    <s v="Wien"/>
    <n v="2010391026"/>
    <n v="-20.2"/>
    <n v="20.2"/>
    <n v="0"/>
    <s v="fhb201327@fh-vie.ac.at"/>
    <m/>
    <n v="139"/>
  </r>
  <r>
    <x v="6"/>
    <n v="19"/>
    <s v="Ataoglu"/>
    <s v="Fatih"/>
    <s v="Herr"/>
    <s v=""/>
    <s v="B.A."/>
    <d v="1985-06-29T00:00:00"/>
    <s v="Deutschland"/>
    <s v="Im Jücherfeld 5"/>
    <n v="51377"/>
    <s v=""/>
    <n v="1940039140"/>
    <n v="-20.2"/>
    <n v="20.2"/>
    <n v="0"/>
    <s v="fhb191437@fh-vie.ac.at"/>
    <s v="MBA Digital Transformation"/>
    <n v="140"/>
  </r>
  <r>
    <x v="12"/>
    <n v="17"/>
    <s v="Atas"/>
    <s v="Ahmet"/>
    <s v="Herr"/>
    <s v=""/>
    <s v=""/>
    <d v="1993-10-02T00:00:00"/>
    <s v="Österreich"/>
    <s v="Wehlistraße 16-22/27/1"/>
    <n v="1200"/>
    <s v="Wien"/>
    <n v="1710391006"/>
    <n v="-20.2"/>
    <n v="20.2"/>
    <n v="0"/>
    <s v="fhb170706@fh-vie.ac.at"/>
    <m/>
    <n v="141"/>
  </r>
  <r>
    <x v="0"/>
    <n v="19"/>
    <s v="Atassi"/>
    <s v="Malek"/>
    <s v="Herr"/>
    <s v=""/>
    <s v=""/>
    <d v="1996-07-21T00:00:00"/>
    <s v="Österreich"/>
    <s v="Wenhartgasse 23/ RH3"/>
    <n v="1210"/>
    <s v="Wien,Floridsdorf"/>
    <n v="1910389008"/>
    <n v="-20.2"/>
    <n v="20.2"/>
    <n v="0"/>
    <s v="fhb190895@fh-vie.ac.at"/>
    <m/>
    <n v="142"/>
  </r>
  <r>
    <x v="6"/>
    <n v="19"/>
    <s v="Ates"/>
    <s v="Sevgi"/>
    <s v="Frau"/>
    <s v=""/>
    <s v=""/>
    <d v="1971-01-03T00:00:00"/>
    <s v="Deutschland"/>
    <s v="Sinnerdorfer Straße 173"/>
    <n v="50769"/>
    <s v=""/>
    <n v="1930039050"/>
    <n v="-20.2"/>
    <n v="20.2"/>
    <n v="0"/>
    <s v="fhb191327@fh-vie.ac.at"/>
    <s v="MBA Digital Transformation"/>
    <n v="143"/>
  </r>
  <r>
    <x v="21"/>
    <n v="17"/>
    <s v="Attia"/>
    <s v="Lydia"/>
    <s v="Frau"/>
    <s v=""/>
    <s v="BA"/>
    <d v="1981-08-19T00:00:00"/>
    <s v="Österreich"/>
    <s v="Eichendorffgasse 4-6/Stiege 2/Tür 4"/>
    <n v="1190"/>
    <s v="Wien"/>
    <n v="1740036002"/>
    <n v="-20.2"/>
    <n v="20.2"/>
    <n v="0"/>
    <s v="fhb180078@fh-vie.ac.at"/>
    <s v="MSc Arbeits-, Organisationspsychologie und HR Management"/>
    <n v="144"/>
  </r>
  <r>
    <x v="0"/>
    <n v="20"/>
    <s v="Attia"/>
    <s v="Sara"/>
    <s v="Frau"/>
    <s v=""/>
    <s v=""/>
    <d v="2000-08-19T00:00:00"/>
    <s v="Österreich"/>
    <s v="Konstanziagasse 44/6/10"/>
    <n v="1220"/>
    <s v="Wien,Donaustadt"/>
    <n v="2010389107"/>
    <n v="-20.2"/>
    <n v="20.2"/>
    <n v="0"/>
    <s v="fhb200616@fh-vie.ac.at"/>
    <m/>
    <n v="145"/>
  </r>
  <r>
    <x v="8"/>
    <n v="19"/>
    <s v="Auer"/>
    <s v="Corinne"/>
    <s v="Frau"/>
    <s v=""/>
    <s v=""/>
    <d v="1980-01-18T00:00:00"/>
    <s v="Schweiz"/>
    <s v="Obere Rüschstrasse 3"/>
    <n v="8890"/>
    <s v=""/>
    <n v="1940042024"/>
    <n v="-20.2"/>
    <n v="20.2"/>
    <n v="0"/>
    <s v="fhb200318@fh-vie.ac.at"/>
    <s v="MBA Digital Marketing &amp; Data Management"/>
    <n v="146"/>
  </r>
  <r>
    <x v="3"/>
    <n v="19"/>
    <s v="Auer"/>
    <s v="Sara"/>
    <s v="Frau"/>
    <s v=""/>
    <s v=""/>
    <d v="1999-02-24T00:00:00"/>
    <s v="Österreich"/>
    <s v="Süßenbrunner Straße 60/12/1"/>
    <n v="1220"/>
    <s v="Wien,Donaustadt"/>
    <n v="1910389164"/>
    <n v="-20.2"/>
    <n v="20.2"/>
    <n v="0"/>
    <s v="fhb191077@fh-vie.ac.at"/>
    <m/>
    <n v="147"/>
  </r>
  <r>
    <x v="12"/>
    <n v="20"/>
    <s v="Aufner"/>
    <s v="Sandra"/>
    <s v="Frau"/>
    <s v=""/>
    <s v=""/>
    <d v="2002-02-15T00:00:00"/>
    <s v="Österreich"/>
    <s v="Anisgasse 5"/>
    <n v="1220"/>
    <s v="Wien,Donaustadt"/>
    <n v="2010391027"/>
    <n v="-20.2"/>
    <n v="20.2"/>
    <n v="0"/>
    <s v="fhb201328@fh-vie.ac.at"/>
    <m/>
    <n v="148"/>
  </r>
  <r>
    <x v="5"/>
    <n v="19"/>
    <s v="Aufschnaiter"/>
    <s v="Stefanie"/>
    <s v="Frau"/>
    <s v=""/>
    <s v=""/>
    <d v="1997-11-02T00:00:00"/>
    <s v="Österreich"/>
    <s v="Johannes Brahms Gasse 5"/>
    <n v="2136"/>
    <s v="Laa an der Thaya"/>
    <n v="1910582006"/>
    <n v="-20.2"/>
    <n v="20.2"/>
    <n v="0"/>
    <s v="fhb190468@fh-vie.ac.at"/>
    <m/>
    <n v="149"/>
  </r>
  <r>
    <x v="6"/>
    <n v="19"/>
    <s v="Aull"/>
    <s v="Patrick"/>
    <s v="Herr"/>
    <s v=""/>
    <s v=""/>
    <d v="1982-06-04T00:00:00"/>
    <s v="Deutschland"/>
    <s v="Hallesche Straße 46"/>
    <n v="6536"/>
    <s v=""/>
    <n v="1940039156"/>
    <n v="-20.2"/>
    <n v="20.2"/>
    <n v="0"/>
    <s v="fhb200012@fh-vie.ac.at"/>
    <s v="MBA Digital Transformation"/>
    <n v="150"/>
  </r>
  <r>
    <x v="9"/>
    <n v="20"/>
    <s v="Avci"/>
    <s v="Bilal"/>
    <s v="Herr"/>
    <s v=""/>
    <s v="BSc (WU)"/>
    <d v="1993-08-10T00:00:00"/>
    <s v="Türkei"/>
    <s v="Hetzendorfer Straße 98/1"/>
    <n v="1120"/>
    <s v="Wien,Meidling"/>
    <n v="2010230004"/>
    <n v="-20.2"/>
    <n v="20.2"/>
    <n v="0"/>
    <s v="fhb200957@fh-vie.ac.at"/>
    <m/>
    <n v="151"/>
  </r>
  <r>
    <x v="0"/>
    <n v="19"/>
    <s v="Avci"/>
    <s v="Hatice"/>
    <s v="Frau"/>
    <s v=""/>
    <s v=""/>
    <d v="1996-10-26T00:00:00"/>
    <s v="Türkei"/>
    <s v="Eichamtstraße 16"/>
    <n v="2230"/>
    <s v="Gänserndorf"/>
    <n v="1910389009"/>
    <n v="-20.2"/>
    <n v="20.2"/>
    <n v="0"/>
    <s v="fhb190896@fh-vie.ac.at"/>
    <m/>
    <n v="152"/>
  </r>
  <r>
    <x v="5"/>
    <n v="18"/>
    <s v="Avenilla"/>
    <s v="Ian"/>
    <s v="Herr"/>
    <s v=""/>
    <s v=""/>
    <d v="1991-08-05T00:00:00"/>
    <s v="Österreich"/>
    <s v="Bussongasse 19/Haus 2"/>
    <n v="1220"/>
    <s v="Wien,Donaustadt"/>
    <n v="1810582055"/>
    <n v="-20.2"/>
    <n v="20.2"/>
    <n v="0"/>
    <s v="fhb180983@fh-vie.ac.at"/>
    <s v="Unterbrechung WiSe 2020"/>
    <n v="153"/>
  </r>
  <r>
    <x v="9"/>
    <n v="19"/>
    <s v="Avila"/>
    <s v="Jeffrey"/>
    <s v="Herr"/>
    <s v=""/>
    <s v=""/>
    <d v="1987-09-17T00:00:00"/>
    <s v="USA"/>
    <s v="Neustiftgasse 51/1/14"/>
    <n v="1070"/>
    <s v="Wien"/>
    <n v="1910230005"/>
    <n v="-20.2"/>
    <n v="20.2"/>
    <n v="0"/>
    <s v="fhb190334@fh-vie.ac.at"/>
    <m/>
    <n v="154"/>
  </r>
  <r>
    <x v="9"/>
    <n v="20"/>
    <s v="Awad"/>
    <s v="Antonius"/>
    <s v="Herr"/>
    <s v=""/>
    <s v="BA"/>
    <d v="1992-10-18T00:00:00"/>
    <s v="Österreich"/>
    <s v="Anschützgassse 15/A5/6"/>
    <n v="1150"/>
    <s v="Wien"/>
    <n v="2010230005"/>
    <n v="-20.2"/>
    <n v="20.2"/>
    <n v="0"/>
    <s v="fhb200958@fh-vie.ac.at"/>
    <m/>
    <n v="155"/>
  </r>
  <r>
    <x v="6"/>
    <n v="19"/>
    <s v="Ayemele Djeujo"/>
    <s v="Romeo"/>
    <s v="Herr"/>
    <s v="Dr.-Ing."/>
    <s v=""/>
    <d v="1988-11-28T00:00:00"/>
    <s v="Deutschland"/>
    <s v="Lange Straße 19 D"/>
    <n v="89275"/>
    <s v="Elchingen"/>
    <n v="1940039020"/>
    <n v="-20.2"/>
    <n v="20.2"/>
    <n v="0"/>
    <s v="fhb200182@fh-vie.ac.at"/>
    <s v="MBA Digital Transformation"/>
    <n v="156"/>
  </r>
  <r>
    <x v="0"/>
    <n v="18"/>
    <s v="Ayodeji"/>
    <s v="Lucas"/>
    <s v="Herr"/>
    <s v=""/>
    <s v=""/>
    <d v="1995-02-08T00:00:00"/>
    <s v="Deutschland"/>
    <s v="Hasenfeld 16"/>
    <n v="6972"/>
    <s v="Fußach"/>
    <n v="1810389539"/>
    <n v="-20.2"/>
    <n v="20.2"/>
    <n v="0"/>
    <s v="fhb180917@fh-vie.ac.at"/>
    <m/>
    <n v="157"/>
  </r>
  <r>
    <x v="12"/>
    <n v="20"/>
    <s v="Azari"/>
    <s v="Artur"/>
    <s v="Herr"/>
    <s v=""/>
    <s v=""/>
    <d v="1988-10-30T00:00:00"/>
    <s v="Österreich"/>
    <s v="Gudrunstraße 102/1/37"/>
    <n v="1100"/>
    <s v="Wien,Favoriten"/>
    <n v="2010391070"/>
    <n v="-20.2"/>
    <n v="20.2"/>
    <n v="0"/>
    <s v="fhb201386@fh-vie.ac.at"/>
    <m/>
    <n v="158"/>
  </r>
  <r>
    <x v="10"/>
    <n v="19"/>
    <s v="Babacan"/>
    <s v="Koray"/>
    <s v="Herr"/>
    <s v=""/>
    <s v=""/>
    <d v="1998-12-06T00:00:00"/>
    <s v="Österreich"/>
    <s v="Dernjacgasse 8/30"/>
    <n v="1230"/>
    <s v="Wien,Liesing"/>
    <n v="1910702005"/>
    <n v="-20.2"/>
    <n v="20.2"/>
    <n v="0"/>
    <s v="fhb190612@fh-vie.ac.at"/>
    <m/>
    <n v="159"/>
  </r>
  <r>
    <x v="0"/>
    <n v="20"/>
    <s v="Babacsayv"/>
    <s v="Eden"/>
    <s v="Frau"/>
    <s v=""/>
    <s v=""/>
    <d v="2001-11-09T00:00:00"/>
    <s v="Österreich"/>
    <s v="Taborstraße 64/1/15"/>
    <n v="1020"/>
    <s v="Wien,Leopoldstadt"/>
    <n v="2010389008"/>
    <n v="-20.2"/>
    <n v="20.2"/>
    <n v="0"/>
    <s v="fhb200517@fh-vie.ac.at"/>
    <m/>
    <n v="160"/>
  </r>
  <r>
    <x v="1"/>
    <n v="20"/>
    <s v="Babic"/>
    <s v="Nikolina"/>
    <s v="Frau"/>
    <s v=""/>
    <s v="BA"/>
    <d v="1995-04-20T00:00:00"/>
    <s v="Österreich"/>
    <s v="Leopold-Ernst-Gasse 34-36/22"/>
    <n v="1170"/>
    <s v="Wien"/>
    <n v="2010390008"/>
    <n v="-20.2"/>
    <n v="20.2"/>
    <n v="0"/>
    <s v="fhb200755@fh-vie.ac.at"/>
    <m/>
    <n v="161"/>
  </r>
  <r>
    <x v="6"/>
    <n v="19"/>
    <s v="Bacher"/>
    <s v="Lisa"/>
    <s v="Frau"/>
    <s v=""/>
    <s v=""/>
    <d v="1995-03-05T00:00:00"/>
    <s v="Österreich"/>
    <s v="Flurschützstraße 10/8"/>
    <n v="1120"/>
    <s v="Wien,Meidling"/>
    <n v="1930039078"/>
    <n v="-20.2"/>
    <n v="20.2"/>
    <n v="0"/>
    <s v="fhb191413@fh-vie.ac.at"/>
    <s v="MBA Digital Transformation"/>
    <n v="162"/>
  </r>
  <r>
    <x v="12"/>
    <n v="18"/>
    <s v="Bachler"/>
    <s v="Katrin"/>
    <s v="Frau"/>
    <s v=""/>
    <s v=""/>
    <d v="1999-09-23T00:00:00"/>
    <s v="Österreich"/>
    <s v="Barichgasse 31/21"/>
    <n v="1030"/>
    <s v="Wien,Landstraße"/>
    <n v="1810391029"/>
    <n v="-20.2"/>
    <n v="20.2"/>
    <n v="0"/>
    <s v="fhb180447@fh-vie.ac.at"/>
    <m/>
    <n v="163"/>
  </r>
  <r>
    <x v="10"/>
    <n v="18"/>
    <s v="Bachmann"/>
    <s v="Christina"/>
    <s v="Frau"/>
    <s v=""/>
    <s v=""/>
    <d v="1998-04-20T00:00:00"/>
    <s v="Österreich"/>
    <s v="Torfmoos 18"/>
    <n v="5751"/>
    <s v="Maishofen"/>
    <n v="1810702005"/>
    <n v="-20.2"/>
    <n v="20.2"/>
    <n v="0"/>
    <s v="fhb180163@fh-vie.ac.at"/>
    <m/>
    <n v="164"/>
  </r>
  <r>
    <x v="11"/>
    <n v="18"/>
    <s v="Bachmann"/>
    <s v="Johannes"/>
    <s v="Herr"/>
    <s v=""/>
    <s v=""/>
    <d v="1998-04-06T00:00:00"/>
    <s v="Österreich"/>
    <s v="Franz-Loidl-Straße 29"/>
    <n v="1220"/>
    <s v="Wien,Donaustadt"/>
    <n v="1810387059"/>
    <n v="-20.2"/>
    <n v="20.2"/>
    <n v="0"/>
    <s v="fhb180997@fh-vie.ac.at"/>
    <m/>
    <n v="165"/>
  </r>
  <r>
    <x v="3"/>
    <n v="18"/>
    <s v="Backovic"/>
    <s v="Aleksandra"/>
    <s v="Frau"/>
    <s v=""/>
    <s v=""/>
    <d v="1994-05-10T00:00:00"/>
    <s v="Serbien"/>
    <s v="Vorgartenstrasse 145-157 3/3"/>
    <n v="1020"/>
    <s v="Wien,Leopoldstadt"/>
    <n v="1810389907"/>
    <n v="-20.2"/>
    <n v="20.2"/>
    <n v="0"/>
    <s v="fhb180875@fh-vie.ac.at"/>
    <m/>
    <n v="166"/>
  </r>
  <r>
    <x v="17"/>
    <n v="19"/>
    <s v="Badalian"/>
    <s v="Lilit"/>
    <s v="Frau"/>
    <s v=""/>
    <s v=""/>
    <d v="1987-05-31T00:00:00"/>
    <s v="Russ. Föderation"/>
    <s v="Laaer-Berg-Straße 47B/1024A"/>
    <n v="1100"/>
    <s v="Wien,Favoriten"/>
    <n v="1910705022"/>
    <n v="-20.2"/>
    <n v="20.2"/>
    <n v="0"/>
    <s v="fhb190999@fh-vie.ac.at"/>
    <m/>
    <n v="167"/>
  </r>
  <r>
    <x v="9"/>
    <n v="20"/>
    <s v="Badarch"/>
    <s v="Anar"/>
    <s v="Herr"/>
    <s v=""/>
    <s v=""/>
    <d v="1993-05-02T00:00:00"/>
    <s v="Mongolei"/>
    <s v="Kreuzgasse 23/3"/>
    <n v="1180"/>
    <s v="Wien"/>
    <n v="2010230006"/>
    <n v="-20.2"/>
    <n v="20.2"/>
    <n v="0"/>
    <s v="fhb200959@fh-vie.ac.at"/>
    <m/>
    <n v="168"/>
  </r>
  <r>
    <x v="5"/>
    <n v="20"/>
    <s v="Baden"/>
    <s v="Caroline"/>
    <s v="Frau"/>
    <s v=""/>
    <s v=""/>
    <d v="1998-12-14T00:00:00"/>
    <s v="Österreich"/>
    <s v="Max Schrems-Gasse 10/1/4"/>
    <n v="2345"/>
    <s v="Brunn am Gebirge"/>
    <n v="2010582005"/>
    <n v="-20.2"/>
    <n v="20.2"/>
    <n v="0"/>
    <s v="fhb200849@fh-vie.ac.at"/>
    <m/>
    <n v="169"/>
  </r>
  <r>
    <x v="5"/>
    <n v="19"/>
    <s v="Badrakh"/>
    <s v="Enkhmurun"/>
    <s v="Frau"/>
    <s v=""/>
    <s v=""/>
    <d v="1995-12-24T00:00:00"/>
    <s v="Mongolei"/>
    <s v="Hardtmuthgasse 121/5/1"/>
    <n v="1100"/>
    <s v="Wien,Favoriten"/>
    <n v="1910582007"/>
    <n v="-20.2"/>
    <n v="20.2"/>
    <n v="0"/>
    <s v="fhb190469@fh-vie.ac.at"/>
    <m/>
    <n v="170"/>
  </r>
  <r>
    <x v="0"/>
    <n v="18"/>
    <s v="Bagceci"/>
    <s v="Hava"/>
    <s v="Frau"/>
    <s v=""/>
    <s v=""/>
    <d v="1998-09-01T00:00:00"/>
    <s v="Türkei"/>
    <s v="Zwinzstraße 15-21/34/2"/>
    <n v="1160"/>
    <s v="Wien,Ottakring"/>
    <n v="1810389540"/>
    <n v="-20.2"/>
    <n v="20.2"/>
    <n v="0"/>
    <s v="fhb180918@fh-vie.ac.at"/>
    <m/>
    <n v="171"/>
  </r>
  <r>
    <x v="0"/>
    <n v="20"/>
    <s v="Bahadori"/>
    <s v="Tatjana"/>
    <s v="Frau"/>
    <s v=""/>
    <s v=""/>
    <d v="1994-02-28T00:00:00"/>
    <s v="Österreich"/>
    <s v="Pirkebnerstraße 1-3/5/5"/>
    <n v="1120"/>
    <s v="Wien,Meidling"/>
    <n v="2010389108"/>
    <n v="-20.2"/>
    <n v="20.2"/>
    <n v="0"/>
    <s v="fhb200617@fh-vie.ac.at"/>
    <m/>
    <n v="172"/>
  </r>
  <r>
    <x v="8"/>
    <n v="19"/>
    <s v="Bahr"/>
    <s v="Jonathan"/>
    <s v="Herr"/>
    <s v=""/>
    <s v=""/>
    <d v="1986-04-17T00:00:00"/>
    <s v="Deutschland"/>
    <s v="Mainstr. 10"/>
    <n v="60311"/>
    <s v=""/>
    <n v="1940042002"/>
    <n v="-20.2"/>
    <n v="20.2"/>
    <n v="0"/>
    <s v="fhb200198@fh-vie.ac.at"/>
    <s v="MBA Digital Marketing &amp; Data Management"/>
    <n v="173"/>
  </r>
  <r>
    <x v="4"/>
    <n v="17"/>
    <s v="Baidinger"/>
    <s v="Richard"/>
    <s v="Herr"/>
    <s v=""/>
    <s v=""/>
    <d v="1995-01-18T00:00:00"/>
    <s v="Österreich"/>
    <s v="Hochstettergasse 4/5"/>
    <n v="1020"/>
    <s v="Wien"/>
    <n v="1710229002"/>
    <n v="-20.2"/>
    <n v="20.2"/>
    <n v="0"/>
    <s v="fhb170321@fh-vie.ac.at"/>
    <s v="Unterbrechung WiSe 2020"/>
    <n v="174"/>
  </r>
  <r>
    <x v="11"/>
    <n v="20"/>
    <s v="Bajrami"/>
    <s v="Lavdrim"/>
    <s v="Herr"/>
    <s v=""/>
    <s v=""/>
    <d v="1994-06-14T00:00:00"/>
    <s v="Mazedonien"/>
    <s v="Gumpendorfer Straße 67 /1a"/>
    <n v="1060"/>
    <s v="Wien,Mariahilf"/>
    <n v="2010387057"/>
    <n v="-20.2"/>
    <n v="20.2"/>
    <n v="0"/>
    <s v="fhb201456@fh-vie.ac.at"/>
    <m/>
    <n v="175"/>
  </r>
  <r>
    <x v="11"/>
    <n v="20"/>
    <s v="Bakhia"/>
    <s v="Sofiko"/>
    <s v="Frau"/>
    <s v=""/>
    <s v=""/>
    <d v="1998-04-23T00:00:00"/>
    <s v="Georgien"/>
    <s v="Pilgramgasse 11/5"/>
    <n v="1050"/>
    <s v="Wien,Margareten"/>
    <n v="2010387058"/>
    <n v="-20.2"/>
    <n v="20.2"/>
    <n v="0"/>
    <s v="fhb201457@fh-vie.ac.at"/>
    <m/>
    <n v="176"/>
  </r>
  <r>
    <x v="2"/>
    <n v="19"/>
    <s v="Bakiri"/>
    <s v="Endri"/>
    <s v="Herr"/>
    <s v=""/>
    <s v="BA"/>
    <d v="1988-05-12T00:00:00"/>
    <s v="Österreich"/>
    <s v="Apostelgasse 2-14/7/35"/>
    <n v="1030"/>
    <s v="Wien"/>
    <n v="1910388004"/>
    <n v="-20.2"/>
    <n v="20.2"/>
    <n v="0"/>
    <s v="fhb190826@fh-vie.ac.at"/>
    <m/>
    <n v="177"/>
  </r>
  <r>
    <x v="22"/>
    <n v="19"/>
    <s v="Bakula"/>
    <s v="Bianca"/>
    <s v="Frau"/>
    <s v=""/>
    <s v=""/>
    <d v="1989-08-19T00:00:00"/>
    <s v="Österreich"/>
    <s v="Mayerweckstraße 2/93/4"/>
    <n v="1210"/>
    <s v="Wien,Floridsdorf"/>
    <n v="1930037001"/>
    <n v="-20.2"/>
    <n v="20.2"/>
    <n v="0"/>
    <s v="fhb191392@fh-vie.ac.at"/>
    <s v="MSc HR Management"/>
    <n v="178"/>
  </r>
  <r>
    <x v="21"/>
    <n v="19"/>
    <s v="Balabanova"/>
    <s v="Irina"/>
    <s v="Frau"/>
    <s v=""/>
    <s v="BA"/>
    <d v="1995-06-12T00:00:00"/>
    <s v="Bulgarien"/>
    <s v="Untere Augartenstraße 31/808"/>
    <n v="1020"/>
    <s v=""/>
    <n v="1940036001"/>
    <n v="-20.2"/>
    <n v="20.2"/>
    <n v="0"/>
    <s v="fhb200185@fh-vie.ac.at"/>
    <s v="MSc Arbeits-, Organisationspsychologie und HR Management"/>
    <n v="179"/>
  </r>
  <r>
    <x v="11"/>
    <n v="19"/>
    <s v="Balascy"/>
    <s v="Viktoria"/>
    <s v="Frau"/>
    <s v=""/>
    <s v=""/>
    <d v="1990-09-15T00:00:00"/>
    <s v="Österreich"/>
    <s v="Weiglgasse 2/33-34"/>
    <n v="1150"/>
    <s v="Wien,Rudolfsheim-Fünfhaus"/>
    <n v="1910387003"/>
    <n v="-20.2"/>
    <n v="20.2"/>
    <n v="0"/>
    <s v="fhb190772@fh-vie.ac.at"/>
    <m/>
    <n v="180"/>
  </r>
  <r>
    <x v="6"/>
    <n v="20"/>
    <s v="Balb"/>
    <s v="Thilo"/>
    <s v="Herr"/>
    <s v=""/>
    <s v=""/>
    <d v="1971-06-13T00:00:00"/>
    <s v="Deutschland"/>
    <s v="Seehausweg 16"/>
    <n v="75433"/>
    <s v="Maulbronn"/>
    <n v="2030039031"/>
    <n v="-20.2"/>
    <n v="20.2"/>
    <n v="0"/>
    <s v="fhb201510@fh-vie.ac.at"/>
    <s v="MBA Digital Transformation"/>
    <n v="181"/>
  </r>
  <r>
    <x v="12"/>
    <n v="20"/>
    <s v="Balchev"/>
    <s v="Zahari"/>
    <s v="Herr"/>
    <s v=""/>
    <s v=""/>
    <d v="1996-05-09T00:00:00"/>
    <s v="Bulgarien"/>
    <s v="Wolkersbergenstrasse 22-24/3/5"/>
    <n v="1130"/>
    <s v="Wien,Hietzing"/>
    <n v="2010391085"/>
    <n v="-20.2"/>
    <n v="20.2"/>
    <n v="0"/>
    <s v="fhb201515@fh-vie.ac.at"/>
    <m/>
    <n v="182"/>
  </r>
  <r>
    <x v="15"/>
    <n v="20"/>
    <s v="Balci"/>
    <s v="Ömer Faruk"/>
    <s v="Herr"/>
    <s v=""/>
    <s v=""/>
    <d v="1999-06-30T00:00:00"/>
    <s v="Österreich"/>
    <s v="Siccardsburggasse 72-74/1/21"/>
    <n v="1100"/>
    <s v="Wien,Favoriten"/>
    <n v="2010480003"/>
    <n v="-20.2"/>
    <n v="20.2"/>
    <n v="0"/>
    <s v="fhb200475@fh-vie.ac.at"/>
    <m/>
    <n v="183"/>
  </r>
  <r>
    <x v="18"/>
    <n v="20"/>
    <s v="Baldes"/>
    <s v="Teresa"/>
    <s v="Frau"/>
    <s v=""/>
    <s v=""/>
    <d v="1989-07-13T00:00:00"/>
    <s v="Deutschland"/>
    <s v="Hauptstraße 16"/>
    <n v="84095"/>
    <s v="Furth"/>
    <n v="2030044024"/>
    <n v="-20.2"/>
    <n v="20.2"/>
    <n v="0"/>
    <s v="fhb201690@fh-vie.ac.at"/>
    <s v="MBA Gesundheitsmanagement &amp; Digital Health"/>
    <n v="184"/>
  </r>
  <r>
    <x v="11"/>
    <n v="17"/>
    <s v="Baldwin"/>
    <s v="Sebastian"/>
    <s v="Herr"/>
    <s v=""/>
    <s v=""/>
    <d v="1996-01-03T00:00:00"/>
    <s v="Österreich"/>
    <s v="Industriestrasse 135/1/41"/>
    <n v="1220"/>
    <s v="Wien"/>
    <n v="1710387008"/>
    <n v="-20.2"/>
    <n v="20.2"/>
    <n v="0"/>
    <s v="fhb170806@fh-vie.ac.at"/>
    <m/>
    <n v="185"/>
  </r>
  <r>
    <x v="12"/>
    <n v="19"/>
    <s v="Balkan"/>
    <s v="Elif-Aylin"/>
    <s v="Frau"/>
    <s v=""/>
    <s v=""/>
    <d v="1997-12-26T00:00:00"/>
    <s v="Österreich"/>
    <s v="Universumstraße 22/2/13"/>
    <n v="1200"/>
    <s v="Wien,Brigittenau"/>
    <n v="1910391029"/>
    <n v="-20.2"/>
    <n v="20.2"/>
    <n v="0"/>
    <s v="fhb191199@fh-vie.ac.at"/>
    <m/>
    <n v="186"/>
  </r>
  <r>
    <x v="7"/>
    <n v="18"/>
    <s v="Ballon de Wirth"/>
    <s v="Merly"/>
    <s v="Frau"/>
    <s v=""/>
    <s v="Lic"/>
    <d v="1967-11-25T00:00:00"/>
    <s v="Österreich"/>
    <s v="Siebenbrunnenfeldgasse 26-30/22/15"/>
    <n v="1050"/>
    <s v="Wien,Margareten"/>
    <n v="1830018001"/>
    <n v="-20.2"/>
    <n v="20.2"/>
    <n v="0"/>
    <s v="fhb181049@fh-vie.ac.at"/>
    <s v="Akademische/r HR Manager/in"/>
    <n v="187"/>
  </r>
  <r>
    <x v="6"/>
    <n v="19"/>
    <s v="Baltadzhieva-Tsacheva"/>
    <s v="Darina"/>
    <s v="Frau"/>
    <s v=""/>
    <s v=""/>
    <d v="1980-01-14T00:00:00"/>
    <s v="Deutschland"/>
    <s v="An der Golzheimer heide 67b"/>
    <n v="40468"/>
    <s v="Düsseldorf"/>
    <n v="1930039117"/>
    <n v="-20.2"/>
    <n v="20.2"/>
    <n v="0"/>
    <s v="fhb190244@fh-vie.ac.at"/>
    <s v="MBA Digital Transformation"/>
    <n v="188"/>
  </r>
  <r>
    <x v="6"/>
    <n v="19"/>
    <s v="Bamer"/>
    <s v="Elfriede"/>
    <s v="Frau"/>
    <s v=""/>
    <s v="MLS (WU)"/>
    <d v="1974-06-15T00:00:00"/>
    <s v="Österreich"/>
    <s v="Schalthausgasse 25"/>
    <n v="2225"/>
    <s v="Zistersdorf"/>
    <n v="1930039039"/>
    <n v="-20.2"/>
    <n v="20.2"/>
    <n v="0"/>
    <s v="fhb191255@fh-vie.ac.at"/>
    <s v="MBA Digital Transformation"/>
    <n v="189"/>
  </r>
  <r>
    <x v="17"/>
    <n v="19"/>
    <s v="Banyacskiova"/>
    <s v="Timea"/>
    <s v="Frau"/>
    <s v="Bc."/>
    <s v=""/>
    <d v="1987-06-18T00:00:00"/>
    <s v="Slowakei"/>
    <s v="Schönbrunnerstraße 110/16"/>
    <n v="1050"/>
    <s v="Wien,Margareten"/>
    <n v="1910705003"/>
    <n v="-20.2"/>
    <n v="20.2"/>
    <n v="0"/>
    <s v="fhb190446@fh-vie.ac.at"/>
    <m/>
    <n v="190"/>
  </r>
  <r>
    <x v="2"/>
    <n v="18"/>
    <s v="Baresic"/>
    <s v="Gabriela"/>
    <s v="Frau"/>
    <s v=""/>
    <s v=""/>
    <d v="1995-07-14T00:00:00"/>
    <s v="Kroatien"/>
    <s v="Bahnhofstrasse 4/1/16"/>
    <n v="1140"/>
    <s v="Wien,Penzing"/>
    <n v="1810388003"/>
    <n v="-20.2"/>
    <n v="20.2"/>
    <n v="0"/>
    <s v="fhb180548@fh-vie.ac.at"/>
    <m/>
    <n v="191"/>
  </r>
  <r>
    <x v="11"/>
    <n v="19"/>
    <s v="Barhoumi"/>
    <s v="Hajer"/>
    <s v="Frau"/>
    <s v=""/>
    <s v=""/>
    <d v="1996-10-30T00:00:00"/>
    <s v="Österreich"/>
    <s v="Laaer-Berg-Straße 32/1/21"/>
    <n v="1100"/>
    <s v="Wien,Favoriten"/>
    <n v="1910387004"/>
    <n v="-20.2"/>
    <n v="20.2"/>
    <n v="0"/>
    <s v="fhb190773@fh-vie.ac.at"/>
    <m/>
    <n v="192"/>
  </r>
  <r>
    <x v="0"/>
    <n v="19"/>
    <s v="Barisic"/>
    <s v="Ivan"/>
    <s v="Herr"/>
    <s v=""/>
    <s v=""/>
    <d v="1998-03-18T00:00:00"/>
    <s v="Kroatien"/>
    <s v="Otto-Herschmanngasse 4 / 3 / 4"/>
    <n v="1110"/>
    <s v="Wien,Simmering"/>
    <n v="1910389010"/>
    <n v="-20.2"/>
    <n v="20.2"/>
    <n v="0"/>
    <s v="fhb190897@fh-vie.ac.at"/>
    <m/>
    <n v="193"/>
  </r>
  <r>
    <x v="17"/>
    <n v="18"/>
    <s v="Barlov"/>
    <s v="Zaklina"/>
    <s v="Frau"/>
    <s v=""/>
    <s v=""/>
    <d v="1989-11-10T00:00:00"/>
    <s v="Serbien"/>
    <s v="Erlgasse 25/32"/>
    <n v="1120"/>
    <s v="Wien,Meidling"/>
    <n v="1810705003"/>
    <n v="-20.2"/>
    <n v="20.2"/>
    <n v="0"/>
    <s v="fhb180374@fh-vie.ac.at"/>
    <m/>
    <n v="194"/>
  </r>
  <r>
    <x v="5"/>
    <n v="19"/>
    <s v="Baron"/>
    <s v="Natascha"/>
    <s v="Frau"/>
    <s v=""/>
    <s v=""/>
    <d v="1994-09-19T00:00:00"/>
    <s v="Österreich"/>
    <s v="Brambillagasse 16/5/2"/>
    <n v="1110"/>
    <s v="Wien,Simmering"/>
    <n v="1910582008"/>
    <n v="-20.2"/>
    <n v="20.2"/>
    <n v="0"/>
    <s v="fhb190470@fh-vie.ac.at"/>
    <m/>
    <n v="195"/>
  </r>
  <r>
    <x v="12"/>
    <n v="19"/>
    <s v="Barrios Munoz"/>
    <s v="Sebastian Alejandro"/>
    <s v="Herr"/>
    <s v=""/>
    <s v=""/>
    <d v="1989-08-17T00:00:00"/>
    <s v="Chile"/>
    <s v="Ullmanstraße 50/2-3"/>
    <n v="1150"/>
    <s v="Wien"/>
    <n v="1910391079"/>
    <n v="-20.2"/>
    <n v="20.2"/>
    <n v="0"/>
    <s v="fhb191263@fh-vie.ac.at"/>
    <m/>
    <n v="196"/>
  </r>
  <r>
    <x v="0"/>
    <n v="18"/>
    <s v="Barsegyan"/>
    <s v="George"/>
    <s v="Herr"/>
    <s v=""/>
    <s v=""/>
    <d v="1990-02-09T00:00:00"/>
    <s v="Österreich"/>
    <s v="Untere Weißgerberstraße 53-59/4/12"/>
    <n v="1030"/>
    <s v="Wien,Landstraße"/>
    <n v="1810389072"/>
    <n v="-20.2"/>
    <n v="20.2"/>
    <n v="0"/>
    <s v="fhb180788@fh-vie.ac.at"/>
    <m/>
    <n v="197"/>
  </r>
  <r>
    <x v="6"/>
    <n v="19"/>
    <s v="Bartenschlager"/>
    <s v="Sascha"/>
    <s v="Herr"/>
    <s v=""/>
    <s v=""/>
    <d v="1987-07-19T00:00:00"/>
    <s v="Deutschland"/>
    <s v="Krautgartenesch 4"/>
    <n v="87634"/>
    <s v=""/>
    <n v="1940039058"/>
    <n v="-20.2"/>
    <n v="20.2"/>
    <n v="0"/>
    <s v="fhb200324@fh-vie.ac.at"/>
    <s v="MBA Digital Transformation"/>
    <n v="198"/>
  </r>
  <r>
    <x v="6"/>
    <n v="20"/>
    <s v="Barth"/>
    <s v="Benjamin"/>
    <s v="Herr"/>
    <s v=""/>
    <s v=""/>
    <d v="1982-11-30T00:00:00"/>
    <s v="Deutschland"/>
    <s v="Am Hegen 63"/>
    <n v="22149"/>
    <s v=""/>
    <n v="2030039010"/>
    <n v="-20.2"/>
    <n v="20.2"/>
    <n v="0"/>
    <s v="fhb200912@fh-vie.ac.at"/>
    <s v="MBA Digital Transformation"/>
    <n v="199"/>
  </r>
  <r>
    <x v="0"/>
    <n v="20"/>
    <s v="Bartsch"/>
    <s v="Harald"/>
    <s v="Herr"/>
    <s v=""/>
    <s v=""/>
    <d v="1998-09-16T00:00:00"/>
    <s v="Österreich"/>
    <s v="Eduard Hartmann-Pl. 3 Stg.1/38"/>
    <n v="2361"/>
    <s v="Laxenburg"/>
    <n v="2010389109"/>
    <n v="-20.2"/>
    <n v="20.2"/>
    <n v="0"/>
    <s v="fhb200618@fh-vie.ac.at"/>
    <m/>
    <n v="200"/>
  </r>
  <r>
    <x v="1"/>
    <n v="18"/>
    <s v="Barukcic"/>
    <s v="Pero"/>
    <s v="Herr"/>
    <s v=""/>
    <s v="BA"/>
    <d v="1991-07-08T00:00:00"/>
    <s v="Österreich"/>
    <s v="Baumeistergasse 1/20/1"/>
    <n v="1160"/>
    <s v="Wien,Ottakring"/>
    <n v="1810390004"/>
    <n v="-20.2"/>
    <n v="20.2"/>
    <n v="0"/>
    <s v="fhb180804@fh-vie.ac.at"/>
    <m/>
    <n v="201"/>
  </r>
  <r>
    <x v="5"/>
    <n v="20"/>
    <s v="Baskarad"/>
    <s v="Andrej"/>
    <s v="Herr"/>
    <s v=""/>
    <s v=""/>
    <d v="1993-03-27T00:00:00"/>
    <s v="Österreich"/>
    <s v="Himbergerstraße 17/1/10"/>
    <n v="2320"/>
    <s v="Schwechat"/>
    <n v="2010582006"/>
    <n v="-20.2"/>
    <n v="20.2"/>
    <n v="0"/>
    <s v="fhb200850@fh-vie.ac.at"/>
    <m/>
    <n v="202"/>
  </r>
  <r>
    <x v="1"/>
    <n v="19"/>
    <s v="Bastirsch"/>
    <s v="Julia-Simone"/>
    <s v="Frau"/>
    <s v=""/>
    <s v="BA"/>
    <d v="1987-10-05T00:00:00"/>
    <s v="Österreich"/>
    <s v="Hietzinger Kai 183/12"/>
    <n v="1130"/>
    <s v="Wien,Hietzing"/>
    <n v="1910390004"/>
    <n v="-20.2"/>
    <n v="20.2"/>
    <n v="0"/>
    <s v="fhb190658@fh-vie.ac.at"/>
    <m/>
    <n v="203"/>
  </r>
  <r>
    <x v="14"/>
    <n v="20"/>
    <s v="Bastl"/>
    <s v="Daniel"/>
    <s v="Herr"/>
    <s v=""/>
    <s v="BA"/>
    <d v="1988-05-24T00:00:00"/>
    <s v="Österreich"/>
    <s v="Schweidlgasse 37/2/12"/>
    <n v="1020"/>
    <s v="Wien,Leopoldstadt"/>
    <n v="2010392003"/>
    <n v="-20.2"/>
    <n v="20.2"/>
    <n v="0"/>
    <s v="fhb201113@fh-vie.ac.at"/>
    <m/>
    <n v="204"/>
  </r>
  <r>
    <x v="4"/>
    <n v="17"/>
    <s v="Batarilo"/>
    <s v="Helena"/>
    <s v="Frau"/>
    <s v=""/>
    <s v=""/>
    <d v="1997-11-19T00:00:00"/>
    <s v="Österreich"/>
    <s v="Felix-Slavik Straße 4/2/31"/>
    <n v="1210"/>
    <s v="Wien"/>
    <n v="1710229003"/>
    <n v="-20.2"/>
    <n v="20.2"/>
    <n v="0"/>
    <s v="fhb170322@fh-vie.ac.at"/>
    <m/>
    <n v="205"/>
  </r>
  <r>
    <x v="12"/>
    <n v="20"/>
    <s v="Batbold"/>
    <s v="Altantuya"/>
    <s v="Frau"/>
    <s v=""/>
    <s v=""/>
    <d v="1992-07-16T00:00:00"/>
    <s v="Mongolei"/>
    <s v="Simon-Denk-Gasse 1-3/19"/>
    <n v="1090"/>
    <s v="Wien"/>
    <n v="2010391021"/>
    <n v="-20.2"/>
    <n v="20.2"/>
    <n v="0"/>
    <s v="fhb201290@fh-vie.ac.at"/>
    <m/>
    <n v="206"/>
  </r>
  <r>
    <x v="6"/>
    <n v="20"/>
    <s v="Batko"/>
    <s v="Viktor"/>
    <s v="Herr"/>
    <s v=""/>
    <s v=""/>
    <d v="1985-06-03T00:00:00"/>
    <s v="Deutschland"/>
    <s v="Stettiner Straße 7"/>
    <n v="71083"/>
    <s v=""/>
    <n v="2030039024"/>
    <n v="-20.2"/>
    <n v="20.2"/>
    <n v="0"/>
    <s v="fhb201410@fh-vie.ac.at"/>
    <s v="MBA Digital Transformation"/>
    <n v="207"/>
  </r>
  <r>
    <x v="2"/>
    <n v="20"/>
    <s v="Batlak"/>
    <s v="Almedina"/>
    <s v="Frau"/>
    <s v=""/>
    <s v="BSc (WU)"/>
    <d v="1980-02-15T00:00:00"/>
    <s v="Kroatien"/>
    <s v="Lorystraße 35-37/7/14"/>
    <n v="1110"/>
    <s v="Wien,Simmering"/>
    <n v="2010388003"/>
    <n v="-20.2"/>
    <n v="20.2"/>
    <n v="0"/>
    <s v="fhb201174@fh-vie.ac.at"/>
    <m/>
    <n v="208"/>
  </r>
  <r>
    <x v="3"/>
    <n v="20"/>
    <s v="Batzaya"/>
    <s v="Budsuren"/>
    <s v="Frau"/>
    <s v=""/>
    <s v=""/>
    <d v="1999-06-04T00:00:00"/>
    <s v="Mongolei"/>
    <s v="Neustiftgasse 70/19"/>
    <n v="1070"/>
    <s v="Wien,Neubau"/>
    <n v="2010389185"/>
    <n v="-20.2"/>
    <n v="20.2"/>
    <n v="0"/>
    <s v="fhb200694@fh-vie.ac.at"/>
    <m/>
    <n v="209"/>
  </r>
  <r>
    <x v="12"/>
    <n v="18"/>
    <s v="Baudisch"/>
    <s v="Jessica"/>
    <s v="Frau"/>
    <s v=""/>
    <s v=""/>
    <d v="1997-09-16T00:00:00"/>
    <s v="Österreich"/>
    <s v="Josef-Haasgasse 3/12/7"/>
    <n v="1110"/>
    <s v="Wien,Simmering"/>
    <n v="1810391030"/>
    <n v="-20.2"/>
    <n v="20.2"/>
    <n v="0"/>
    <s v="fhb180448@fh-vie.ac.at"/>
    <m/>
    <n v="210"/>
  </r>
  <r>
    <x v="12"/>
    <n v="19"/>
    <s v="Bauer"/>
    <s v="Henrike"/>
    <s v="Frau"/>
    <s v=""/>
    <s v=""/>
    <d v="1981-04-01T00:00:00"/>
    <s v="Deutschland"/>
    <s v="Krieglergasse 8 / 15"/>
    <n v="1030"/>
    <s v="Wien,Landstraße"/>
    <n v="1910391002"/>
    <n v="-20.2"/>
    <n v="20.2"/>
    <n v="0"/>
    <s v="fhb190717@fh-vie.ac.at"/>
    <m/>
    <n v="211"/>
  </r>
  <r>
    <x v="14"/>
    <n v="20"/>
    <s v="Bauer"/>
    <s v="Michael"/>
    <s v="Herr"/>
    <s v=""/>
    <s v="BA"/>
    <d v="1980-12-21T00:00:00"/>
    <s v="Deutschland"/>
    <s v="Senekowitschgasse 13/2/25"/>
    <n v="1220"/>
    <s v="Wien,Donaustadt"/>
    <n v="2010392041"/>
    <n v="-20.2"/>
    <n v="20.2"/>
    <n v="0"/>
    <s v="fhb201398@fh-vie.ac.at"/>
    <m/>
    <n v="212"/>
  </r>
  <r>
    <x v="0"/>
    <n v="19"/>
    <s v="Bauer"/>
    <s v="Susanne"/>
    <s v="Frau"/>
    <s v=""/>
    <s v=""/>
    <d v="1971-08-22T00:00:00"/>
    <s v="Österreich"/>
    <s v="Kaisergartengasse 2/28"/>
    <n v="1030"/>
    <s v="Wien,Landstraße"/>
    <n v="1910389012"/>
    <n v="-20.2"/>
    <n v="20.2"/>
    <n v="0"/>
    <s v="fhb190899@fh-vie.ac.at"/>
    <m/>
    <n v="213"/>
  </r>
  <r>
    <x v="1"/>
    <n v="19"/>
    <s v="Baumgartner"/>
    <s v="Nicole"/>
    <s v="Frau"/>
    <s v=""/>
    <s v=""/>
    <d v="1995-02-11T00:00:00"/>
    <s v="Österreich"/>
    <s v="Altmannsdorferstraße 178/49/10"/>
    <n v="1230"/>
    <s v="Wien"/>
    <n v="1910390006"/>
    <n v="-20.2"/>
    <n v="20.2"/>
    <n v="0"/>
    <s v="fhb190660@fh-vie.ac.at"/>
    <m/>
    <n v="214"/>
  </r>
  <r>
    <x v="0"/>
    <n v="20"/>
    <s v="Baumgartner"/>
    <s v="Valentina Franziska"/>
    <s v="Frau"/>
    <s v=""/>
    <s v=""/>
    <d v="2001-03-24T00:00:00"/>
    <s v="Österreich"/>
    <s v="Bachgasse 1a"/>
    <n v="7552"/>
    <s v="Stinatz"/>
    <n v="2010389110"/>
    <n v="-20.2"/>
    <n v="20.2"/>
    <n v="0"/>
    <s v="fhb200619@fh-vie.ac.at"/>
    <m/>
    <n v="215"/>
  </r>
  <r>
    <x v="4"/>
    <n v="18"/>
    <s v="Baumgartner"/>
    <s v="Vinzenz"/>
    <s v="Herr"/>
    <s v=""/>
    <s v=""/>
    <d v="1996-07-29T00:00:00"/>
    <s v="Österreich"/>
    <s v="Sonnleitenweg 15"/>
    <n v="2070"/>
    <s v="Obernalb"/>
    <n v="1810229054"/>
    <n v="-20.2"/>
    <n v="20.2"/>
    <n v="0"/>
    <s v="fhb180504@fh-vie.ac.at"/>
    <m/>
    <n v="216"/>
  </r>
  <r>
    <x v="19"/>
    <n v="20"/>
    <s v="Baumgärtner"/>
    <s v="Tim"/>
    <s v="Herr"/>
    <s v=""/>
    <s v=""/>
    <d v="2001-10-29T00:00:00"/>
    <s v="Deutschland"/>
    <s v="Neukirchner Strasse 19"/>
    <n v="83629"/>
    <s v="Weyarn"/>
    <n v="2010865002"/>
    <n v="-20.2"/>
    <n v="20.2"/>
    <n v="0"/>
    <s v="fhb200452@fh-vie.ac.at"/>
    <m/>
    <n v="217"/>
  </r>
  <r>
    <x v="11"/>
    <n v="18"/>
    <s v="Baus"/>
    <s v="Cornelia"/>
    <s v="Frau"/>
    <s v=""/>
    <s v=""/>
    <d v="1986-03-13T00:00:00"/>
    <s v="Deutschland"/>
    <s v="Hochstraße 17-19/3/7"/>
    <n v="1230"/>
    <s v="Wien,Liesing"/>
    <n v="1810387008"/>
    <n v="-20.2"/>
    <n v="20.2"/>
    <n v="0"/>
    <s v="fhb180670@fh-vie.ac.at"/>
    <m/>
    <n v="218"/>
  </r>
  <r>
    <x v="2"/>
    <n v="18"/>
    <s v="Bautovic"/>
    <s v="Alan"/>
    <s v="Herr"/>
    <s v=""/>
    <s v=""/>
    <d v="1992-12-18T00:00:00"/>
    <s v="Österreich"/>
    <s v="Krottenbachstraße 82-86/1/36"/>
    <n v="1190"/>
    <s v="Wien,Döbling"/>
    <n v="1810388004"/>
    <n v="-20.2"/>
    <n v="20.2"/>
    <n v="0"/>
    <s v="fhb180549@fh-vie.ac.at"/>
    <m/>
    <n v="219"/>
  </r>
  <r>
    <x v="4"/>
    <n v="20"/>
    <s v="Bawa"/>
    <s v="Madhav"/>
    <s v="Herr"/>
    <s v=""/>
    <s v=""/>
    <d v="1997-10-01T00:00:00"/>
    <s v="Österreich"/>
    <s v="Fuchsröhrenstraße 11/1/69"/>
    <n v="1110"/>
    <s v="Wien,Simmering"/>
    <n v="2010229059"/>
    <n v="-20.2"/>
    <n v="20.2"/>
    <n v="0"/>
    <s v="fhb201066@fh-vie.ac.at"/>
    <m/>
    <n v="220"/>
  </r>
  <r>
    <x v="5"/>
    <n v="19"/>
    <s v="Baxhaku"/>
    <s v="Laura"/>
    <s v="Frau"/>
    <s v=""/>
    <s v=""/>
    <d v="1997-10-17T00:00:00"/>
    <s v="Österreich"/>
    <s v="Marcusgasse 4-12/5/7"/>
    <n v="1140"/>
    <s v="Wien"/>
    <n v="1910582009"/>
    <n v="-20.2"/>
    <n v="20.2"/>
    <n v="0"/>
    <s v="fhb190471@fh-vie.ac.at"/>
    <m/>
    <n v="221"/>
  </r>
  <r>
    <x v="0"/>
    <n v="20"/>
    <s v="Baykal"/>
    <s v="Meltem"/>
    <s v="Frau"/>
    <s v=""/>
    <s v=""/>
    <d v="1993-06-01T00:00:00"/>
    <s v="Österreich"/>
    <s v="Elterleinplatz 11/1/6"/>
    <n v="1170"/>
    <s v="Wien,Hernals"/>
    <n v="2010389012"/>
    <n v="-20.2"/>
    <n v="20.2"/>
    <n v="0"/>
    <s v="fhb200521@fh-vie.ac.at"/>
    <m/>
    <n v="222"/>
  </r>
  <r>
    <x v="5"/>
    <n v="20"/>
    <s v="Bayraktar"/>
    <s v="Ebru"/>
    <s v="Frau"/>
    <s v=""/>
    <s v=""/>
    <d v="1995-10-02T00:00:00"/>
    <s v="Österreich"/>
    <s v="Siccardsburggasse 83/2/11"/>
    <n v="1100"/>
    <s v="Wien,Favoriten"/>
    <n v="2010582007"/>
    <n v="-20.2"/>
    <n v="20.2"/>
    <n v="0"/>
    <s v="fhb200851@fh-vie.ac.at"/>
    <m/>
    <n v="223"/>
  </r>
  <r>
    <x v="6"/>
    <n v="20"/>
    <s v="Beccari"/>
    <s v="Sandro"/>
    <s v="Herr"/>
    <s v=""/>
    <s v=""/>
    <d v="1976-06-21T00:00:00"/>
    <s v="Schweiz"/>
    <s v="Mettlenstrasse 19c"/>
    <n v="8193"/>
    <s v=""/>
    <n v="2030039017"/>
    <n v="-20.2"/>
    <n v="20.2"/>
    <n v="0"/>
    <s v="fhb201403@fh-vie.ac.at"/>
    <s v="MBA Digital Transformation"/>
    <n v="224"/>
  </r>
  <r>
    <x v="3"/>
    <n v="18"/>
    <s v="Beci"/>
    <s v="Seda"/>
    <s v="Frau"/>
    <s v=""/>
    <s v=""/>
    <d v="1998-01-20T00:00:00"/>
    <s v="Albanien"/>
    <s v="Pfeilgasse 1A/398"/>
    <n v="1080"/>
    <s v="Wien,Josefstadt"/>
    <n v="1810389508"/>
    <n v="-20.2"/>
    <n v="20.2"/>
    <n v="0"/>
    <s v="fhb180876@fh-vie.ac.at"/>
    <m/>
    <n v="225"/>
  </r>
  <r>
    <x v="0"/>
    <n v="13"/>
    <s v="Becirovic"/>
    <s v="Adela"/>
    <s v="Frau"/>
    <s v=""/>
    <s v=""/>
    <d v="1990-10-13T00:00:00"/>
    <s v="Österreich"/>
    <s v="Jakob-Schefzik-Gasse 26"/>
    <n v="3430"/>
    <s v="Tulln an der Donau"/>
    <n v="1310389399"/>
    <n v="-20.2"/>
    <n v="20.2"/>
    <n v="0"/>
    <s v="fhb133998@fh-vie.ac.at"/>
    <m/>
    <n v="226"/>
  </r>
  <r>
    <x v="11"/>
    <n v="20"/>
    <s v="Beck"/>
    <s v="Chiara"/>
    <s v="Frau"/>
    <s v=""/>
    <s v=""/>
    <d v="2001-09-10T00:00:00"/>
    <s v="Österreich"/>
    <s v="Starkfriedgasse 50/73"/>
    <n v="1190"/>
    <s v="Wien,Döbling"/>
    <n v="2010387059"/>
    <n v="-20.2"/>
    <n v="20.2"/>
    <n v="0"/>
    <s v="fhb201458@fh-vie.ac.at"/>
    <m/>
    <n v="227"/>
  </r>
  <r>
    <x v="9"/>
    <n v="20"/>
    <s v="Beck"/>
    <s v="Gergely"/>
    <s v="Herr"/>
    <s v=""/>
    <s v="BA"/>
    <d v="1997-08-24T00:00:00"/>
    <s v="Ungarn"/>
    <s v="Tündérfátyol 72."/>
    <n v="9200"/>
    <s v="Mosonmagyaróvár"/>
    <n v="2010230007"/>
    <n v="-20.2"/>
    <n v="20.2"/>
    <n v="0"/>
    <s v="fhb200960@fh-vie.ac.at"/>
    <m/>
    <n v="228"/>
  </r>
  <r>
    <x v="8"/>
    <n v="20"/>
    <s v="Becker"/>
    <s v="Juliane"/>
    <s v="Frau"/>
    <s v=""/>
    <s v="B.Sc"/>
    <d v="1986-10-30T00:00:00"/>
    <s v="Deutschland"/>
    <s v="Orleansstraße 5a"/>
    <n v="81669"/>
    <s v="München"/>
    <n v="2030042062"/>
    <n v="-20.2"/>
    <n v="20.2"/>
    <n v="0"/>
    <s v="fhb201731@fh-vie.ac.at"/>
    <s v="MBA Digital Marketing &amp; Data Management"/>
    <n v="229"/>
  </r>
  <r>
    <x v="6"/>
    <n v="19"/>
    <s v="Becker"/>
    <s v="Melanie"/>
    <s v="Frau"/>
    <s v=""/>
    <s v=""/>
    <d v="1985-07-02T00:00:00"/>
    <s v="Deutschland"/>
    <s v="Hauptstraße 19"/>
    <n v="21256"/>
    <s v=""/>
    <n v="1930039067"/>
    <n v="-20.2"/>
    <n v="20.2"/>
    <n v="0"/>
    <s v="fhb191383@fh-vie.ac.at"/>
    <s v="MBA Digital Transformation"/>
    <n v="230"/>
  </r>
  <r>
    <x v="6"/>
    <n v="19"/>
    <s v="Beckmann"/>
    <s v="Juliane"/>
    <s v="Frau"/>
    <s v=""/>
    <s v=""/>
    <d v="1996-11-07T00:00:00"/>
    <s v="Deutschland"/>
    <s v="Am Oberdörferweg 11"/>
    <n v="67435"/>
    <s v=""/>
    <n v="1940039047"/>
    <n v="-20.2"/>
    <n v="20.2"/>
    <n v="0"/>
    <s v="fhb200300@fh-vie.ac.at"/>
    <s v="MBA Digital Transformation"/>
    <n v="231"/>
  </r>
  <r>
    <x v="11"/>
    <n v="19"/>
    <s v="Bedic"/>
    <s v="Manuel"/>
    <s v="Herr"/>
    <s v=""/>
    <s v=""/>
    <d v="1990-10-30T00:00:00"/>
    <s v="Österreich"/>
    <s v="Langstraße 56"/>
    <n v="2244"/>
    <s v="Spannberg"/>
    <n v="1910387005"/>
    <n v="-20.2"/>
    <n v="20.2"/>
    <n v="0"/>
    <s v="fhb190774@fh-vie.ac.at"/>
    <m/>
    <n v="232"/>
  </r>
  <r>
    <x v="3"/>
    <n v="19"/>
    <s v="Bednárová"/>
    <s v="Barbora"/>
    <s v="Frau"/>
    <s v=""/>
    <s v=""/>
    <d v="1998-12-10T00:00:00"/>
    <s v="Slowakei"/>
    <s v="An der Hölle 25 / 2 / 7"/>
    <n v="1100"/>
    <s v="Wien,Favoriten"/>
    <n v="1910389165"/>
    <n v="-20.2"/>
    <n v="20.2"/>
    <n v="0"/>
    <s v="fhb191078@fh-vie.ac.at"/>
    <m/>
    <n v="233"/>
  </r>
  <r>
    <x v="15"/>
    <n v="20"/>
    <s v="Bednarz"/>
    <s v="Sylwia"/>
    <s v="Frau"/>
    <s v=""/>
    <s v=""/>
    <d v="1995-02-28T00:00:00"/>
    <s v="Polen"/>
    <s v="Groß Enzersdorfer Straße 36/4"/>
    <n v="1220"/>
    <s v="Wien,Donaustadt"/>
    <n v="2010480004"/>
    <n v="-20.2"/>
    <n v="20.2"/>
    <n v="0"/>
    <s v="fhb200476@fh-vie.ac.at"/>
    <m/>
    <n v="234"/>
  </r>
  <r>
    <x v="12"/>
    <n v="18"/>
    <s v="Beer"/>
    <s v="Gregor"/>
    <s v="Herr"/>
    <s v=""/>
    <s v=""/>
    <d v="1997-11-26T00:00:00"/>
    <s v="Österreich"/>
    <s v="Engerthstraße 165-167/62"/>
    <n v="1020"/>
    <s v="Wien,Leopoldstadt"/>
    <n v="1810391031"/>
    <n v="-20.2"/>
    <n v="20.2"/>
    <n v="0"/>
    <s v="fhb180449@fh-vie.ac.at"/>
    <m/>
    <n v="235"/>
  </r>
  <r>
    <x v="1"/>
    <n v="20"/>
    <s v="Begum"/>
    <s v="Hamida Anna"/>
    <s v="Frau"/>
    <s v=""/>
    <s v="BA"/>
    <d v="1993-08-31T00:00:00"/>
    <s v="Österreich"/>
    <s v="Engerthstraße 110-118/5/11"/>
    <n v="1200"/>
    <s v="Wien,Brigittenau"/>
    <n v="2010390012"/>
    <n v="-20.2"/>
    <n v="20.2"/>
    <n v="0"/>
    <s v="fhb200759@fh-vie.ac.at"/>
    <m/>
    <n v="236"/>
  </r>
  <r>
    <x v="11"/>
    <n v="20"/>
    <s v="Behaj"/>
    <s v="Anxhela"/>
    <s v="Frau"/>
    <s v=""/>
    <s v=""/>
    <d v="1991-09-23T00:00:00"/>
    <s v="Albanien"/>
    <s v="Tendlergasse 12/608"/>
    <n v="1090"/>
    <s v="Wien,Alsergrund"/>
    <n v="2010387005"/>
    <n v="-20.2"/>
    <n v="20.2"/>
    <n v="0"/>
    <s v="fhb201234@fh-vie.ac.at"/>
    <m/>
    <n v="237"/>
  </r>
  <r>
    <x v="11"/>
    <n v="19"/>
    <s v="Beile"/>
    <s v="Mariam"/>
    <s v="Frau"/>
    <s v=""/>
    <s v=""/>
    <d v="2000-04-22T00:00:00"/>
    <s v="Österreich"/>
    <s v="Leidlweg 11 / 3 / 20"/>
    <n v="1220"/>
    <s v="Wien,Donaustadt"/>
    <n v="1910387073"/>
    <n v="-20.2"/>
    <n v="20.2"/>
    <n v="0"/>
    <s v="fhb191289@fh-vie.ac.at"/>
    <m/>
    <n v="238"/>
  </r>
  <r>
    <x v="14"/>
    <n v="20"/>
    <s v="Beinhauer"/>
    <s v="Maximilian"/>
    <s v="Herr"/>
    <s v=""/>
    <s v="BSc (WU)"/>
    <d v="1993-04-13T00:00:00"/>
    <s v="Österreich"/>
    <s v="Lederergasse 25/1/6"/>
    <n v="1080"/>
    <s v="Wien"/>
    <n v="2010392004"/>
    <n v="-20.2"/>
    <n v="20.2"/>
    <n v="0"/>
    <s v="fhb201114@fh-vie.ac.at"/>
    <m/>
    <n v="239"/>
  </r>
  <r>
    <x v="15"/>
    <n v="20"/>
    <s v="Bekessova"/>
    <s v="Eleonora"/>
    <s v="Frau"/>
    <s v=""/>
    <s v=""/>
    <d v="1983-06-14T00:00:00"/>
    <s v="Kasachstan"/>
    <s v="Franzensgasse 22/9"/>
    <n v="1050"/>
    <s v="Wien"/>
    <n v="2010480005"/>
    <n v="-20.2"/>
    <n v="20.2"/>
    <n v="0"/>
    <s v="fhb200477@fh-vie.ac.at"/>
    <m/>
    <n v="240"/>
  </r>
  <r>
    <x v="5"/>
    <n v="20"/>
    <s v="Bekirov"/>
    <s v="Naida"/>
    <s v="Frau"/>
    <s v=""/>
    <s v=""/>
    <d v="1997-08-13T00:00:00"/>
    <s v="Österreich"/>
    <s v="Hieronymus Beck-Straße 16"/>
    <n v="2441"/>
    <s v="Mitterndorf an der Fischa"/>
    <n v="2010582008"/>
    <n v="-20.2"/>
    <n v="20.2"/>
    <n v="0"/>
    <s v="fhb200852@fh-vie.ac.at"/>
    <m/>
    <n v="241"/>
  </r>
  <r>
    <x v="6"/>
    <n v="18"/>
    <s v="Belyus"/>
    <s v="Andreas"/>
    <s v="Herr"/>
    <s v=""/>
    <s v=""/>
    <d v="1970-03-15T00:00:00"/>
    <s v="Österreich"/>
    <s v="Speisinger Straße 18/15"/>
    <n v="1130"/>
    <s v="Wien,Hietzing"/>
    <n v="1840039051"/>
    <n v="-20.2"/>
    <n v="20.2"/>
    <n v="0"/>
    <s v="fhb181203@fh-vie.ac.at"/>
    <s v="MBA Digital Transformation"/>
    <n v="242"/>
  </r>
  <r>
    <x v="13"/>
    <n v="18"/>
    <s v="Benavente Barrionuevo"/>
    <s v="Christian Paul"/>
    <s v="Herr"/>
    <s v=""/>
    <s v="BA"/>
    <d v="1991-12-17T00:00:00"/>
    <s v="Österreich"/>
    <s v="Brünner Straße 55/3/326"/>
    <n v="1210"/>
    <s v="Wien,Floridsdorf"/>
    <n v="1810613003"/>
    <n v="-20.2"/>
    <n v="20.2"/>
    <n v="0"/>
    <s v="fhb180188@fh-vie.ac.at"/>
    <m/>
    <n v="243"/>
  </r>
  <r>
    <x v="6"/>
    <n v="19"/>
    <s v="Bender"/>
    <s v="Michael"/>
    <s v="Herr"/>
    <s v=""/>
    <s v=""/>
    <d v="1967-03-24T00:00:00"/>
    <s v="Schweiz"/>
    <s v="Kirchstraße 5"/>
    <n v="8104"/>
    <s v=""/>
    <n v="1940039080"/>
    <n v="-20.2"/>
    <n v="20.2"/>
    <n v="0"/>
    <s v="fhb191424@fh-vie.ac.at"/>
    <s v="MBA Digital Transformation"/>
    <n v="244"/>
  </r>
  <r>
    <x v="11"/>
    <n v="18"/>
    <s v="Bender"/>
    <s v="Michael"/>
    <s v="Herr"/>
    <s v=""/>
    <s v=""/>
    <d v="1998-09-24T00:00:00"/>
    <s v="Österreich"/>
    <s v="Rinnböckstraße 31/1"/>
    <n v="1110"/>
    <s v="Wien,Simmering"/>
    <n v="1810387060"/>
    <n v="-20.2"/>
    <n v="20.2"/>
    <n v="0"/>
    <s v="fhb180998@fh-vie.ac.at"/>
    <m/>
    <n v="245"/>
  </r>
  <r>
    <x v="6"/>
    <n v="20"/>
    <s v="Benes"/>
    <s v="Sabina"/>
    <s v="Frau"/>
    <s v="Mag.a"/>
    <s v=""/>
    <d v="1981-02-10T00:00:00"/>
    <s v="Österreich"/>
    <s v="Biberhaufenweg 100/68"/>
    <n v="1220"/>
    <s v="Wien,Donaustadt"/>
    <n v="2030039054"/>
    <n v="-20.2"/>
    <n v="20.2"/>
    <n v="0"/>
    <s v="fhb201675@fh-vie.ac.at"/>
    <s v="MBA Digital Transformation"/>
    <n v="246"/>
  </r>
  <r>
    <x v="21"/>
    <n v="18"/>
    <s v="Benisch"/>
    <s v="Romana"/>
    <s v="Frau"/>
    <s v="Mag. (FH)"/>
    <s v=""/>
    <d v="1969-02-18T00:00:00"/>
    <s v="Österreich"/>
    <s v="Anastasius-Grün-Gasse 41/5"/>
    <n v="1180"/>
    <s v="Wien,Währing"/>
    <n v="1840036001"/>
    <n v="-20.2"/>
    <n v="20.2"/>
    <n v="0"/>
    <s v="fhb190079@fh-vie.ac.at"/>
    <s v="MSc Arbeits-, Organisationspsychologie und HR Management"/>
    <n v="247"/>
  </r>
  <r>
    <x v="1"/>
    <n v="17"/>
    <s v="Benkö"/>
    <s v="Jan-Michael"/>
    <s v="Herr"/>
    <s v=""/>
    <s v=""/>
    <d v="1994-08-12T00:00:00"/>
    <s v="Österreich"/>
    <s v="Hugo-Meisl-Weg 5/11"/>
    <n v="1100"/>
    <s v="Wien"/>
    <n v="1710390005"/>
    <n v="-20.2"/>
    <n v="0"/>
    <n v="-20.2"/>
    <s v="fhb170473@fh-vie.ac.at"/>
    <m/>
    <n v="248"/>
  </r>
  <r>
    <x v="0"/>
    <n v="20"/>
    <s v="Benkö"/>
    <s v="Julia"/>
    <s v="Frau"/>
    <s v=""/>
    <s v=""/>
    <d v="1996-04-02T00:00:00"/>
    <s v="Österreich"/>
    <s v="Trenkwaldgasse 65/2"/>
    <n v="1170"/>
    <s v="Wien,Hernals"/>
    <n v="2010389013"/>
    <n v="-20.2"/>
    <n v="20.2"/>
    <n v="0"/>
    <s v="fhb200522@fh-vie.ac.at"/>
    <m/>
    <n v="249"/>
  </r>
  <r>
    <x v="0"/>
    <n v="12"/>
    <s v="Benzar"/>
    <s v="Anna-Maria"/>
    <s v="Frau"/>
    <s v=""/>
    <s v=""/>
    <d v="1991-03-02T00:00:00"/>
    <s v="Österreich"/>
    <s v="Freiungsstraße 6"/>
    <n v="2410"/>
    <s v="Hainburg a.d. Donau"/>
    <n v="1210389052"/>
    <n v="-20.2"/>
    <n v="20.2"/>
    <n v="0"/>
    <s v="anna.benzar@fh-vie.ac.at"/>
    <m/>
    <n v="250"/>
  </r>
  <r>
    <x v="0"/>
    <n v="14"/>
    <s v="Beran"/>
    <s v="David Philipp Otis"/>
    <s v="Herr"/>
    <s v=""/>
    <s v=""/>
    <d v="1995-03-15T00:00:00"/>
    <s v="Österreich"/>
    <s v="Hetzendroferstraße 113/3"/>
    <n v="1120"/>
    <s v="Wien,Meidling"/>
    <n v="1410389116"/>
    <n v="-20.2"/>
    <n v="20.2"/>
    <n v="0"/>
    <s v="fhb142471@fh-vie.ac.at"/>
    <m/>
    <n v="251"/>
  </r>
  <r>
    <x v="14"/>
    <n v="19"/>
    <s v="Berariu"/>
    <s v="Radu"/>
    <s v="Herr"/>
    <s v=""/>
    <s v="BSc (WU)"/>
    <d v="1992-05-18T00:00:00"/>
    <s v="Rumänien"/>
    <s v="Auf der Schmelz 10/232"/>
    <n v="1150"/>
    <s v="Wien,Rudolfsheim-Fünfhaus"/>
    <n v="1910392001"/>
    <n v="-20.2"/>
    <n v="20.2"/>
    <n v="0"/>
    <s v="fhb190737@fh-vie.ac.at"/>
    <m/>
    <n v="252"/>
  </r>
  <r>
    <x v="13"/>
    <n v="20"/>
    <s v="Berea"/>
    <s v="Ioana-Elisabeta"/>
    <s v="Frau"/>
    <s v="Lic."/>
    <s v=""/>
    <d v="1993-03-22T00:00:00"/>
    <s v="Rumänien"/>
    <s v="Hietzinger Kai 143 / 8510"/>
    <n v="1130"/>
    <s v="Wien"/>
    <n v="2010613021"/>
    <n v="-20.2"/>
    <n v="20.2"/>
    <n v="0"/>
    <s v="fhb200929@fh-vie.ac.at"/>
    <m/>
    <n v="253"/>
  </r>
  <r>
    <x v="12"/>
    <n v="18"/>
    <s v="Beres"/>
    <s v="Laszlo"/>
    <s v="Herr"/>
    <s v=""/>
    <s v=""/>
    <d v="1985-05-02T00:00:00"/>
    <s v="Ungarn"/>
    <s v="Hollandstrasse 15/22"/>
    <n v="1020"/>
    <s v="Wien,Leopoldstadt"/>
    <n v="1810391001"/>
    <n v="-20.2"/>
    <n v="20.2"/>
    <n v="0"/>
    <s v="fhb180393@fh-vie.ac.at"/>
    <m/>
    <n v="254"/>
  </r>
  <r>
    <x v="5"/>
    <n v="20"/>
    <s v="Berestetska"/>
    <s v="Oleksandra"/>
    <s v="Frau"/>
    <s v=""/>
    <s v=""/>
    <d v="2000-02-06T00:00:00"/>
    <s v="Ukraine"/>
    <s v="Schönbrunner Straße 293/1/2"/>
    <n v="1120"/>
    <s v="Wien,Meidling"/>
    <n v="2010582009"/>
    <n v="-20.2"/>
    <n v="20.2"/>
    <n v="0"/>
    <s v="fhb200853@fh-vie.ac.at"/>
    <m/>
    <n v="255"/>
  </r>
  <r>
    <x v="6"/>
    <n v="19"/>
    <s v="Berger"/>
    <s v="Gerald"/>
    <s v="Herr"/>
    <s v=""/>
    <s v=""/>
    <d v="1964-02-24T00:00:00"/>
    <s v="Österreich"/>
    <s v="Oskar Jaschagasse 19"/>
    <n v="1130"/>
    <s v="Wien,Hietzing"/>
    <n v="1940039169"/>
    <n v="-20.2"/>
    <n v="20.2"/>
    <n v="0"/>
    <s v="fhb200097@fh-vie.ac.at"/>
    <s v="MBA Digital Transformation"/>
    <n v="256"/>
  </r>
  <r>
    <x v="2"/>
    <n v="20"/>
    <s v="Berger"/>
    <s v="Ursula"/>
    <s v="Frau"/>
    <s v=""/>
    <s v="BA"/>
    <d v="1992-04-26T00:00:00"/>
    <s v="Österreich"/>
    <s v="Fahngasse 6/2/28"/>
    <n v="1220"/>
    <s v="Wien,Donaustadt"/>
    <n v="2010388004"/>
    <n v="-20.2"/>
    <n v="20.2"/>
    <n v="0"/>
    <s v="fhb201175@fh-vie.ac.at"/>
    <m/>
    <n v="257"/>
  </r>
  <r>
    <x v="14"/>
    <n v="20"/>
    <s v="Bergmann"/>
    <s v="Julia"/>
    <s v="Frau"/>
    <s v=""/>
    <s v="BSc (WU)"/>
    <d v="1998-01-11T00:00:00"/>
    <s v="Österreich"/>
    <s v="Nordmanngasse 19/6"/>
    <n v="1210"/>
    <s v="Wien,Floridsdorf"/>
    <n v="2010392005"/>
    <n v="-20.2"/>
    <n v="20.2"/>
    <n v="0"/>
    <s v="fhb201115@fh-vie.ac.at"/>
    <m/>
    <n v="258"/>
  </r>
  <r>
    <x v="6"/>
    <n v="20"/>
    <s v="Bergmann"/>
    <s v="Sebastian Wolfgang"/>
    <s v="Herr"/>
    <s v=""/>
    <s v=""/>
    <d v="1987-03-09T00:00:00"/>
    <s v="Österreich"/>
    <s v="Untere Hauptstraße 99, haus 4/9"/>
    <n v="7100"/>
    <s v="Neusiedl am See"/>
    <n v="2030039012"/>
    <n v="-20.2"/>
    <n v="20.2"/>
    <n v="0"/>
    <s v="fhb200914@fh-vie.ac.at"/>
    <s v="MBA Digital Transformation"/>
    <n v="259"/>
  </r>
  <r>
    <x v="6"/>
    <n v="19"/>
    <s v="Bergstädt"/>
    <s v="Luisa"/>
    <s v="Frau"/>
    <s v=""/>
    <s v=""/>
    <d v="1996-09-25T00:00:00"/>
    <s v="Deutschland"/>
    <s v="Lange Straße 39"/>
    <n v="38100"/>
    <s v=""/>
    <n v="1940039035"/>
    <n v="-20.2"/>
    <n v="20.2"/>
    <n v="0"/>
    <s v="fhb200279@fh-vie.ac.at"/>
    <s v="MBA Digital Transformation"/>
    <n v="260"/>
  </r>
  <r>
    <x v="10"/>
    <n v="18"/>
    <s v="Bergstaller"/>
    <s v="Natalie"/>
    <s v="Frau"/>
    <s v=""/>
    <s v=""/>
    <d v="1998-02-11T00:00:00"/>
    <s v="Österreich"/>
    <s v="Wiesmadgasse 2"/>
    <n v="2483"/>
    <s v="Weigelsdorf"/>
    <n v="1810702006"/>
    <n v="-20.2"/>
    <n v="20.2"/>
    <n v="0"/>
    <s v="fhb180164@fh-vie.ac.at"/>
    <m/>
    <n v="261"/>
  </r>
  <r>
    <x v="3"/>
    <n v="19"/>
    <s v="Berisha"/>
    <s v="Vanessa"/>
    <s v="Frau"/>
    <s v=""/>
    <s v=""/>
    <d v="1999-02-03T00:00:00"/>
    <s v="Deutschland"/>
    <s v="Schönbrunner Schloßstraße 44/3"/>
    <n v="1120"/>
    <s v="Wien,Meidling"/>
    <n v="1910389167"/>
    <n v="-20.2"/>
    <n v="20.2"/>
    <n v="0"/>
    <s v="fhb191080@fh-vie.ac.at"/>
    <m/>
    <n v="262"/>
  </r>
  <r>
    <x v="4"/>
    <n v="20"/>
    <s v="Berk"/>
    <s v="Enes"/>
    <s v="Herr"/>
    <s v=""/>
    <s v=""/>
    <d v="1994-01-31T00:00:00"/>
    <s v="Österreich"/>
    <s v="Heiligenstädter Straße 165/7/8"/>
    <n v="1190"/>
    <s v="Wien,Döbling"/>
    <n v="2010229003"/>
    <n v="-20.2"/>
    <n v="20.2"/>
    <n v="0"/>
    <s v="fhb201010@fh-vie.ac.at"/>
    <m/>
    <n v="263"/>
  </r>
  <r>
    <x v="0"/>
    <n v="20"/>
    <s v="Berk"/>
    <s v="Hüveyda"/>
    <s v="Frau"/>
    <s v=""/>
    <s v=""/>
    <d v="2000-01-27T00:00:00"/>
    <s v="Österreich"/>
    <s v="Engerthstraße 143/4/30"/>
    <n v="1020"/>
    <s v="Wien,Leopoldstadt"/>
    <n v="2010389111"/>
    <n v="-20.2"/>
    <n v="20.2"/>
    <n v="0"/>
    <s v="fhb200620@fh-vie.ac.at"/>
    <m/>
    <n v="264"/>
  </r>
  <r>
    <x v="11"/>
    <n v="19"/>
    <s v="Bernal"/>
    <s v="Diana-Grace"/>
    <s v="Frau"/>
    <s v=""/>
    <s v=""/>
    <d v="1994-08-18T00:00:00"/>
    <s v="Österreich"/>
    <s v="Storkgasse 3/21"/>
    <n v="1050"/>
    <s v="Wien,Margareten"/>
    <n v="1910387007"/>
    <n v="-20.2"/>
    <n v="20.2"/>
    <n v="0"/>
    <s v="fhb190776@fh-vie.ac.at"/>
    <m/>
    <n v="265"/>
  </r>
  <r>
    <x v="8"/>
    <n v="20"/>
    <s v="Berndaner"/>
    <s v="Diana"/>
    <s v="Frau"/>
    <s v=""/>
    <s v=""/>
    <d v="1993-10-03T00:00:00"/>
    <s v="Deutschland"/>
    <s v="Esterbergstr. 44"/>
    <n v="82490"/>
    <s v=""/>
    <n v="2030042011"/>
    <n v="-20.2"/>
    <n v="20.2"/>
    <n v="0"/>
    <s v="fhb201280@fh-vie.ac.at"/>
    <s v="MBA Digital Marketing &amp; Data Management"/>
    <n v="266"/>
  </r>
  <r>
    <x v="12"/>
    <n v="19"/>
    <s v="Berteotti"/>
    <s v="Lukas"/>
    <s v="Herr"/>
    <s v=""/>
    <s v=""/>
    <d v="1999-03-07T00:00:00"/>
    <s v="Italien"/>
    <s v="Hernalser Hauptstraße 184/29"/>
    <n v="1170"/>
    <s v="Wien,Hernals"/>
    <n v="1910391030"/>
    <n v="-20.2"/>
    <n v="20.2"/>
    <n v="0"/>
    <s v="fhb191200@fh-vie.ac.at"/>
    <m/>
    <n v="267"/>
  </r>
  <r>
    <x v="4"/>
    <n v="19"/>
    <s v="Bertha"/>
    <s v="Matthias"/>
    <s v="Herr"/>
    <s v=""/>
    <s v=""/>
    <d v="2000-01-19T00:00:00"/>
    <s v="Österreich"/>
    <s v="Dorfstraße 19"/>
    <n v="7441"/>
    <s v="Bubendorf im Burgenland"/>
    <n v="1910229058"/>
    <n v="-20.2"/>
    <n v="20.2"/>
    <n v="0"/>
    <s v="fhb191144@fh-vie.ac.at"/>
    <m/>
    <n v="268"/>
  </r>
  <r>
    <x v="12"/>
    <n v="19"/>
    <s v="Berthold"/>
    <s v="Ines"/>
    <s v="Frau"/>
    <s v=""/>
    <s v=""/>
    <d v="2000-08-30T00:00:00"/>
    <s v="Österreich"/>
    <s v="Sandgasse 1"/>
    <n v="2112"/>
    <s v="Hetzmannsdorf"/>
    <n v="1910391031"/>
    <n v="-20.2"/>
    <n v="20.2"/>
    <n v="0"/>
    <s v="fhb191201@fh-vie.ac.at"/>
    <m/>
    <n v="269"/>
  </r>
  <r>
    <x v="8"/>
    <n v="20"/>
    <s v="Besendorf"/>
    <s v="Sebastian"/>
    <s v="Herr"/>
    <s v=""/>
    <s v="B. A."/>
    <d v="1994-04-09T00:00:00"/>
    <s v="Deutschland"/>
    <s v="Heilwigstraße 125"/>
    <n v="20249"/>
    <s v="Hamburg"/>
    <n v="2030042063"/>
    <n v="-20.2"/>
    <n v="20.2"/>
    <n v="0"/>
    <s v="fhb201732@fh-vie.ac.at"/>
    <s v="MBA Digital Marketing &amp; Data Management"/>
    <n v="270"/>
  </r>
  <r>
    <x v="10"/>
    <n v="17"/>
    <s v="Beslan"/>
    <s v="Ömer"/>
    <s v="Herr"/>
    <s v=""/>
    <s v="BA"/>
    <d v="1993-06-25T00:00:00"/>
    <s v="Österreich"/>
    <s v="Ameisbachzeile 1/8/1"/>
    <n v="1140"/>
    <s v="Wien"/>
    <n v="1710702004"/>
    <n v="-20.2"/>
    <n v="20.2"/>
    <n v="0"/>
    <s v="fhb170225@fh-vie.ac.at"/>
    <m/>
    <n v="271"/>
  </r>
  <r>
    <x v="6"/>
    <n v="18"/>
    <s v="Beton"/>
    <s v="Didier"/>
    <s v="Herr"/>
    <s v="Dr."/>
    <s v=""/>
    <d v="1978-07-02T00:00:00"/>
    <s v="Deutschland"/>
    <s v="Agnes-Bernauer-Straße 27"/>
    <n v="80687"/>
    <s v=""/>
    <n v="1840039006"/>
    <n v="-20.2"/>
    <n v="20.2"/>
    <n v="0"/>
    <s v="fhb190101@fh-vie.ac.at"/>
    <s v="MBA Digital Transformation"/>
    <n v="272"/>
  </r>
  <r>
    <x v="6"/>
    <n v="19"/>
    <s v="Bettinghausen"/>
    <s v="Robin"/>
    <s v="Herr"/>
    <s v=""/>
    <s v=""/>
    <d v="1994-04-17T00:00:00"/>
    <s v="Deutschland"/>
    <s v="Melanchthonstraße 35,"/>
    <n v="70374"/>
    <s v=""/>
    <n v="1940039055"/>
    <n v="-20.2"/>
    <n v="20.2"/>
    <n v="0"/>
    <s v="fhb200317@fh-vie.ac.at"/>
    <s v="MBA Digital Transformation"/>
    <n v="273"/>
  </r>
  <r>
    <x v="6"/>
    <n v="19"/>
    <s v="Betz"/>
    <s v="Janett"/>
    <s v="Frau"/>
    <s v=""/>
    <s v=""/>
    <d v="1978-04-16T00:00:00"/>
    <s v="Deutschland"/>
    <s v="Deutelbacher Straße 28"/>
    <n v="63637"/>
    <s v=""/>
    <n v="1930039069"/>
    <n v="-20.2"/>
    <n v="20.2"/>
    <n v="0"/>
    <s v="fhb191389@fh-vie.ac.at"/>
    <s v="MBA Digital Transformation"/>
    <n v="274"/>
  </r>
  <r>
    <x v="6"/>
    <n v="18"/>
    <s v="Betz-Graevenstein"/>
    <s v="Pamela"/>
    <s v="Frau"/>
    <s v=""/>
    <s v=""/>
    <d v="1973-08-07T00:00:00"/>
    <s v="Deutschland"/>
    <s v="Alte Schwegenheimer Straße 15"/>
    <n v="67346"/>
    <s v="Speyer"/>
    <n v="1840039002"/>
    <n v="-20.2"/>
    <n v="20.2"/>
    <n v="0"/>
    <s v="fhb190075@fh-vie.ac.at"/>
    <s v="MBA Digital Transformation"/>
    <n v="275"/>
  </r>
  <r>
    <x v="18"/>
    <n v="20"/>
    <s v="Biastoch"/>
    <s v="Fabian"/>
    <s v="Herr"/>
    <s v=""/>
    <s v=""/>
    <d v="1989-07-22T00:00:00"/>
    <s v="Deutschland"/>
    <s v="Fichtestraße 13a"/>
    <n v="39112"/>
    <s v=""/>
    <n v="2030044005"/>
    <n v="-20.2"/>
    <n v="20.2"/>
    <n v="0"/>
    <s v="fhb201448@fh-vie.ac.at"/>
    <s v="MBA Gesundheitsmanagement &amp; Digital Health"/>
    <n v="276"/>
  </r>
  <r>
    <x v="12"/>
    <n v="20"/>
    <s v="Bichler"/>
    <s v="Viktoria"/>
    <s v="Frau"/>
    <s v=""/>
    <s v=""/>
    <d v="1999-05-02T00:00:00"/>
    <s v="Österreich"/>
    <s v="Stammersdorferstraße 427-429/5"/>
    <n v="2201"/>
    <s v="Gerasdorf bei Wien"/>
    <n v="2010391001"/>
    <n v="-20.2"/>
    <n v="20.2"/>
    <n v="0"/>
    <s v="fhb201152@fh-vie.ac.at"/>
    <m/>
    <n v="277"/>
  </r>
  <r>
    <x v="11"/>
    <n v="18"/>
    <s v="Bieda"/>
    <s v="Chelsea Stephanie"/>
    <s v="Frau"/>
    <s v=""/>
    <s v=""/>
    <d v="1997-01-22T00:00:00"/>
    <s v="Österreich"/>
    <s v="Josefstädterstraße 81-83/3/13"/>
    <n v="1080"/>
    <s v="Wien,Josefstadt"/>
    <n v="1810387061"/>
    <n v="-20.2"/>
    <n v="20.2"/>
    <n v="0"/>
    <s v="fhb180999@fh-vie.ac.at"/>
    <m/>
    <n v="278"/>
  </r>
  <r>
    <x v="8"/>
    <n v="19"/>
    <s v="Biedermann"/>
    <s v="Claudio"/>
    <s v="Herr"/>
    <s v="Mag."/>
    <s v=""/>
    <d v="1982-05-16T00:00:00"/>
    <s v="Österreich"/>
    <s v="Rauchfangkehrergasse 4/8"/>
    <n v="1150"/>
    <s v="Wien,Rudolfsheim-Fünfhaus"/>
    <n v="1940042065"/>
    <n v="-20.2"/>
    <n v="20.2"/>
    <n v="0"/>
    <s v="fhb200358@fh-vie.ac.at"/>
    <s v="MBA Digital Marketing &amp; Data Management"/>
    <n v="279"/>
  </r>
  <r>
    <x v="0"/>
    <n v="20"/>
    <s v="Bieringer"/>
    <s v="Sarah"/>
    <s v="Frau"/>
    <s v=""/>
    <s v=""/>
    <d v="2000-10-27T00:00:00"/>
    <s v="Österreich"/>
    <s v="Kleedorf 5"/>
    <n v="3943"/>
    <s v="Schrems"/>
    <n v="2010389112"/>
    <n v="-20.2"/>
    <n v="20.2"/>
    <n v="0"/>
    <s v="fhb200621@fh-vie.ac.at"/>
    <m/>
    <n v="280"/>
  </r>
  <r>
    <x v="4"/>
    <n v="17"/>
    <s v="Bilani"/>
    <s v="Klevis"/>
    <s v="Herr"/>
    <s v=""/>
    <s v=""/>
    <d v="1996-04-25T00:00:00"/>
    <s v="Albanien"/>
    <s v="Döblinger Hauptstrasse 55/110"/>
    <n v="1190"/>
    <s v="Wien"/>
    <n v="1710229005"/>
    <n v="-20.2"/>
    <n v="20.2"/>
    <n v="0"/>
    <s v="fhb170324@fh-vie.ac.at"/>
    <m/>
    <n v="281"/>
  </r>
  <r>
    <x v="6"/>
    <n v="19"/>
    <s v="Bilgili"/>
    <s v="Rauf"/>
    <s v="Herr"/>
    <s v=""/>
    <s v=""/>
    <d v="1985-06-27T00:00:00"/>
    <s v="Deutschland"/>
    <s v="Siccardsburggasse 56/14"/>
    <n v="1100"/>
    <s v=""/>
    <n v="1940039175"/>
    <n v="-20.2"/>
    <n v="20.2"/>
    <n v="0"/>
    <s v="fhb200357@fh-vie.ac.at"/>
    <s v="MBA Digital Transformation"/>
    <n v="282"/>
  </r>
  <r>
    <x v="9"/>
    <n v="19"/>
    <s v="Bilgili"/>
    <s v="Tarkan"/>
    <s v="Herr"/>
    <s v=""/>
    <s v="BA"/>
    <d v="1987-02-27T00:00:00"/>
    <s v="Österreich"/>
    <s v="Migazziplatz 6/10"/>
    <n v="1120"/>
    <s v="Wien"/>
    <n v="1910230007"/>
    <n v="-20.2"/>
    <n v="20.2"/>
    <n v="0"/>
    <s v="fhb190336@fh-vie.ac.at"/>
    <m/>
    <n v="283"/>
  </r>
  <r>
    <x v="2"/>
    <n v="20"/>
    <s v="Bilweis"/>
    <s v="Denise"/>
    <s v="Frau"/>
    <s v=""/>
    <s v="BA"/>
    <d v="1996-08-14T00:00:00"/>
    <s v="Österreich"/>
    <s v="Bachstraße 3/17"/>
    <n v="4492"/>
    <s v="Hofkirchen im Traunkreis"/>
    <n v="2010388005"/>
    <n v="-20.2"/>
    <n v="20.2"/>
    <n v="0"/>
    <s v="fhb201176@fh-vie.ac.at"/>
    <m/>
    <n v="284"/>
  </r>
  <r>
    <x v="0"/>
    <n v="18"/>
    <s v="Bily"/>
    <s v="Angelina"/>
    <s v="Frau"/>
    <s v=""/>
    <s v=""/>
    <d v="1998-08-05T00:00:00"/>
    <s v="Österreich"/>
    <s v="Langobardenstraße 176/4/7"/>
    <n v="1220"/>
    <s v="Wien,Donaustadt"/>
    <n v="1810389541"/>
    <n v="-20.2"/>
    <n v="20.2"/>
    <n v="0"/>
    <s v="fhb180919@fh-vie.ac.at"/>
    <m/>
    <n v="285"/>
  </r>
  <r>
    <x v="6"/>
    <n v="19"/>
    <s v="Binder"/>
    <s v="Andrea"/>
    <s v="Frau"/>
    <s v=""/>
    <s v=""/>
    <d v="1969-08-19T00:00:00"/>
    <s v="Österreich"/>
    <s v="Spielplatzgasse 18"/>
    <n v="2492"/>
    <s v="Zillingdorf"/>
    <n v="1940039165"/>
    <n v="-20.2"/>
    <n v="20.2"/>
    <n v="0"/>
    <s v="fhb200087@fh-vie.ac.at"/>
    <s v="MBA Digital Transformation"/>
    <n v="286"/>
  </r>
  <r>
    <x v="6"/>
    <n v="20"/>
    <s v="Binder"/>
    <s v="Mike"/>
    <s v="Herr"/>
    <s v=""/>
    <s v=""/>
    <d v="1984-12-05T00:00:00"/>
    <s v="Deutschland"/>
    <s v="Münzbergstraße 9 1/2"/>
    <n v="85049"/>
    <s v="Ingolstadt"/>
    <n v="2030039077"/>
    <n v="-20.2"/>
    <n v="20.2"/>
    <n v="0"/>
    <s v="fhb201751@fh-vie.ac.at"/>
    <s v="MBA Digital Transformation"/>
    <n v="287"/>
  </r>
  <r>
    <x v="0"/>
    <n v="20"/>
    <s v="Binder-Krieglstein"/>
    <s v="Simon"/>
    <s v="Herr"/>
    <s v=""/>
    <s v=""/>
    <d v="1998-04-11T00:00:00"/>
    <s v="Österreich"/>
    <s v="Brünnerstraße 190/1/14"/>
    <n v="1210"/>
    <s v="Wien,Floridsdorf"/>
    <n v="2010389113"/>
    <n v="-20.2"/>
    <n v="20.2"/>
    <n v="0"/>
    <s v="fhb200622@fh-vie.ac.at"/>
    <m/>
    <n v="288"/>
  </r>
  <r>
    <x v="0"/>
    <n v="20"/>
    <s v="Birkent"/>
    <s v="Enes Esref"/>
    <s v="Herr"/>
    <s v=""/>
    <s v=""/>
    <d v="1997-06-12T00:00:00"/>
    <s v="Österreich"/>
    <s v="Engerthstraße"/>
    <n v="1020"/>
    <s v="Wien,Leopoldstadt"/>
    <n v="2010389015"/>
    <n v="-20.2"/>
    <n v="20.2"/>
    <n v="0"/>
    <s v="fhb200524@fh-vie.ac.at"/>
    <m/>
    <n v="289"/>
  </r>
  <r>
    <x v="14"/>
    <n v="19"/>
    <s v="Biro"/>
    <s v="Mark"/>
    <s v="Herr"/>
    <s v=""/>
    <s v="BA"/>
    <d v="1992-04-22T00:00:00"/>
    <s v="Österreich"/>
    <s v="Dingelstedtgasse 4/5"/>
    <n v="1150"/>
    <s v="Wien,Rudolfsheim-Fünfhaus"/>
    <n v="1910392002"/>
    <n v="-20.2"/>
    <n v="20.2"/>
    <n v="0"/>
    <s v="fhb190738@fh-vie.ac.at"/>
    <m/>
    <n v="290"/>
  </r>
  <r>
    <x v="6"/>
    <n v="19"/>
    <s v="Bischoff"/>
    <s v="Benjamin"/>
    <s v="Herr"/>
    <s v=""/>
    <s v=""/>
    <d v="1987-03-19T00:00:00"/>
    <s v="Deutschland"/>
    <s v="Gerhard-Hebborn-Strasse 1"/>
    <n v="42699"/>
    <s v=""/>
    <n v="1930039128"/>
    <n v="-20.2"/>
    <n v="20.2"/>
    <n v="0"/>
    <s v="fhb190304@fh-vie.ac.at"/>
    <s v="MBA Digital Transformation"/>
    <n v="291"/>
  </r>
  <r>
    <x v="14"/>
    <n v="19"/>
    <s v="Bittenauer"/>
    <s v="Verena"/>
    <s v="Frau"/>
    <s v=""/>
    <s v="BA"/>
    <d v="1996-08-14T00:00:00"/>
    <s v="Österreich"/>
    <s v="Lobaugasse 70"/>
    <n v="1220"/>
    <s v="Wien"/>
    <n v="1910392003"/>
    <n v="-20.2"/>
    <n v="20.2"/>
    <n v="0"/>
    <s v="fhb190739@fh-vie.ac.at"/>
    <m/>
    <n v="292"/>
  </r>
  <r>
    <x v="5"/>
    <n v="20"/>
    <s v="Blagojević"/>
    <s v="Sandra"/>
    <s v="Frau"/>
    <s v=""/>
    <s v=""/>
    <d v="1999-06-18T00:00:00"/>
    <s v="Österreich"/>
    <s v="Mautner-Markhof-Gasse 10/3/14"/>
    <n v="1110"/>
    <s v="Wien,Simmering"/>
    <n v="2010582010"/>
    <n v="-20.2"/>
    <n v="20.2"/>
    <n v="0"/>
    <s v="fhb200854@fh-vie.ac.at"/>
    <m/>
    <n v="293"/>
  </r>
  <r>
    <x v="17"/>
    <n v="17"/>
    <s v="Blaha"/>
    <s v="Gorica"/>
    <s v="Frau"/>
    <s v=""/>
    <s v=""/>
    <d v="1987-09-20T00:00:00"/>
    <s v="Bosn. u. Herzeg."/>
    <s v="Donaufelderstraße 91/8/812"/>
    <n v="1210"/>
    <s v="Wien"/>
    <n v="1710705002"/>
    <n v="-20.2"/>
    <n v="20.2"/>
    <n v="0"/>
    <s v="fhb170257@fh-vie.ac.at"/>
    <m/>
    <n v="294"/>
  </r>
  <r>
    <x v="0"/>
    <n v="19"/>
    <s v="Blank"/>
    <s v="Markus"/>
    <s v="Herr"/>
    <s v=""/>
    <s v=""/>
    <d v="1996-02-13T00:00:00"/>
    <s v="Österreich"/>
    <s v="Mimi-Grossberg-Gasse 11/242"/>
    <n v="1220"/>
    <s v="Wien,Donaustadt"/>
    <n v="1910389013"/>
    <n v="-20.2"/>
    <n v="20.2"/>
    <n v="0"/>
    <s v="fhb190900@fh-vie.ac.at"/>
    <m/>
    <n v="295"/>
  </r>
  <r>
    <x v="8"/>
    <n v="19"/>
    <s v="Blank"/>
    <s v="Sylvia"/>
    <s v="Frau"/>
    <s v=""/>
    <s v=""/>
    <d v="1972-11-01T00:00:00"/>
    <s v="Deutschland"/>
    <s v="Georgstraße 15"/>
    <n v="88214"/>
    <s v=""/>
    <n v="1940042042"/>
    <n v="-20.2"/>
    <n v="20.2"/>
    <n v="0"/>
    <s v="fhb191435@fh-vie.ac.at"/>
    <s v="MBA Digital Marketing &amp; Data Management"/>
    <n v="296"/>
  </r>
  <r>
    <x v="23"/>
    <n v="19"/>
    <s v="Blaukovics"/>
    <s v="Tina"/>
    <s v="Frau"/>
    <s v=""/>
    <s v=""/>
    <d v="1981-04-24T00:00:00"/>
    <s v="Österreich"/>
    <s v="Andergasse 38/RH 27"/>
    <n v="1170"/>
    <s v="Wien,Alsergrund"/>
    <n v="1930041002"/>
    <n v="-20.2"/>
    <n v="20.2"/>
    <n v="0"/>
    <s v="fhb190298@fh-vie.ac.at"/>
    <s v="MBA Online Marketing"/>
    <n v="297"/>
  </r>
  <r>
    <x v="6"/>
    <n v="20"/>
    <s v="Block"/>
    <s v="Ken"/>
    <s v="Herr"/>
    <s v=""/>
    <s v=""/>
    <d v="1989-02-07T00:00:00"/>
    <s v="Deutschland"/>
    <s v="Oranienstraße 39"/>
    <n v="65185"/>
    <s v="Wiesbaden"/>
    <n v="2030039065"/>
    <n v="-20.2"/>
    <n v="20.2"/>
    <n v="0"/>
    <s v="fhb201722@fh-vie.ac.at"/>
    <s v="MBA Digital Transformation"/>
    <n v="298"/>
  </r>
  <r>
    <x v="12"/>
    <n v="18"/>
    <s v="Blozic"/>
    <s v="Dejan"/>
    <s v="Herr"/>
    <s v=""/>
    <s v=""/>
    <d v="1997-09-30T00:00:00"/>
    <s v="Serbien"/>
    <s v="Ostmarkgasse 1/11"/>
    <n v="1210"/>
    <s v="Wien,Floridsdorf"/>
    <n v="1810391032"/>
    <n v="-20.2"/>
    <n v="20.2"/>
    <n v="0"/>
    <s v="fhb180450@fh-vie.ac.at"/>
    <m/>
    <n v="299"/>
  </r>
  <r>
    <x v="12"/>
    <n v="17"/>
    <s v="Bobes"/>
    <s v="Andreas"/>
    <s v="Herr"/>
    <s v=""/>
    <s v=""/>
    <d v="1983-02-25T00:00:00"/>
    <s v="Deutschland"/>
    <s v="Anningerstraße 76-78"/>
    <n v="2353"/>
    <s v="Guntramsdorf"/>
    <n v="1710391009"/>
    <n v="-20.2"/>
    <n v="20.2"/>
    <n v="0"/>
    <s v="fhb170709@fh-vie.ac.at"/>
    <m/>
    <n v="300"/>
  </r>
  <r>
    <x v="6"/>
    <n v="19"/>
    <s v="Bock"/>
    <s v="Holger"/>
    <s v="Herr"/>
    <s v=""/>
    <s v=""/>
    <d v="1986-11-01T00:00:00"/>
    <s v="Deutschland"/>
    <s v="Gräfelfinger Str. 137"/>
    <n v="81375"/>
    <s v=""/>
    <n v="1940039048"/>
    <n v="-20.2"/>
    <n v="20.2"/>
    <n v="0"/>
    <s v="fhb200301@fh-vie.ac.at"/>
    <s v="MBA Digital Transformation"/>
    <n v="301"/>
  </r>
  <r>
    <x v="2"/>
    <n v="17"/>
    <s v="Boczek"/>
    <s v="David"/>
    <s v="Herr"/>
    <s v="Ing."/>
    <s v="MSc"/>
    <d v="1982-10-15T00:00:00"/>
    <s v="Österreich"/>
    <s v="Florastrasse 8/37"/>
    <n v="2540"/>
    <s v="Bad Vöslau"/>
    <n v="1710388008"/>
    <n v="-20.2"/>
    <n v="20.2"/>
    <n v="0"/>
    <s v="fhb170650@fh-vie.ac.at"/>
    <m/>
    <n v="302"/>
  </r>
  <r>
    <x v="6"/>
    <n v="19"/>
    <s v="Böddeker"/>
    <s v="Nicole"/>
    <s v="Frau"/>
    <s v=""/>
    <s v=""/>
    <d v="1972-02-29T00:00:00"/>
    <s v="Deutschland"/>
    <s v="Am Roggenacker 22"/>
    <n v="33154"/>
    <s v=""/>
    <n v="1930039047"/>
    <n v="-20.2"/>
    <n v="20.2"/>
    <n v="0"/>
    <s v="fhb191324@fh-vie.ac.at"/>
    <s v="MBA Digital Transformation"/>
    <n v="303"/>
  </r>
  <r>
    <x v="6"/>
    <n v="19"/>
    <s v="Bodemer"/>
    <s v="Oliver"/>
    <s v="Herr"/>
    <s v=""/>
    <s v=""/>
    <d v="1981-03-01T00:00:00"/>
    <s v="Deutschland"/>
    <s v="Brucknerallee 137"/>
    <n v="41236"/>
    <s v=""/>
    <n v="1930039114"/>
    <n v="-20.2"/>
    <n v="20.2"/>
    <n v="0"/>
    <s v="fhb190270@fh-vie.ac.at"/>
    <s v="MBA Digital Transformation"/>
    <n v="304"/>
  </r>
  <r>
    <x v="8"/>
    <n v="20"/>
    <s v="Bodingbauer"/>
    <s v="Lisa Marie"/>
    <s v="Frau"/>
    <s v=""/>
    <s v="BA"/>
    <d v="1990-02-03T00:00:00"/>
    <s v="Österreich"/>
    <s v="Vorgartenstraße 201/1/29"/>
    <n v="1020"/>
    <s v="Wien"/>
    <n v="2030042064"/>
    <n v="-20.2"/>
    <n v="20.2"/>
    <n v="0"/>
    <s v="fhb201733@fh-vie.ac.at"/>
    <s v="MBA Digital Marketing &amp; Data Management"/>
    <n v="305"/>
  </r>
  <r>
    <x v="0"/>
    <n v="18"/>
    <s v="Bogicevic"/>
    <s v="Boris"/>
    <s v="Herr"/>
    <s v=""/>
    <s v=""/>
    <d v="1994-07-05T00:00:00"/>
    <s v="Österreich"/>
    <s v="Dr.-Natterer-Gasse 2-4/4/16"/>
    <n v="1020"/>
    <s v="Wien,Leopoldstadt"/>
    <n v="1810389073"/>
    <n v="-20.2"/>
    <n v="20.2"/>
    <n v="0"/>
    <s v="fhb180789@fh-vie.ac.at"/>
    <m/>
    <n v="306"/>
  </r>
  <r>
    <x v="5"/>
    <n v="20"/>
    <s v="Bogner"/>
    <s v="Oliver"/>
    <s v="Herr"/>
    <s v=""/>
    <s v=""/>
    <d v="1993-08-23T00:00:00"/>
    <s v="Österreich"/>
    <s v="Grenzackergasse 1-5/2/5"/>
    <n v="2325"/>
    <s v="Himberg"/>
    <n v="2010582011"/>
    <n v="-20.2"/>
    <n v="20.2"/>
    <n v="0"/>
    <s v="fhb200855@fh-vie.ac.at"/>
    <m/>
    <n v="307"/>
  </r>
  <r>
    <x v="11"/>
    <n v="18"/>
    <s v="Bogoly"/>
    <s v="Daniel"/>
    <s v="Herr"/>
    <s v=""/>
    <s v=""/>
    <d v="1996-06-25T00:00:00"/>
    <s v="Österreich"/>
    <s v="Hohe-Wandstraße 30/7"/>
    <n v="2344"/>
    <s v="Maria Enzersdorf"/>
    <n v="1810387009"/>
    <n v="-20.2"/>
    <n v="20.2"/>
    <n v="0"/>
    <s v="fhb180671@fh-vie.ac.at"/>
    <m/>
    <n v="308"/>
  </r>
  <r>
    <x v="1"/>
    <n v="19"/>
    <s v="Bogomolova"/>
    <s v="Dorina"/>
    <s v="Frau"/>
    <s v=""/>
    <s v=""/>
    <d v="1992-04-05T00:00:00"/>
    <s v="Russ. Föderation"/>
    <s v="Gatterholzgasse 15/8"/>
    <n v="1120"/>
    <s v="Wien,Meidling"/>
    <n v="1910390008"/>
    <n v="-20.2"/>
    <n v="20.2"/>
    <n v="0"/>
    <s v="fhb190662@fh-vie.ac.at"/>
    <m/>
    <n v="309"/>
  </r>
  <r>
    <x v="11"/>
    <n v="18"/>
    <s v="Bogosavljevic"/>
    <s v="Djurdjina"/>
    <s v="Frau"/>
    <s v=""/>
    <s v=""/>
    <d v="1996-03-01T00:00:00"/>
    <s v="Österreich"/>
    <s v="Rabengasse 2-10/53/17"/>
    <n v="1030"/>
    <s v="Wien,Landstraße"/>
    <n v="1810387062"/>
    <n v="-20.2"/>
    <n v="20.2"/>
    <n v="0"/>
    <s v="fhb181000@fh-vie.ac.at"/>
    <m/>
    <n v="310"/>
  </r>
  <r>
    <x v="6"/>
    <n v="20"/>
    <s v="Böhm"/>
    <s v="André"/>
    <s v="Herr"/>
    <s v=""/>
    <s v=""/>
    <d v="1991-02-04T00:00:00"/>
    <s v="Deutschland"/>
    <s v="Richard-Wagner-Str. 3"/>
    <n v="88450"/>
    <s v=""/>
    <n v="2030039036"/>
    <n v="-20.2"/>
    <n v="20.2"/>
    <n v="0"/>
    <s v="fhb201539@fh-vie.ac.at"/>
    <s v="MBA Digital Transformation"/>
    <n v="311"/>
  </r>
  <r>
    <x v="21"/>
    <n v="19"/>
    <s v="Böhm"/>
    <s v="Barbara"/>
    <s v="Frau"/>
    <s v=""/>
    <s v="MA"/>
    <d v="1995-06-24T00:00:00"/>
    <s v="Österreich"/>
    <s v="Hauptstraße 14"/>
    <n v="7444"/>
    <s v="Mannersdorf an der Rabnitz"/>
    <n v="1940036002"/>
    <n v="-20.2"/>
    <n v="20.2"/>
    <n v="0"/>
    <s v="fhb200186@fh-vie.ac.at"/>
    <s v="MSc Arbeits-, Organisationspsychologie und HR Management"/>
    <n v="312"/>
  </r>
  <r>
    <x v="6"/>
    <n v="20"/>
    <s v="Böhm"/>
    <s v="Sarah"/>
    <s v="Frau"/>
    <s v=""/>
    <s v=""/>
    <d v="1990-10-05T00:00:00"/>
    <s v="Deutschland"/>
    <s v="Richard-Wagner-Str. 3"/>
    <n v="88450"/>
    <s v=""/>
    <n v="2030039037"/>
    <n v="-20.2"/>
    <n v="20.2"/>
    <n v="0"/>
    <s v="fhb201540@fh-vie.ac.at"/>
    <s v="MBA Digital Transformation"/>
    <n v="313"/>
  </r>
  <r>
    <x v="9"/>
    <n v="20"/>
    <s v="Böhm"/>
    <s v="Thomas"/>
    <s v="Herr"/>
    <s v=""/>
    <s v="BA"/>
    <d v="1990-10-05T00:00:00"/>
    <s v="Österreich"/>
    <s v="Graf-Starhemberg-Gasse 14/5/2"/>
    <n v="1040"/>
    <s v="Wien,Wieden"/>
    <n v="2010230062"/>
    <n v="-20.2"/>
    <n v="20.2"/>
    <n v="0"/>
    <s v="fhb201533@fh-vie.ac.at"/>
    <m/>
    <n v="314"/>
  </r>
  <r>
    <x v="5"/>
    <n v="19"/>
    <s v="Boigner"/>
    <s v="Jasmin"/>
    <s v="Frau"/>
    <s v=""/>
    <s v=""/>
    <d v="1994-07-15T00:00:00"/>
    <s v="Österreich"/>
    <s v="Trillergasse 2C/1/7"/>
    <n v="1210"/>
    <s v="Wien,Floridsdorf"/>
    <n v="1910582010"/>
    <n v="-20.2"/>
    <n v="20.2"/>
    <n v="0"/>
    <s v="fhb190472@fh-vie.ac.at"/>
    <m/>
    <n v="315"/>
  </r>
  <r>
    <x v="12"/>
    <n v="18"/>
    <s v="Bojanic"/>
    <s v="Maja"/>
    <s v="Frau"/>
    <s v=""/>
    <s v=""/>
    <d v="1997-11-13T00:00:00"/>
    <s v="Bosn. u. Herzeg."/>
    <s v="Josefinengasse 5/15"/>
    <n v="1020"/>
    <s v="Wien,Leopoldstadt"/>
    <n v="1810391033"/>
    <n v="-20.2"/>
    <n v="20.2"/>
    <n v="0"/>
    <s v="fhb180451@fh-vie.ac.at"/>
    <m/>
    <n v="316"/>
  </r>
  <r>
    <x v="6"/>
    <n v="19"/>
    <s v="Bollmann"/>
    <s v="Ingo"/>
    <s v="Herr"/>
    <s v=""/>
    <s v=""/>
    <d v="1967-05-26T00:00:00"/>
    <s v="Deutschland"/>
    <s v="Nymphenburger Straße 47"/>
    <n v="80335"/>
    <s v=""/>
    <n v="1930039049"/>
    <n v="-20.2"/>
    <n v="20.2"/>
    <n v="0"/>
    <s v="fhb191326@fh-vie.ac.at"/>
    <s v="MBA Digital Transformation"/>
    <n v="317"/>
  </r>
  <r>
    <x v="12"/>
    <n v="20"/>
    <s v="Bollmann"/>
    <s v="Paul"/>
    <s v="Herr"/>
    <s v=""/>
    <s v=""/>
    <d v="1999-08-24T00:00:00"/>
    <s v="Österreich"/>
    <s v="Sieveringerstrasse 144/1/4"/>
    <n v="1190"/>
    <s v="Wien,Döbling"/>
    <n v="2010391028"/>
    <n v="-20.2"/>
    <n v="20.2"/>
    <n v="0"/>
    <s v="fhb201329@fh-vie.ac.at"/>
    <m/>
    <n v="318"/>
  </r>
  <r>
    <x v="12"/>
    <n v="20"/>
    <s v="Bonic"/>
    <s v="Daniel"/>
    <s v="Herr"/>
    <s v=""/>
    <s v=""/>
    <d v="1998-04-30T00:00:00"/>
    <s v="Kroatien"/>
    <s v="Leibnizgasse 20/29"/>
    <n v="1100"/>
    <s v="Wien"/>
    <n v="2010391002"/>
    <n v="-20.2"/>
    <n v="20.2"/>
    <n v="0"/>
    <s v="fhb201153@fh-vie.ac.at"/>
    <m/>
    <n v="319"/>
  </r>
  <r>
    <x v="8"/>
    <n v="19"/>
    <s v="Borel"/>
    <s v="Isabel Barbara"/>
    <s v="Frau"/>
    <s v=""/>
    <s v="B.A."/>
    <d v="1991-03-03T00:00:00"/>
    <s v="Deutschland"/>
    <s v="Ausstellungsstraße 50/250"/>
    <n v="1020"/>
    <s v="Wien,Leopoldstadt"/>
    <n v="1940042054"/>
    <n v="-20.2"/>
    <n v="20.2"/>
    <n v="0"/>
    <s v="fhb200337@fh-vie.ac.at"/>
    <s v="MBA Digital Marketing &amp; Data Management"/>
    <n v="320"/>
  </r>
  <r>
    <x v="12"/>
    <n v="20"/>
    <s v="Borhan El-Din"/>
    <s v="Rami"/>
    <s v="Herr"/>
    <s v=""/>
    <s v=""/>
    <d v="1997-07-25T00:00:00"/>
    <s v="Österreich"/>
    <s v="Spitzweg 37"/>
    <n v="1210"/>
    <s v="Wien,Floridsdorf"/>
    <n v="2010391086"/>
    <n v="-20.2"/>
    <n v="20.2"/>
    <n v="0"/>
    <s v="fhb201516@fh-vie.ac.at"/>
    <m/>
    <n v="321"/>
  </r>
  <r>
    <x v="10"/>
    <n v="19"/>
    <s v="Bornholdt"/>
    <s v="David"/>
    <s v="Herr"/>
    <s v=""/>
    <s v=""/>
    <d v="1996-07-25T00:00:00"/>
    <s v="Österreich"/>
    <s v="Rüdigergasse 7/12"/>
    <n v="1050"/>
    <s v="Wien"/>
    <n v="1910702006"/>
    <n v="-20.2"/>
    <n v="20.2"/>
    <n v="0"/>
    <s v="fhb190613@fh-vie.ac.at"/>
    <m/>
    <n v="322"/>
  </r>
  <r>
    <x v="10"/>
    <n v="20"/>
    <s v="Böschatt"/>
    <s v="Sophie"/>
    <s v="Frau"/>
    <s v=""/>
    <s v=""/>
    <d v="2001-05-03T00:00:00"/>
    <s v="Österreich"/>
    <s v="Kinoweg 1"/>
    <n v="2126"/>
    <s v="Ladendorf"/>
    <n v="2010702024"/>
    <n v="-20.2"/>
    <n v="20.2"/>
    <n v="0"/>
    <s v="fhb200935@fh-vie.ac.at"/>
    <m/>
    <n v="323"/>
  </r>
  <r>
    <x v="3"/>
    <n v="20"/>
    <s v="Boskovic"/>
    <s v="Konstantin"/>
    <s v="Herr"/>
    <s v=""/>
    <s v=""/>
    <d v="1999-09-15T00:00:00"/>
    <s v="Serbien"/>
    <s v="Olivere Markovic 4"/>
    <n v="11030"/>
    <s v="Belgrad"/>
    <n v="2010389186"/>
    <n v="-20.2"/>
    <n v="20.2"/>
    <n v="0"/>
    <s v="fhb200695@fh-vie.ac.at"/>
    <m/>
    <n v="324"/>
  </r>
  <r>
    <x v="0"/>
    <n v="19"/>
    <s v="Boskovic"/>
    <s v="Melisa"/>
    <s v="Frau"/>
    <s v=""/>
    <s v=""/>
    <d v="1995-06-04T00:00:00"/>
    <s v="Österreich"/>
    <s v="Goldschlagstraße 29/35-38"/>
    <n v="1150"/>
    <s v="Wien,Rudolfsheim-Fünfhaus"/>
    <n v="1910389014"/>
    <n v="-20.2"/>
    <n v="20.2"/>
    <n v="0"/>
    <s v="fhb190901@fh-vie.ac.at"/>
    <m/>
    <n v="325"/>
  </r>
  <r>
    <x v="7"/>
    <n v="16"/>
    <s v="Botha"/>
    <s v="Waltraud"/>
    <s v="Frau"/>
    <s v="Mag./a/"/>
    <s v=""/>
    <d v="1976-08-26T00:00:00"/>
    <s v="Österreich"/>
    <s v="Fasangartensiedlung 7/1"/>
    <n v="1130"/>
    <s v="Wien"/>
    <n v="1630018002"/>
    <n v="-20.2"/>
    <n v="20.2"/>
    <n v="0"/>
    <s v="fhb161007@fh-vie.ac.at"/>
    <s v="Akademische/r HR Manager/in"/>
    <n v="326"/>
  </r>
  <r>
    <x v="24"/>
    <n v="20"/>
    <s v="Bountoulouli"/>
    <s v="Eleni"/>
    <s v="Frau"/>
    <s v=""/>
    <s v=""/>
    <d v="1992-04-22T00:00:00"/>
    <s v="Griechenland"/>
    <s v="Pillersdorfgasse 6/12"/>
    <n v="1020"/>
    <s v="Wien,Leopoldstadt"/>
    <n v="2010229009"/>
    <n v="-20.2"/>
    <n v="20.2"/>
    <n v="0"/>
    <s v="fhb200940@fh-vie.ac.at"/>
    <m/>
    <n v="327"/>
  </r>
  <r>
    <x v="15"/>
    <n v="19"/>
    <s v="Boyacioglu"/>
    <s v="Ferhat"/>
    <s v="Herr"/>
    <s v=""/>
    <s v=""/>
    <d v="1986-11-17T00:00:00"/>
    <s v="Österreich"/>
    <s v="Etrichstrasse 27/30"/>
    <n v="1110"/>
    <s v="Wien,Simmering"/>
    <n v="1910480004"/>
    <n v="-20.2"/>
    <n v="20.2"/>
    <n v="0"/>
    <s v="fhb190527@fh-vie.ac.at"/>
    <m/>
    <n v="328"/>
  </r>
  <r>
    <x v="0"/>
    <n v="20"/>
    <s v="Boyacioglu"/>
    <s v="Kevser"/>
    <s v="Frau"/>
    <s v=""/>
    <s v=""/>
    <d v="1993-07-16T00:00:00"/>
    <s v="Österreich"/>
    <s v="Etrichstrasse 27/30"/>
    <n v="1110"/>
    <s v="Wien,Simmering"/>
    <n v="2010389016"/>
    <n v="-20.2"/>
    <n v="20.2"/>
    <n v="0"/>
    <s v="fhb200525@fh-vie.ac.at"/>
    <m/>
    <n v="329"/>
  </r>
  <r>
    <x v="6"/>
    <n v="19"/>
    <s v="Boyen"/>
    <s v="Magdalena"/>
    <s v="Frau"/>
    <s v=""/>
    <s v="B.Eng."/>
    <d v="1989-02-02T00:00:00"/>
    <s v="Deutschland"/>
    <s v="Lehenstraße 38"/>
    <n v="71292"/>
    <s v=""/>
    <n v="1930039108"/>
    <n v="-20.2"/>
    <n v="20.2"/>
    <n v="0"/>
    <s v="fhb190263@fh-vie.ac.at"/>
    <s v="MBA Digital Transformation"/>
    <n v="330"/>
  </r>
  <r>
    <x v="11"/>
    <n v="19"/>
    <s v="Bozic"/>
    <s v="Ivan"/>
    <s v="Herr"/>
    <s v=""/>
    <s v=""/>
    <d v="1990-05-28T00:00:00"/>
    <s v="Serbien"/>
    <s v="Borschkegasse 5/12"/>
    <n v="1090"/>
    <s v="Wien,Alsergrund"/>
    <n v="1910387055"/>
    <n v="-20.2"/>
    <n v="20.2"/>
    <n v="0"/>
    <s v="fhb191271@fh-vie.ac.at"/>
    <m/>
    <n v="331"/>
  </r>
  <r>
    <x v="11"/>
    <n v="18"/>
    <s v="Bozic"/>
    <s v="Jelena"/>
    <s v="Frau"/>
    <s v=""/>
    <s v=""/>
    <d v="1997-06-03T00:00:00"/>
    <s v="Serbien"/>
    <s v="Rotenlöwengasse 5/9"/>
    <n v="1090"/>
    <s v="Wien,Alsergrund"/>
    <n v="1810387100"/>
    <n v="-20.2"/>
    <n v="20.2"/>
    <n v="0"/>
    <s v="fhb181063@fh-vie.ac.at"/>
    <m/>
    <n v="332"/>
  </r>
  <r>
    <x v="17"/>
    <n v="20"/>
    <s v="Bozkurt"/>
    <s v="Duygu"/>
    <s v="Frau"/>
    <s v=""/>
    <s v=""/>
    <d v="1993-01-04T00:00:00"/>
    <s v="Türkei"/>
    <s v="Sehremini Mah. Millet Cad. Kesedar Apt. No: 121/6"/>
    <n v="34104"/>
    <s v="Istanbul"/>
    <n v="2010705003"/>
    <n v="-20.2"/>
    <n v="20.2"/>
    <n v="0"/>
    <s v="fhb200816@fh-vie.ac.at"/>
    <m/>
    <n v="333"/>
  </r>
  <r>
    <x v="11"/>
    <n v="18"/>
    <s v="Brabatsch"/>
    <s v="Nicolaus"/>
    <s v="Herr"/>
    <s v=""/>
    <s v=""/>
    <d v="1997-04-02T00:00:00"/>
    <s v="Österreich"/>
    <s v="Unterort 52"/>
    <n v="2014"/>
    <s v="Kleedorf"/>
    <n v="1810387010"/>
    <n v="-20.2"/>
    <n v="20.2"/>
    <n v="0"/>
    <s v="fhb180672@fh-vie.ac.at"/>
    <m/>
    <n v="334"/>
  </r>
  <r>
    <x v="12"/>
    <n v="19"/>
    <s v="Brandes"/>
    <s v="Christopher"/>
    <s v="Herr"/>
    <s v=""/>
    <s v=""/>
    <d v="1996-10-13T00:00:00"/>
    <s v="Deutschland"/>
    <s v="Dresdner Straße 117/32"/>
    <n v="1020"/>
    <s v="Wien,Leopoldstadt"/>
    <n v="1910391004"/>
    <n v="-20.2"/>
    <n v="20.2"/>
    <n v="0"/>
    <s v="fhb190719@fh-vie.ac.at"/>
    <m/>
    <n v="335"/>
  </r>
  <r>
    <x v="3"/>
    <n v="20"/>
    <s v="Brandner"/>
    <s v="Michael"/>
    <s v="Herr"/>
    <s v=""/>
    <s v=""/>
    <d v="1999-09-11T00:00:00"/>
    <s v="Österreich"/>
    <s v="Ullmannstraße 54/221"/>
    <n v="1150"/>
    <s v="Wien,Rudolfsheim-Fünfhaus"/>
    <n v="2010389187"/>
    <n v="-20.2"/>
    <n v="20.2"/>
    <n v="0"/>
    <s v="fhb200696@fh-vie.ac.at"/>
    <m/>
    <n v="336"/>
  </r>
  <r>
    <x v="0"/>
    <n v="20"/>
    <s v="Brandstetter"/>
    <s v="Anika"/>
    <s v="Frau"/>
    <s v=""/>
    <s v=""/>
    <d v="1998-01-21T00:00:00"/>
    <s v="Österreich"/>
    <s v="Am Anger  25"/>
    <n v="2283"/>
    <s v="Obersiebenbrunn"/>
    <n v="2010389017"/>
    <n v="-20.2"/>
    <n v="20.2"/>
    <n v="0"/>
    <s v="fhb200526@fh-vie.ac.at"/>
    <m/>
    <n v="337"/>
  </r>
  <r>
    <x v="0"/>
    <n v="18"/>
    <s v="Brandusanovic"/>
    <s v="Aleksandar"/>
    <s v="Herr"/>
    <s v=""/>
    <s v=""/>
    <d v="1995-12-20T00:00:00"/>
    <s v="Österreich"/>
    <s v="Simmeringer Hauptstraße 134/2/4"/>
    <n v="1110"/>
    <s v="Wien,Simmering"/>
    <n v="1810389543"/>
    <n v="-20.2"/>
    <n v="20.2"/>
    <n v="0"/>
    <s v="fhb180921@fh-vie.ac.at"/>
    <m/>
    <n v="338"/>
  </r>
  <r>
    <x v="12"/>
    <n v="19"/>
    <s v="Bräuer"/>
    <s v="Felix"/>
    <s v="Herr"/>
    <s v=""/>
    <s v=""/>
    <d v="1999-08-13T00:00:00"/>
    <s v="Österreich"/>
    <s v="Johann Strauß Gasse 8"/>
    <n v="2301"/>
    <s v="Groß-Enzersdorf"/>
    <n v="1910391033"/>
    <n v="-20.2"/>
    <n v="20.2"/>
    <n v="0"/>
    <s v="fhb191203@fh-vie.ac.at"/>
    <m/>
    <n v="339"/>
  </r>
  <r>
    <x v="1"/>
    <n v="19"/>
    <s v="Bräuhofer"/>
    <s v="Sanela"/>
    <s v="Frau"/>
    <s v=""/>
    <s v="BSc (WU)"/>
    <d v="1995-08-07T00:00:00"/>
    <s v="Österreich"/>
    <s v="Markomannenstraße 15/9/1"/>
    <n v="1220"/>
    <s v="Wien,Donaustadt"/>
    <n v="1910390009"/>
    <n v="-20.2"/>
    <n v="20.2"/>
    <n v="0"/>
    <s v="fhb190663@fh-vie.ac.at"/>
    <m/>
    <n v="340"/>
  </r>
  <r>
    <x v="18"/>
    <n v="20"/>
    <s v="Braun"/>
    <s v="Lara"/>
    <s v="Frau"/>
    <s v=""/>
    <s v=""/>
    <d v="1997-10-22T00:00:00"/>
    <s v="Deutschland"/>
    <s v="Am Nonnenberg 3"/>
    <n v="88483"/>
    <s v="Burgrieden"/>
    <n v="2030044025"/>
    <n v="-20.2"/>
    <n v="20.2"/>
    <n v="0"/>
    <s v="fhb201691@fh-vie.ac.at"/>
    <s v="MBA Gesundheitsmanagement &amp; Digital Health"/>
    <n v="341"/>
  </r>
  <r>
    <x v="4"/>
    <n v="20"/>
    <s v="Brauneis"/>
    <s v="Fabian"/>
    <s v="Herr"/>
    <s v=""/>
    <s v=""/>
    <d v="1998-04-13T00:00:00"/>
    <s v="Österreich"/>
    <s v="Mühlhofstraße 26/6"/>
    <n v="3500"/>
    <s v="Krems an der Donau"/>
    <n v="2010229004"/>
    <n v="-20.2"/>
    <n v="20.2"/>
    <n v="0"/>
    <s v="fhb201011@fh-vie.ac.at"/>
    <m/>
    <n v="342"/>
  </r>
  <r>
    <x v="0"/>
    <n v="19"/>
    <s v="Brázdová"/>
    <s v="Anna"/>
    <s v="Frau"/>
    <s v=""/>
    <s v=""/>
    <d v="2000-04-28T00:00:00"/>
    <s v="Tschech. Rep."/>
    <s v="Angeligasse 85/3/3"/>
    <n v="1100"/>
    <s v="Wien,Favoriten"/>
    <n v="1910389015"/>
    <n v="-20.2"/>
    <n v="20.2"/>
    <n v="0"/>
    <s v="fhb190902@fh-vie.ac.at"/>
    <m/>
    <n v="343"/>
  </r>
  <r>
    <x v="3"/>
    <n v="16"/>
    <s v="Breitenfelder"/>
    <s v="Tuna Melis"/>
    <s v="Frau"/>
    <s v=""/>
    <s v=""/>
    <d v="1988-03-10T00:00:00"/>
    <s v="Türkei"/>
    <s v="Bruennlbadgasse 1/13"/>
    <n v="1090"/>
    <s v="Wien"/>
    <n v="1610389203"/>
    <n v="-20.2"/>
    <n v="20.2"/>
    <n v="0"/>
    <s v="fhb160252@fh-vie.ac.at"/>
    <s v="Unterbrechung WiSe 2020"/>
    <n v="344"/>
  </r>
  <r>
    <x v="14"/>
    <n v="20"/>
    <s v="Breitseher"/>
    <s v="Lukas"/>
    <s v="Herr"/>
    <s v=""/>
    <s v="BSc"/>
    <d v="1990-04-25T00:00:00"/>
    <s v="Österreich"/>
    <s v="Vorgartenstrasse 129-143/3/10"/>
    <n v="1020"/>
    <s v="Wien,Leopoldstadt"/>
    <n v="2010392030"/>
    <n v="-20.2"/>
    <n v="20.2"/>
    <n v="0"/>
    <s v="fhb201285@fh-vie.ac.at"/>
    <m/>
    <n v="345"/>
  </r>
  <r>
    <x v="14"/>
    <n v="20"/>
    <s v="Brenner"/>
    <s v="Alexander"/>
    <s v="Herr"/>
    <s v=""/>
    <s v="BA"/>
    <d v="1984-04-01T00:00:00"/>
    <s v="Österreich"/>
    <s v="Calvigasse 4/2/21"/>
    <n v="1230"/>
    <s v="Wien"/>
    <n v="2010392036"/>
    <n v="-20.2"/>
    <n v="20.2"/>
    <n v="0"/>
    <s v="fhb201303@fh-vie.ac.at"/>
    <m/>
    <n v="346"/>
  </r>
  <r>
    <x v="6"/>
    <n v="20"/>
    <s v="Brenner"/>
    <s v="Mike"/>
    <s v="Herr"/>
    <s v=""/>
    <s v=""/>
    <d v="1990-04-19T00:00:00"/>
    <s v="Deutschland"/>
    <s v="Birkendörfle 26"/>
    <n v="70191"/>
    <s v=""/>
    <n v="2030039043"/>
    <n v="-20.2"/>
    <n v="20.2"/>
    <n v="0"/>
    <s v="fhb201600@fh-vie.ac.at"/>
    <s v="MBA Digital Transformation"/>
    <n v="347"/>
  </r>
  <r>
    <x v="0"/>
    <n v="20"/>
    <s v="Brenovac"/>
    <s v="Kristina"/>
    <s v="Frau"/>
    <s v=""/>
    <s v=""/>
    <d v="2000-08-27T00:00:00"/>
    <s v="Serbien"/>
    <s v="Stammersdorfer Straße 255/8"/>
    <n v="1210"/>
    <s v="Wien,Floridsdorf"/>
    <n v="2010389114"/>
    <n v="-20.2"/>
    <n v="20.2"/>
    <n v="0"/>
    <s v="fhb200623@fh-vie.ac.at"/>
    <m/>
    <n v="348"/>
  </r>
  <r>
    <x v="10"/>
    <n v="20"/>
    <s v="Breth"/>
    <s v="Katrin"/>
    <s v="Frau"/>
    <s v=""/>
    <s v=""/>
    <d v="1992-01-03T00:00:00"/>
    <s v="Österreich"/>
    <s v="Antonie-Alt-Gasse 2/3/29"/>
    <n v="1100"/>
    <s v="Wien,Favoriten"/>
    <n v="2010702001"/>
    <n v="-20.2"/>
    <n v="20.2"/>
    <n v="0"/>
    <s v="fhb200428@fh-vie.ac.at"/>
    <m/>
    <n v="349"/>
  </r>
  <r>
    <x v="18"/>
    <n v="20"/>
    <s v="Bretschneider"/>
    <s v="Jens"/>
    <s v="Herr"/>
    <s v=""/>
    <s v=""/>
    <d v="1977-02-10T00:00:00"/>
    <s v="Deutschland"/>
    <s v="Bachsatzstraße 25"/>
    <n v="72131"/>
    <s v="Zwickau"/>
    <n v="2030044026"/>
    <n v="-20.2"/>
    <n v="20.2"/>
    <n v="0"/>
    <s v="fhb201709@fh-vie.ac.at"/>
    <s v="MBA Gesundheitsmanagement &amp; Digital Health"/>
    <n v="350"/>
  </r>
  <r>
    <x v="8"/>
    <n v="19"/>
    <s v="Brinker"/>
    <s v="Johannes-Maximilian Hermann Luka"/>
    <s v="Herr"/>
    <s v=""/>
    <s v=""/>
    <d v="1989-10-02T00:00:00"/>
    <s v="Deutschland"/>
    <s v="Ringweg 4"/>
    <n v="87600"/>
    <s v=""/>
    <n v="1940042008"/>
    <n v="-20.2"/>
    <n v="20.2"/>
    <n v="0"/>
    <s v="fhb200274@fh-vie.ac.at"/>
    <s v="MBA Digital Marketing &amp; Data Management"/>
    <n v="351"/>
  </r>
  <r>
    <x v="12"/>
    <n v="20"/>
    <s v="Brix"/>
    <s v="Daniel"/>
    <s v="Herr"/>
    <s v=""/>
    <s v=""/>
    <d v="1999-10-05T00:00:00"/>
    <s v="Österreich"/>
    <s v="Landstraße 36/1/4"/>
    <n v="2000"/>
    <s v="Stockerau"/>
    <n v="2010391071"/>
    <n v="-20.2"/>
    <n v="20.2"/>
    <n v="0"/>
    <s v="fhb201387@fh-vie.ac.at"/>
    <m/>
    <n v="352"/>
  </r>
  <r>
    <x v="6"/>
    <n v="18"/>
    <s v="Broichmann"/>
    <s v="Jost"/>
    <s v="Herr"/>
    <s v=""/>
    <s v=""/>
    <d v="1976-04-08T00:00:00"/>
    <s v="Deutschland"/>
    <s v="Platz der Freiheit 15"/>
    <n v="19053"/>
    <s v=""/>
    <n v="1840039053"/>
    <n v="-20.2"/>
    <n v="20.2"/>
    <n v="0"/>
    <s v="fhb190002@fh-vie.ac.at"/>
    <s v="MBA Digital Transformation"/>
    <n v="353"/>
  </r>
  <r>
    <x v="11"/>
    <n v="20"/>
    <s v="Bruckmüller"/>
    <s v="Natalie"/>
    <s v="Frau"/>
    <s v=""/>
    <s v=""/>
    <d v="1989-11-11T00:00:00"/>
    <s v="Österreich"/>
    <s v="Tulpenweg 4"/>
    <n v="3424"/>
    <s v="Zeiselmauer"/>
    <n v="2010387007"/>
    <n v="-20.2"/>
    <n v="20.2"/>
    <n v="0"/>
    <s v="fhb201236@fh-vie.ac.at"/>
    <m/>
    <n v="354"/>
  </r>
  <r>
    <x v="9"/>
    <n v="20"/>
    <s v="Bruckner"/>
    <s v="Bernd"/>
    <s v="Herr"/>
    <s v=""/>
    <s v="BA"/>
    <d v="1996-05-06T00:00:00"/>
    <s v="Österreich"/>
    <s v="Hollergasse 31/3"/>
    <n v="1150"/>
    <s v="Wien,Rudolfsheim-Fünfhaus"/>
    <n v="2010230008"/>
    <n v="-20.2"/>
    <n v="20.2"/>
    <n v="0"/>
    <s v="fhb200961@fh-vie.ac.at"/>
    <m/>
    <n v="355"/>
  </r>
  <r>
    <x v="9"/>
    <n v="20"/>
    <s v="Bruner"/>
    <s v="Paul"/>
    <s v="Herr"/>
    <s v=""/>
    <s v="BA"/>
    <d v="1995-11-07T00:00:00"/>
    <s v="Österreich"/>
    <s v="Kapellenweg 35/4/56"/>
    <n v="1220"/>
    <s v="Wien"/>
    <n v="2010230009"/>
    <n v="-20.2"/>
    <n v="20.2"/>
    <n v="0"/>
    <s v="fhb200962@fh-vie.ac.at"/>
    <m/>
    <n v="356"/>
  </r>
  <r>
    <x v="23"/>
    <n v="19"/>
    <s v="Brünger"/>
    <s v="Marc"/>
    <s v="Herr"/>
    <s v=""/>
    <s v=""/>
    <d v="1994-05-12T00:00:00"/>
    <s v="Deutschland"/>
    <s v="Laarer Str. 275"/>
    <n v="32051"/>
    <s v=""/>
    <n v="1930041011"/>
    <n v="-20.2"/>
    <n v="20.2"/>
    <n v="0"/>
    <s v="fhb191374@fh-vie.ac.at"/>
    <s v="MBA Online Marketing"/>
    <n v="357"/>
  </r>
  <r>
    <x v="6"/>
    <n v="18"/>
    <s v="Bruni"/>
    <s v="Frederico"/>
    <s v="Herr"/>
    <s v=""/>
    <s v=""/>
    <d v="1984-07-26T00:00:00"/>
    <s v="Deutschland"/>
    <s v="Röhrmooserstraße 1"/>
    <n v="85256"/>
    <s v=""/>
    <n v="1840039042"/>
    <n v="-20.2"/>
    <n v="20.2"/>
    <n v="0"/>
    <s v="fhb181182@fh-vie.ac.at"/>
    <s v="MBA Digital Transformation"/>
    <n v="358"/>
  </r>
  <r>
    <x v="0"/>
    <n v="18"/>
    <s v="Brunnauer"/>
    <s v="Rupert"/>
    <s v="Herr"/>
    <s v=""/>
    <s v=""/>
    <d v="1998-04-23T00:00:00"/>
    <s v="Österreich"/>
    <s v="Gletscherschliffweg 261"/>
    <n v="5423"/>
    <s v="Taugl"/>
    <n v="1810389544"/>
    <n v="-20.2"/>
    <n v="20.2"/>
    <n v="0"/>
    <s v="fhb180922@fh-vie.ac.at"/>
    <m/>
    <n v="359"/>
  </r>
  <r>
    <x v="12"/>
    <n v="20"/>
    <s v="Brüssing"/>
    <s v="Philemon"/>
    <s v="Herr"/>
    <s v=""/>
    <s v=""/>
    <d v="1997-05-08T00:00:00"/>
    <s v="Deutschland"/>
    <s v="Vorgartenstraße 76/40"/>
    <n v="1200"/>
    <s v="Wien,Brigittenau"/>
    <n v="2010391003"/>
    <n v="-20.2"/>
    <n v="20.2"/>
    <n v="0"/>
    <s v="fhb201154@fh-vie.ac.at"/>
    <m/>
    <n v="360"/>
  </r>
  <r>
    <x v="7"/>
    <n v="19"/>
    <s v="Bucek"/>
    <s v="Alexander"/>
    <s v="Herr"/>
    <s v=""/>
    <s v=""/>
    <d v="1969-03-10T00:00:00"/>
    <s v="Österreich"/>
    <s v="Laxenburgerstraße 153/39"/>
    <n v="1100"/>
    <s v="Wien,Favoriten"/>
    <n v="1930018001"/>
    <n v="-20.2"/>
    <n v="20.2"/>
    <n v="0"/>
    <s v="fhb191333@fh-vie.ac.at"/>
    <s v="Akademische/r HR Manager/in"/>
    <n v="361"/>
  </r>
  <r>
    <x v="6"/>
    <n v="20"/>
    <s v="Bücheler"/>
    <s v="Giuliana"/>
    <s v="Frau"/>
    <s v=""/>
    <s v=""/>
    <d v="1992-07-31T00:00:00"/>
    <s v="Deutschland"/>
    <s v="Lange Straße 58"/>
    <n v="63741"/>
    <s v="Aschaffenburg"/>
    <n v="2030039055"/>
    <n v="-20.2"/>
    <n v="20.2"/>
    <n v="0"/>
    <s v="fhb201676@fh-vie.ac.at"/>
    <s v="MBA Digital Transformation"/>
    <n v="362"/>
  </r>
  <r>
    <x v="15"/>
    <n v="20"/>
    <s v="Buchleitner"/>
    <s v="Benedikt"/>
    <s v="Herr"/>
    <s v=""/>
    <s v=""/>
    <d v="1999-06-24T00:00:00"/>
    <s v="Österreich"/>
    <s v="Tirolerhofallee, 15"/>
    <n v="2380"/>
    <s v="Perchtoldsdorf"/>
    <n v="2010480006"/>
    <n v="-20.2"/>
    <n v="20.2"/>
    <n v="0"/>
    <s v="fhb200478@fh-vie.ac.at"/>
    <m/>
    <n v="363"/>
  </r>
  <r>
    <x v="4"/>
    <n v="17"/>
    <s v="Buchmayr"/>
    <s v="Natalia"/>
    <s v="Frau"/>
    <s v=""/>
    <s v=""/>
    <d v="1983-04-30T00:00:00"/>
    <s v="Russ. Föderation"/>
    <s v="Scheiterweg 9"/>
    <n v="2201"/>
    <s v="Gerasdorf"/>
    <n v="1710229049"/>
    <n v="-20.2"/>
    <n v="20.2"/>
    <n v="0"/>
    <s v="fhb170368@fh-vie.ac.at"/>
    <m/>
    <n v="364"/>
  </r>
  <r>
    <x v="3"/>
    <n v="20"/>
    <s v="Bućković"/>
    <s v="Tamara"/>
    <s v="Frau"/>
    <s v=""/>
    <s v=""/>
    <d v="2000-12-15T00:00:00"/>
    <s v="Serbien"/>
    <s v="Kaisermühlenstraße 14"/>
    <n v="1220"/>
    <s v="Wien,Donaustadt"/>
    <n v="2010389188"/>
    <n v="-20.2"/>
    <n v="20.2"/>
    <n v="0"/>
    <s v="fhb200697@fh-vie.ac.at"/>
    <m/>
    <n v="365"/>
  </r>
  <r>
    <x v="6"/>
    <n v="19"/>
    <s v="Bucksteegen"/>
    <s v="Stephan"/>
    <s v="Herr"/>
    <s v=""/>
    <s v="B.A."/>
    <d v="1984-06-11T00:00:00"/>
    <s v="Deutschland"/>
    <s v="Eulerstraße 7"/>
    <n v="40477"/>
    <s v=""/>
    <n v="1940039009"/>
    <n v="-20.2"/>
    <n v="20.2"/>
    <n v="0"/>
    <s v="fhb200152@fh-vie.ac.at"/>
    <s v="MBA Digital Transformation"/>
    <n v="366"/>
  </r>
  <r>
    <x v="6"/>
    <n v="18"/>
    <s v="Bugl"/>
    <s v="Christina"/>
    <s v="Frau"/>
    <s v=""/>
    <s v=""/>
    <d v="1970-11-01T00:00:00"/>
    <s v="Deutschland"/>
    <s v="Weißenburger Str. 40"/>
    <n v="81667"/>
    <s v="München"/>
    <n v="1840039012"/>
    <n v="-20.2"/>
    <n v="20.2"/>
    <n v="0"/>
    <s v="fhb190172@fh-vie.ac.at"/>
    <s v="MBA Digital Transformation"/>
    <n v="367"/>
  </r>
  <r>
    <x v="17"/>
    <n v="18"/>
    <s v="Bulatovic"/>
    <s v="Jovana"/>
    <s v="Frau"/>
    <s v=""/>
    <s v=""/>
    <d v="1995-09-23T00:00:00"/>
    <s v="Serbien"/>
    <s v="Mollardgasse 16/106A"/>
    <n v="1060"/>
    <s v="Wien,Mariahilf"/>
    <n v="1810705004"/>
    <n v="-20.2"/>
    <n v="20.2"/>
    <n v="0"/>
    <s v="fhb180375@fh-vie.ac.at"/>
    <m/>
    <n v="368"/>
  </r>
  <r>
    <x v="8"/>
    <n v="20"/>
    <s v="Bunz"/>
    <s v="Timo"/>
    <s v="Herr"/>
    <s v=""/>
    <s v=""/>
    <d v="1991-11-10T00:00:00"/>
    <s v="Deutschland"/>
    <s v="Scheffelstraße 23"/>
    <n v="70794"/>
    <s v=""/>
    <n v="2030042005"/>
    <n v="-20.2"/>
    <n v="20.2"/>
    <n v="0"/>
    <s v="fhb200844@fh-vie.ac.at"/>
    <s v="MBA Digital Marketing &amp; Data Management"/>
    <n v="369"/>
  </r>
  <r>
    <x v="0"/>
    <n v="18"/>
    <s v="Burazer"/>
    <s v="Meggy"/>
    <s v="Frau"/>
    <s v=""/>
    <s v=""/>
    <d v="1995-12-01T00:00:00"/>
    <s v="Österreich"/>
    <s v="Kölblgasse 4/1a"/>
    <n v="1030"/>
    <s v="Wien,Landstraße"/>
    <n v="1810389545"/>
    <n v="-20.2"/>
    <n v="20.2"/>
    <n v="0"/>
    <s v="fhb180923@fh-vie.ac.at"/>
    <m/>
    <n v="370"/>
  </r>
  <r>
    <x v="11"/>
    <n v="19"/>
    <s v="Bürbaumer"/>
    <s v="Florian"/>
    <s v="Herr"/>
    <s v=""/>
    <s v=""/>
    <d v="1993-11-18T00:00:00"/>
    <s v="Österreich"/>
    <s v="Lacknergasse 29/1-2"/>
    <n v="1170"/>
    <s v="Wien,Hernals"/>
    <n v="1910387008"/>
    <n v="-20.2"/>
    <n v="20.2"/>
    <n v="0"/>
    <s v="fhb190777@fh-vie.ac.at"/>
    <m/>
    <n v="371"/>
  </r>
  <r>
    <x v="17"/>
    <n v="17"/>
    <s v="Burger"/>
    <s v="Bernadette"/>
    <s v="Frau"/>
    <s v=""/>
    <s v="BA"/>
    <d v="1987-09-04T00:00:00"/>
    <s v="Österreich"/>
    <s v="Gernotgasse 9/4"/>
    <n v="1150"/>
    <s v="Wien,Rudolfsheim-Fünfhaus"/>
    <n v="1710705005"/>
    <n v="-20.2"/>
    <n v="20.399999999999999"/>
    <n v="0.2"/>
    <s v="fhb170260@fh-vie.ac.at"/>
    <s v="Unterbrechung WiSe 2020"/>
    <n v="372"/>
  </r>
  <r>
    <x v="11"/>
    <n v="20"/>
    <s v="Burghart"/>
    <s v="Ines"/>
    <s v="Frau"/>
    <s v=""/>
    <s v=""/>
    <d v="1999-02-20T00:00:00"/>
    <s v="Österreich"/>
    <s v="Josef Kollmann-Straße 53/1"/>
    <n v="2500"/>
    <s v="Baden"/>
    <n v="2010387009"/>
    <n v="-20.2"/>
    <n v="20.2"/>
    <n v="0"/>
    <s v="fhb201238@fh-vie.ac.at"/>
    <m/>
    <n v="373"/>
  </r>
  <r>
    <x v="6"/>
    <n v="19"/>
    <s v="Bürgler"/>
    <s v="Andreas"/>
    <s v="Herr"/>
    <s v=""/>
    <s v=""/>
    <d v="1968-11-27T00:00:00"/>
    <s v="Österreich"/>
    <s v="Wartschensiedlung 13,"/>
    <n v="9905"/>
    <s v="Obergaimberg"/>
    <n v="1930039066"/>
    <n v="-20.2"/>
    <n v="20.2"/>
    <n v="0"/>
    <s v="fhb191382@fh-vie.ac.at"/>
    <s v="MBA Digital Transformation"/>
    <n v="374"/>
  </r>
  <r>
    <x v="16"/>
    <n v="20"/>
    <s v="Burgschat"/>
    <s v="Hanna"/>
    <s v="Frau"/>
    <s v=""/>
    <s v="BSc"/>
    <d v="1989-11-08T00:00:00"/>
    <s v="Deutschland"/>
    <s v="Antonigasse 5/15"/>
    <n v="1180"/>
    <s v="Wien"/>
    <n v="2030045002"/>
    <n v="-20.2"/>
    <n v="20.2"/>
    <n v="0"/>
    <s v="fhb201620@fh-vie.ac.at"/>
    <s v="MSc Markting and Business Management"/>
    <n v="375"/>
  </r>
  <r>
    <x v="12"/>
    <n v="20"/>
    <s v="Burin"/>
    <s v="Markus"/>
    <s v="Herr"/>
    <s v=""/>
    <s v=""/>
    <d v="1991-05-27T00:00:00"/>
    <s v="Österreich"/>
    <s v="Krottenbachstrasse 39-41/5/2"/>
    <n v="1190"/>
    <s v="Wien,Döbling"/>
    <n v="2010391029"/>
    <n v="-20.2"/>
    <n v="20.2"/>
    <n v="0"/>
    <s v="fhb201330@fh-vie.ac.at"/>
    <m/>
    <n v="376"/>
  </r>
  <r>
    <x v="4"/>
    <n v="17"/>
    <s v="Burkert"/>
    <s v="Dominik"/>
    <s v="Herr"/>
    <s v=""/>
    <s v=""/>
    <d v="1992-05-09T00:00:00"/>
    <s v="Österreich"/>
    <s v="Königstetter Straße 12/3/19"/>
    <n v="3430"/>
    <s v="Tulln an der Donau"/>
    <n v="1710229050"/>
    <n v="-20.2"/>
    <n v="20.2"/>
    <n v="0"/>
    <s v="fhb170369@fh-vie.ac.at"/>
    <m/>
    <n v="377"/>
  </r>
  <r>
    <x v="6"/>
    <n v="19"/>
    <s v="Burri"/>
    <s v="Sandro"/>
    <s v="Herr"/>
    <s v=""/>
    <s v="MAS"/>
    <d v="1972-12-10T00:00:00"/>
    <s v="Schweiz"/>
    <s v="Hauptstrasse 7a"/>
    <n v="5502"/>
    <s v=""/>
    <n v="1940039172"/>
    <n v="-20.2"/>
    <n v="20.2"/>
    <n v="0"/>
    <s v="fhb200350@fh-vie.ac.at"/>
    <s v="MBA Digital Transformation"/>
    <n v="378"/>
  </r>
  <r>
    <x v="4"/>
    <n v="20"/>
    <s v="Butt"/>
    <s v="Amad"/>
    <s v="Herr"/>
    <s v=""/>
    <s v=""/>
    <d v="1995-03-06T00:00:00"/>
    <s v="Österreich"/>
    <s v="Hannes-Lintl-Gasse 53"/>
    <n v="1220"/>
    <s v="Wien,Donaustadt"/>
    <n v="2010229005"/>
    <n v="-20.2"/>
    <n v="20.2"/>
    <n v="0"/>
    <s v="fhb201012@fh-vie.ac.at"/>
    <m/>
    <n v="379"/>
  </r>
  <r>
    <x v="6"/>
    <n v="19"/>
    <s v="Buttinger"/>
    <s v="Andreas"/>
    <s v="Herr"/>
    <s v="DI"/>
    <s v=""/>
    <d v="1976-11-04T00:00:00"/>
    <s v="Österreich"/>
    <s v="Josefsteig 26"/>
    <n v="3400"/>
    <s v="Klosterneuburg"/>
    <n v="1940039149"/>
    <n v="-20.2"/>
    <n v="20.2"/>
    <n v="0"/>
    <s v="fhb191458@fh-vie.ac.at"/>
    <s v="MBA Digital Transformation"/>
    <n v="380"/>
  </r>
  <r>
    <x v="11"/>
    <n v="20"/>
    <s v="Cagelj"/>
    <s v="Marin"/>
    <s v="Herr"/>
    <s v=""/>
    <s v=""/>
    <d v="1988-03-15T00:00:00"/>
    <s v="Österreich"/>
    <s v="Schröttergasse 2/8"/>
    <n v="1100"/>
    <s v="Wien,Favoriten"/>
    <n v="2010387010"/>
    <n v="-20.2"/>
    <n v="20.2"/>
    <n v="0"/>
    <s v="fhb201239@fh-vie.ac.at"/>
    <m/>
    <n v="381"/>
  </r>
  <r>
    <x v="0"/>
    <n v="18"/>
    <s v="Caglar"/>
    <s v="Ceylan"/>
    <s v="Frau"/>
    <s v=""/>
    <s v=""/>
    <d v="1997-07-03T00:00:00"/>
    <s v="Österreich"/>
    <s v="Bloch-Bauer-Promenade 21/2/24"/>
    <n v="1100"/>
    <s v="Wien"/>
    <n v="1810389075"/>
    <n v="-20.2"/>
    <n v="20.2"/>
    <n v="0"/>
    <s v="fhb180791@fh-vie.ac.at"/>
    <m/>
    <n v="382"/>
  </r>
  <r>
    <x v="1"/>
    <n v="19"/>
    <s v="Caglar"/>
    <s v="Silan"/>
    <s v="Frau"/>
    <s v=""/>
    <s v="BA"/>
    <d v="1996-06-18T00:00:00"/>
    <s v="Österreich"/>
    <s v="Schönngasse 8/9"/>
    <n v="1020"/>
    <s v="Wien"/>
    <n v="1910390010"/>
    <n v="-20.2"/>
    <n v="20.2"/>
    <n v="0"/>
    <s v="fhb190664@fh-vie.ac.at"/>
    <m/>
    <n v="383"/>
  </r>
  <r>
    <x v="9"/>
    <n v="19"/>
    <s v="Cairovic"/>
    <s v="Jovana"/>
    <s v="Frau"/>
    <s v=""/>
    <s v=""/>
    <d v="1995-09-20T00:00:00"/>
    <s v="Serbien"/>
    <s v="Jubiläumstraße 7/8"/>
    <n v="2345"/>
    <s v="Brunn am Gebirge"/>
    <n v="1910230008"/>
    <n v="-20.2"/>
    <n v="20.2"/>
    <n v="0"/>
    <s v="fhb190337@fh-vie.ac.at"/>
    <m/>
    <n v="384"/>
  </r>
  <r>
    <x v="11"/>
    <n v="18"/>
    <s v="Cakmak"/>
    <s v="Sinem"/>
    <s v="Frau"/>
    <s v=""/>
    <s v=""/>
    <d v="1996-03-26T00:00:00"/>
    <s v="Österreich"/>
    <s v="Oberleitengasse 1/6/10"/>
    <n v="1110"/>
    <s v="Wien,Simmering"/>
    <n v="1810387063"/>
    <n v="-20.2"/>
    <n v="20.2"/>
    <n v="0"/>
    <s v="fhb181001@fh-vie.ac.at"/>
    <m/>
    <n v="385"/>
  </r>
  <r>
    <x v="0"/>
    <n v="17"/>
    <s v="Cakmak"/>
    <s v="Tolga"/>
    <s v="Herr"/>
    <s v=""/>
    <s v=""/>
    <d v="1996-03-12T00:00:00"/>
    <s v="Österreich"/>
    <s v="Fickeysstraße 13/3/1"/>
    <n v="1110"/>
    <s v="Wien"/>
    <n v="1710389231"/>
    <n v="-20.2"/>
    <n v="20.2"/>
    <n v="0"/>
    <s v="fhb170928@fh-vie.ac.at"/>
    <m/>
    <n v="386"/>
  </r>
  <r>
    <x v="0"/>
    <n v="19"/>
    <s v="Caliskan"/>
    <s v="Selman"/>
    <s v="Herr"/>
    <s v=""/>
    <s v=""/>
    <d v="1993-12-25T00:00:00"/>
    <s v="Österreich"/>
    <s v="Dammstraße 27-31/3/61"/>
    <n v="1200"/>
    <s v="Wien,Brigittenau"/>
    <n v="1910389016"/>
    <n v="-20.2"/>
    <n v="20.2"/>
    <n v="0"/>
    <s v="fhb190903@fh-vie.ac.at"/>
    <m/>
    <n v="387"/>
  </r>
  <r>
    <x v="12"/>
    <n v="20"/>
    <s v="Calma"/>
    <s v="Gabriel"/>
    <s v="Herr"/>
    <s v=""/>
    <s v=""/>
    <d v="1998-04-28T00:00:00"/>
    <s v="Österreich"/>
    <s v="Neilreichgasse 49/2/13"/>
    <n v="1100"/>
    <s v="Wien,Favoriten"/>
    <n v="2010391030"/>
    <n v="-20.2"/>
    <n v="20.2"/>
    <n v="0"/>
    <s v="fhb201331@fh-vie.ac.at"/>
    <m/>
    <n v="388"/>
  </r>
  <r>
    <x v="0"/>
    <n v="19"/>
    <s v="Cani"/>
    <s v="Devis"/>
    <s v="Herr"/>
    <s v=""/>
    <s v=""/>
    <d v="1997-07-21T00:00:00"/>
    <s v="Albanien"/>
    <s v="Hahngasse 13 / 11"/>
    <n v="1090"/>
    <s v="Wien,Alsergrund"/>
    <n v="1910389099"/>
    <n v="-20.2"/>
    <n v="20.2"/>
    <n v="0"/>
    <s v="fhb191003@fh-vie.ac.at"/>
    <m/>
    <n v="389"/>
  </r>
  <r>
    <x v="11"/>
    <n v="19"/>
    <s v="Canupin"/>
    <s v="Katelheen"/>
    <s v="Frau"/>
    <s v=""/>
    <s v=""/>
    <d v="2000-09-02T00:00:00"/>
    <s v="Philippinen"/>
    <s v="Westbahnstraße 1A/2/5"/>
    <n v="1070"/>
    <s v="Wien,Neubau"/>
    <n v="1910387056"/>
    <n v="-20.2"/>
    <n v="20.2"/>
    <n v="0"/>
    <s v="fhb191272@fh-vie.ac.at"/>
    <m/>
    <n v="390"/>
  </r>
  <r>
    <x v="11"/>
    <n v="20"/>
    <s v="Capone"/>
    <s v="Simona"/>
    <s v="Frau"/>
    <s v="Dr. techn."/>
    <s v=""/>
    <d v="1986-05-25T00:00:00"/>
    <s v="Italien"/>
    <s v="Wiedner Gürtel 24/10"/>
    <n v="1040"/>
    <s v="Wien,Wieden"/>
    <n v="2010387011"/>
    <n v="-20.2"/>
    <n v="20.2"/>
    <n v="0"/>
    <s v="fhb201240@fh-vie.ac.at"/>
    <s v="Unterbrechung WiSe 2020"/>
    <n v="391"/>
  </r>
  <r>
    <x v="4"/>
    <n v="20"/>
    <s v="Carcu"/>
    <s v="Marian"/>
    <s v="Herr"/>
    <s v=""/>
    <s v=""/>
    <d v="1992-08-05T00:00:00"/>
    <s v="Rumänien"/>
    <s v="Engerthstraße, 99-109, 26/3"/>
    <n v="1200"/>
    <s v="Wien"/>
    <n v="2010229006"/>
    <n v="-20.2"/>
    <n v="20.2"/>
    <n v="0"/>
    <s v="fhb201013@fh-vie.ac.at"/>
    <m/>
    <n v="392"/>
  </r>
  <r>
    <x v="19"/>
    <n v="20"/>
    <s v="Catic"/>
    <s v="Suvad"/>
    <s v="Herr"/>
    <s v=""/>
    <s v=""/>
    <d v="1995-07-20T00:00:00"/>
    <s v="Österreich"/>
    <s v="Koloniegasse 4/2/1"/>
    <n v="2435"/>
    <s v="Ebergassing"/>
    <n v="2010865003"/>
    <n v="-20.2"/>
    <n v="20.2"/>
    <n v="0"/>
    <s v="fhb200453@fh-vie.ac.at"/>
    <m/>
    <n v="393"/>
  </r>
  <r>
    <x v="3"/>
    <n v="19"/>
    <s v="Cavaliere"/>
    <s v="Francois"/>
    <s v="Herr"/>
    <s v=""/>
    <s v=""/>
    <d v="1999-08-16T00:00:00"/>
    <s v="Italien"/>
    <s v="Zichygasse 4/6"/>
    <n v="1140"/>
    <s v="Wien,Penzing"/>
    <n v="1910389168"/>
    <n v="-20.2"/>
    <n v="20.2"/>
    <n v="0"/>
    <s v="fhb191081@fh-vie.ac.at"/>
    <m/>
    <n v="394"/>
  </r>
  <r>
    <x v="14"/>
    <n v="20"/>
    <s v="Cavarovic"/>
    <s v="Anto"/>
    <s v="Herr"/>
    <s v=""/>
    <s v="BA"/>
    <d v="1996-10-11T00:00:00"/>
    <s v="Kroatien"/>
    <s v="Basler Gasse 50-66/40/9"/>
    <n v="1230"/>
    <s v="Wien"/>
    <n v="2010392006"/>
    <n v="-20.2"/>
    <n v="20.2"/>
    <n v="0"/>
    <s v="fhb201116@fh-vie.ac.at"/>
    <m/>
    <n v="395"/>
  </r>
  <r>
    <x v="3"/>
    <n v="20"/>
    <s v="Cavur"/>
    <s v="Luca"/>
    <s v="Herr"/>
    <s v=""/>
    <s v=""/>
    <d v="1997-07-27T00:00:00"/>
    <s v="Belgien"/>
    <s v="Nordbahnstraße 47"/>
    <n v="1020"/>
    <s v="Wien"/>
    <n v="2000389002"/>
    <n v="-20.2"/>
    <n v="20.2"/>
    <n v="0"/>
    <s v="fhb201295@fh-vie.ac.at"/>
    <s v="Incoming WiSe 2020"/>
    <n v="396"/>
  </r>
  <r>
    <x v="0"/>
    <n v="20"/>
    <s v="Cech"/>
    <s v="Andrea"/>
    <s v="Frau"/>
    <s v=""/>
    <s v=""/>
    <d v="1994-12-23T00:00:00"/>
    <s v="Österreich"/>
    <s v="Marinelligasse 13-15/1/14"/>
    <n v="1020"/>
    <s v="Wien,Leopoldstadt"/>
    <n v="2010389018"/>
    <n v="-20.2"/>
    <n v="20.2"/>
    <n v="0"/>
    <s v="fhb200527@fh-vie.ac.at"/>
    <m/>
    <n v="397"/>
  </r>
  <r>
    <x v="6"/>
    <n v="19"/>
    <s v="Cech"/>
    <s v="Andreas"/>
    <s v="Herr"/>
    <s v=""/>
    <s v=""/>
    <d v="1976-08-21T00:00:00"/>
    <s v="Österreich"/>
    <s v="Hochstraße 26/5"/>
    <n v="3730"/>
    <s v="Eggenburg"/>
    <n v="1930039008"/>
    <n v="-20.2"/>
    <n v="20.2"/>
    <n v="0"/>
    <s v="fhb190561@fh-vie.ac.at"/>
    <s v="MBA Digital Transformation"/>
    <n v="398"/>
  </r>
  <r>
    <x v="11"/>
    <n v="19"/>
    <s v="Cechak"/>
    <s v="Florian"/>
    <s v="Herr"/>
    <s v=""/>
    <s v=""/>
    <d v="1999-07-13T00:00:00"/>
    <s v="Österreich"/>
    <s v="Wohlmutstraße 18/19"/>
    <n v="1020"/>
    <s v="Wien,Leopoldstadt"/>
    <n v="1910387057"/>
    <n v="-20.2"/>
    <n v="20.2"/>
    <n v="0"/>
    <s v="fhb191273@fh-vie.ac.at"/>
    <m/>
    <n v="399"/>
  </r>
  <r>
    <x v="0"/>
    <n v="19"/>
    <s v="Celik"/>
    <s v="Cansu"/>
    <s v="Frau"/>
    <s v=""/>
    <s v=""/>
    <d v="1995-03-02T00:00:00"/>
    <s v="Österreich"/>
    <s v="Troststraße 52/1/47"/>
    <n v="1100"/>
    <s v="Wien,Favoriten"/>
    <n v="1910389018"/>
    <n v="-20.2"/>
    <n v="20.2"/>
    <n v="0"/>
    <s v="fhb190905@fh-vie.ac.at"/>
    <m/>
    <n v="400"/>
  </r>
  <r>
    <x v="12"/>
    <n v="18"/>
    <s v="Celik"/>
    <s v="Okan"/>
    <s v="Herr"/>
    <s v=""/>
    <s v=""/>
    <d v="1994-09-26T00:00:00"/>
    <s v="Österreich"/>
    <s v="Schenk-Danzinger-Gasse 12/4/21"/>
    <n v="1220"/>
    <s v="Wien,Donaustadt"/>
    <n v="1810391034"/>
    <n v="-20.2"/>
    <n v="20.2"/>
    <n v="0"/>
    <s v="fhb180452@fh-vie.ac.at"/>
    <m/>
    <n v="401"/>
  </r>
  <r>
    <x v="11"/>
    <n v="19"/>
    <s v="Cengeloglu"/>
    <s v="Onur"/>
    <s v="Herr"/>
    <s v=""/>
    <s v=""/>
    <d v="1996-09-01T00:00:00"/>
    <s v="Österreich"/>
    <s v="Akaziengasse 44-46/59/6"/>
    <n v="1230"/>
    <s v="Wien,Liesing"/>
    <n v="1910387058"/>
    <n v="-20.2"/>
    <n v="20.2"/>
    <n v="0"/>
    <s v="fhb191274@fh-vie.ac.at"/>
    <m/>
    <n v="402"/>
  </r>
  <r>
    <x v="5"/>
    <n v="20"/>
    <s v="Cengiz"/>
    <s v="Tugba"/>
    <s v="Frau"/>
    <s v=""/>
    <s v=""/>
    <d v="1989-08-14T00:00:00"/>
    <s v="Österreich"/>
    <s v="Fontanastraße 1/4/49"/>
    <n v="1100"/>
    <s v="Wien"/>
    <n v="2010582060"/>
    <n v="-20.2"/>
    <n v="20.2"/>
    <n v="0"/>
    <s v="fhb200905@fh-vie.ac.at"/>
    <m/>
    <n v="403"/>
  </r>
  <r>
    <x v="13"/>
    <n v="19"/>
    <s v="Cepak"/>
    <s v="Daniel"/>
    <s v="Herr"/>
    <s v=""/>
    <s v="BA"/>
    <d v="1992-12-02T00:00:00"/>
    <s v="Österreich"/>
    <s v="Wichtelgasse 39A/2/20"/>
    <n v="1160"/>
    <s v="Wien"/>
    <n v="1910613018"/>
    <n v="-20.2"/>
    <n v="20.2"/>
    <n v="0"/>
    <s v="fhb190306@fh-vie.ac.at"/>
    <m/>
    <n v="404"/>
  </r>
  <r>
    <x v="10"/>
    <n v="18"/>
    <s v="Cepic"/>
    <s v="Chiara"/>
    <s v="Frau"/>
    <s v=""/>
    <s v=""/>
    <d v="1999-04-30T00:00:00"/>
    <s v="Österreich"/>
    <s v="Stadlergasse 6/2"/>
    <n v="1130"/>
    <s v="Wien,Hietzing"/>
    <n v="1810702043"/>
    <n v="-20.2"/>
    <n v="20.2"/>
    <n v="0"/>
    <s v="fhb180912@fh-vie.ac.at"/>
    <m/>
    <n v="405"/>
  </r>
  <r>
    <x v="12"/>
    <n v="18"/>
    <s v="Cerkezovic"/>
    <s v="Filip"/>
    <s v="Herr"/>
    <s v=""/>
    <s v=""/>
    <d v="1998-06-04T00:00:00"/>
    <s v="Kroatien"/>
    <s v="Remisenweg 9"/>
    <n v="2301"/>
    <s v="Rutzendorf"/>
    <n v="1810391035"/>
    <n v="-20.2"/>
    <n v="20.2"/>
    <n v="0"/>
    <s v="fhb180453@fh-vie.ac.at"/>
    <m/>
    <n v="406"/>
  </r>
  <r>
    <x v="10"/>
    <n v="19"/>
    <s v="Cerlac"/>
    <s v="Manuel"/>
    <s v="Herr"/>
    <s v=""/>
    <s v=""/>
    <d v="1999-09-02T00:00:00"/>
    <s v="Österreich"/>
    <s v="Erlengasse 12A"/>
    <n v="2630"/>
    <s v="Ternitz"/>
    <n v="1910702007"/>
    <n v="-20.2"/>
    <n v="20.2"/>
    <n v="0"/>
    <s v="fhb190614@fh-vie.ac.at"/>
    <m/>
    <n v="407"/>
  </r>
  <r>
    <x v="9"/>
    <n v="20"/>
    <s v="Cermenika"/>
    <s v="Ermir"/>
    <s v="Herr"/>
    <s v=""/>
    <s v="BA"/>
    <d v="1994-07-20T00:00:00"/>
    <s v="Österreich"/>
    <s v="Theresiengasse 48/2-3"/>
    <n v="1180"/>
    <s v="Wien,Währing"/>
    <n v="2010230011"/>
    <n v="-20.2"/>
    <n v="20.2"/>
    <n v="0"/>
    <s v="fhb200964@fh-vie.ac.at"/>
    <m/>
    <n v="408"/>
  </r>
  <r>
    <x v="12"/>
    <n v="20"/>
    <s v="Cetinyürek"/>
    <s v="Kerim"/>
    <s v="Herr"/>
    <s v=""/>
    <s v=""/>
    <d v="2000-02-11T00:00:00"/>
    <s v="Österreich"/>
    <s v="Muhrhoferweg 1-5/7/16"/>
    <n v="1110"/>
    <s v="Wien"/>
    <n v="2010391031"/>
    <n v="-20.2"/>
    <n v="20.2"/>
    <n v="0"/>
    <s v="fhb201332@fh-vie.ac.at"/>
    <m/>
    <n v="409"/>
  </r>
  <r>
    <x v="11"/>
    <n v="20"/>
    <s v="Cevik"/>
    <s v="Merve"/>
    <s v="Frau"/>
    <s v=""/>
    <s v=""/>
    <d v="1997-06-06T00:00:00"/>
    <s v="Türkei"/>
    <s v="Schöpfleuthnergasse 1-3/13/8"/>
    <n v="1210"/>
    <s v="Wien,Floridsdorf"/>
    <n v="2010387012"/>
    <n v="-20.2"/>
    <n v="20.2"/>
    <n v="0"/>
    <s v="fhb201241@fh-vie.ac.at"/>
    <m/>
    <n v="410"/>
  </r>
  <r>
    <x v="6"/>
    <n v="18"/>
    <s v="Ceyhan"/>
    <s v="Mizgin"/>
    <s v="Frau"/>
    <s v=""/>
    <s v=""/>
    <d v="1993-06-13T00:00:00"/>
    <s v="Schweiz"/>
    <s v="Fallwiesenstraße 29"/>
    <n v="8152"/>
    <s v=""/>
    <n v="1840039055"/>
    <n v="-20.2"/>
    <n v="20.2"/>
    <n v="0"/>
    <s v="fhb190006@fh-vie.ac.at"/>
    <s v="MBA Digital Transformation"/>
    <n v="411"/>
  </r>
  <r>
    <x v="5"/>
    <n v="18"/>
    <s v="Ceyhan"/>
    <s v="Saliha"/>
    <s v="Frau"/>
    <s v=""/>
    <s v=""/>
    <d v="1996-12-03T00:00:00"/>
    <s v="Türkei"/>
    <s v="Prückelmayrgasse 4/10/8"/>
    <n v="1230"/>
    <s v="Wien,Liesing"/>
    <n v="1810582054"/>
    <n v="-20.2"/>
    <n v="20.2"/>
    <n v="0"/>
    <s v="fhb180798@fh-vie.ac.at"/>
    <m/>
    <n v="412"/>
  </r>
  <r>
    <x v="12"/>
    <n v="20"/>
    <s v="Chabros"/>
    <s v="Raphael"/>
    <s v="Herr"/>
    <s v=""/>
    <s v=""/>
    <d v="1991-12-17T00:00:00"/>
    <s v="Österreich"/>
    <s v="Kapellenweg 40/4/3"/>
    <n v="1220"/>
    <s v="Wien,Donaustadt"/>
    <n v="2010391032"/>
    <n v="-20.2"/>
    <n v="20.2"/>
    <n v="0"/>
    <s v="fhb201333@fh-vie.ac.at"/>
    <m/>
    <n v="413"/>
  </r>
  <r>
    <x v="4"/>
    <n v="20"/>
    <s v="Chadzynska"/>
    <s v="Viktoria"/>
    <s v="Frau"/>
    <s v=""/>
    <s v=""/>
    <d v="2000-08-12T00:00:00"/>
    <s v="Polen"/>
    <s v="Mappesgasse 1/2/7"/>
    <n v="2320"/>
    <s v="Schwechat"/>
    <n v="2010229060"/>
    <n v="-20.2"/>
    <n v="20.2"/>
    <n v="0"/>
    <s v="fhb201067@fh-vie.ac.at"/>
    <m/>
    <n v="414"/>
  </r>
  <r>
    <x v="13"/>
    <n v="20"/>
    <s v="Chaitidou"/>
    <s v="Stefania"/>
    <s v="Frau"/>
    <s v=""/>
    <s v=""/>
    <d v="1997-07-28T00:00:00"/>
    <s v="Griechenland"/>
    <s v="Lassallestraße 28 /26"/>
    <n v="1020"/>
    <s v="Wien"/>
    <n v="2010613027"/>
    <n v="-20.2"/>
    <n v="20"/>
    <n v="-0.2"/>
    <s v="fhb201312@fh-vie.ac.at"/>
    <s v="Incoming WiSe 2020"/>
    <n v="415"/>
  </r>
  <r>
    <x v="0"/>
    <n v="20"/>
    <s v="Chalabi"/>
    <s v="Imad"/>
    <s v="Herr"/>
    <s v=""/>
    <s v=""/>
    <d v="1996-09-16T00:00:00"/>
    <s v="Österreich"/>
    <s v="Erzherzog-Karl-Straße 33/3/6"/>
    <n v="1220"/>
    <s v="Wien,Donaustadt"/>
    <n v="2010389241"/>
    <n v="-20.2"/>
    <n v="20.2"/>
    <n v="0"/>
    <s v="fhb201426@fh-vie.ac.at"/>
    <m/>
    <n v="416"/>
  </r>
  <r>
    <x v="0"/>
    <n v="20"/>
    <s v="Chang"/>
    <s v="Philips"/>
    <s v="Herr"/>
    <s v=""/>
    <s v=""/>
    <d v="1998-02-15T00:00:00"/>
    <s v="Österreich"/>
    <s v="Felix-Grafegasse 3/129/2"/>
    <n v="1100"/>
    <s v="Wien,Favoriten"/>
    <n v="2010389019"/>
    <n v="-20.2"/>
    <n v="20.2"/>
    <n v="0"/>
    <s v="fhb200528@fh-vie.ac.at"/>
    <m/>
    <n v="417"/>
  </r>
  <r>
    <x v="9"/>
    <n v="19"/>
    <s v="Chaudhry"/>
    <s v="Asad Abbas"/>
    <s v="Herr"/>
    <s v=""/>
    <s v="BA"/>
    <d v="1990-07-20T00:00:00"/>
    <s v="Österreich"/>
    <s v="Donaufelder Straße 101/5/6"/>
    <n v="1210"/>
    <s v="Wien,Floridsdorf"/>
    <n v="1910230009"/>
    <n v="-20.2"/>
    <n v="20.2"/>
    <n v="0"/>
    <s v="fhb190338@fh-vie.ac.at"/>
    <m/>
    <n v="418"/>
  </r>
  <r>
    <x v="4"/>
    <n v="20"/>
    <s v="Chaudhry"/>
    <s v="Wajih Haider"/>
    <s v="Herr"/>
    <s v=""/>
    <s v=""/>
    <d v="1999-07-25T00:00:00"/>
    <s v="Österreich"/>
    <s v="Randhartingergasse 19/16/11"/>
    <n v="1100"/>
    <s v="Wien,Favoriten"/>
    <n v="2010229007"/>
    <n v="-20.2"/>
    <n v="20.2"/>
    <n v="0"/>
    <s v="fhb201014@fh-vie.ac.at"/>
    <m/>
    <n v="419"/>
  </r>
  <r>
    <x v="17"/>
    <n v="19"/>
    <s v="Chen"/>
    <s v="Aihua"/>
    <s v="Frau"/>
    <s v=""/>
    <s v="BA"/>
    <d v="1989-04-12T00:00:00"/>
    <s v="Österreich"/>
    <s v="Vally-Weigl-Gasse 2/3/38"/>
    <n v="1100"/>
    <s v="Wien,Favoriten"/>
    <n v="1910705004"/>
    <n v="-20.2"/>
    <n v="20.2"/>
    <n v="0"/>
    <s v="fhb190447@fh-vie.ac.at"/>
    <m/>
    <n v="420"/>
  </r>
  <r>
    <x v="19"/>
    <n v="20"/>
    <s v="Chen"/>
    <s v="Nico"/>
    <s v="Herr"/>
    <s v=""/>
    <s v=""/>
    <d v="1995-10-19T00:00:00"/>
    <s v="Österreich"/>
    <s v="Judenauer Weg 1"/>
    <n v="3430"/>
    <s v="Tulln an der Donau"/>
    <n v="2010865004"/>
    <n v="-20.2"/>
    <n v="20.2"/>
    <n v="0"/>
    <s v="fhb200454@fh-vie.ac.at"/>
    <m/>
    <n v="421"/>
  </r>
  <r>
    <x v="4"/>
    <n v="20"/>
    <s v="Chetalbasheva"/>
    <s v="Vyara"/>
    <s v="Frau"/>
    <s v=""/>
    <s v=""/>
    <d v="1998-12-04T00:00:00"/>
    <s v="Bulgarien"/>
    <s v="Leibnizgasse 20/29"/>
    <n v="1100"/>
    <s v="Wien"/>
    <n v="2010229008"/>
    <n v="-20.2"/>
    <n v="20.2"/>
    <n v="0"/>
    <s v="fhb201015@fh-vie.ac.at"/>
    <m/>
    <n v="422"/>
  </r>
  <r>
    <x v="3"/>
    <n v="18"/>
    <s v="Chevookaran"/>
    <s v="Sinda Elsa"/>
    <s v="Frau"/>
    <s v=""/>
    <s v=""/>
    <d v="1998-08-12T00:00:00"/>
    <s v="Österreich"/>
    <s v="Breitenleerstraße 52/5"/>
    <n v="1220"/>
    <s v="Wien,Donaustadt"/>
    <n v="1810389910"/>
    <n v="-20.2"/>
    <n v="20.2"/>
    <n v="0"/>
    <s v="fhb180878@fh-vie.ac.at"/>
    <m/>
    <n v="423"/>
  </r>
  <r>
    <x v="14"/>
    <n v="19"/>
    <s v="Chilla"/>
    <s v="Patrick"/>
    <s v="Herr"/>
    <s v=""/>
    <s v="BA"/>
    <d v="1994-03-11T00:00:00"/>
    <s v="Österreich"/>
    <s v="Am Rosenhügel 140"/>
    <n v="2401"/>
    <s v="Fischamend"/>
    <n v="1910392004"/>
    <n v="-20.2"/>
    <n v="20.2"/>
    <n v="0"/>
    <s v="fhb190740@fh-vie.ac.at"/>
    <m/>
    <n v="424"/>
  </r>
  <r>
    <x v="2"/>
    <n v="20"/>
    <s v="Chocholowicz"/>
    <s v="Viktoria"/>
    <s v="Frau"/>
    <s v=""/>
    <s v=""/>
    <d v="1997-03-01T00:00:00"/>
    <s v="Österreich"/>
    <s v="Raphael-Donner-Allee 37/10"/>
    <n v="1220"/>
    <s v="Wien"/>
    <n v="2010388058"/>
    <n v="-20.2"/>
    <n v="20.2"/>
    <n v="0"/>
    <s v="fhb201378@fh-vie.ac.at"/>
    <m/>
    <n v="425"/>
  </r>
  <r>
    <x v="0"/>
    <n v="18"/>
    <s v="Cholokava"/>
    <s v="Teona"/>
    <s v="Frau"/>
    <s v=""/>
    <s v=""/>
    <d v="1994-08-20T00:00:00"/>
    <s v="Österreich"/>
    <s v="Hagenmüllergasse 21-23/5/16"/>
    <n v="1030"/>
    <s v="Wien,Landstraße"/>
    <n v="1810389076"/>
    <n v="-20.2"/>
    <n v="20.2"/>
    <n v="0"/>
    <s v="fhb180792@fh-vie.ac.at"/>
    <m/>
    <n v="426"/>
  </r>
  <r>
    <x v="14"/>
    <n v="20"/>
    <s v="Christ"/>
    <s v="Thomas"/>
    <s v="Herr"/>
    <s v=""/>
    <s v=""/>
    <d v="1995-10-15T00:00:00"/>
    <s v="Österreich"/>
    <s v="Kriemhildplatz 8/8"/>
    <n v="1150"/>
    <s v="Wien"/>
    <n v="2010392007"/>
    <n v="-20.2"/>
    <n v="20.2"/>
    <n v="0"/>
    <s v="fhb201117@fh-vie.ac.at"/>
    <m/>
    <n v="427"/>
  </r>
  <r>
    <x v="6"/>
    <n v="19"/>
    <s v="Christen"/>
    <s v="Tanja"/>
    <s v="Frau"/>
    <s v=""/>
    <s v="B.A."/>
    <d v="1983-09-23T00:00:00"/>
    <s v="Deutschland"/>
    <s v="Valpichlerstraße 76, RGB"/>
    <n v="80686"/>
    <s v=""/>
    <n v="1930039046"/>
    <n v="-20.2"/>
    <n v="20.2"/>
    <n v="0"/>
    <s v="fhb191319@fh-vie.ac.at"/>
    <s v="MBA Digital Transformation"/>
    <n v="428"/>
  </r>
  <r>
    <x v="6"/>
    <n v="19"/>
    <s v="Christian"/>
    <s v="Markus"/>
    <s v="Herr"/>
    <s v=""/>
    <s v="Dipl.-Ing."/>
    <d v="1974-06-23T00:00:00"/>
    <s v="Deutschland"/>
    <s v="Furtbergstrasse 105"/>
    <n v="71665"/>
    <s v=""/>
    <n v="1940039170"/>
    <n v="-20.2"/>
    <n v="20.2"/>
    <n v="0"/>
    <s v="fhb200142@fh-vie.ac.at"/>
    <s v="MBA Digital Transformation"/>
    <n v="429"/>
  </r>
  <r>
    <x v="1"/>
    <n v="18"/>
    <s v="Chrust"/>
    <s v="Armin"/>
    <s v="Herr"/>
    <s v=""/>
    <s v="BA"/>
    <d v="1988-11-13T00:00:00"/>
    <s v="Österreich"/>
    <s v="Schloßhoferstraße 2"/>
    <n v="2301"/>
    <s v="Groß-Enzersdorf"/>
    <n v="1810390007"/>
    <n v="-20.2"/>
    <n v="20.2"/>
    <n v="0"/>
    <s v="fhb180807@fh-vie.ac.at"/>
    <m/>
    <n v="430"/>
  </r>
  <r>
    <x v="1"/>
    <n v="19"/>
    <s v="Cibulka"/>
    <s v="Jakob"/>
    <s v="Herr"/>
    <s v=""/>
    <s v="BSc (WU)"/>
    <d v="1992-02-01T00:00:00"/>
    <s v="Österreich"/>
    <s v="Maria-Theresien-Straße 5/42"/>
    <n v="1090"/>
    <s v="Wien,Alsergrund"/>
    <n v="1910390011"/>
    <n v="-20.2"/>
    <n v="20.2"/>
    <n v="0"/>
    <s v="fhb190665@fh-vie.ac.at"/>
    <m/>
    <n v="431"/>
  </r>
  <r>
    <x v="0"/>
    <n v="19"/>
    <s v="Cicek"/>
    <s v="Muzafer"/>
    <s v="Herr"/>
    <s v=""/>
    <s v=""/>
    <d v="1996-01-15T00:00:00"/>
    <s v="Österreich"/>
    <s v="Weinheimergasse 8/7"/>
    <n v="1160"/>
    <s v="Wien,Ottakring"/>
    <n v="1910389019"/>
    <n v="-20.2"/>
    <n v="20.2"/>
    <n v="0"/>
    <s v="fhb190906@fh-vie.ac.at"/>
    <m/>
    <n v="432"/>
  </r>
  <r>
    <x v="12"/>
    <n v="19"/>
    <s v="Ciceu"/>
    <s v="Ionica-Ciprian"/>
    <s v="Herr"/>
    <s v=""/>
    <s v=""/>
    <d v="1995-01-07T00:00:00"/>
    <s v="Rumänien"/>
    <s v="Landgutgasse 47/12-13"/>
    <n v="1100"/>
    <s v="Wien,Favoriten"/>
    <n v="1910391023"/>
    <n v="-20.2"/>
    <n v="20.2"/>
    <n v="0"/>
    <s v="fhb190996@fh-vie.ac.at"/>
    <m/>
    <n v="433"/>
  </r>
  <r>
    <x v="17"/>
    <n v="20"/>
    <s v="Ciechanowski"/>
    <s v="Gabriel"/>
    <s v="Herr"/>
    <s v=""/>
    <s v="BA"/>
    <d v="1991-02-20T00:00:00"/>
    <s v="Österreich"/>
    <s v="Zebragasse 47"/>
    <n v="2230"/>
    <s v="Gänserndorf"/>
    <n v="2010705004"/>
    <n v="-20.2"/>
    <n v="20.2"/>
    <n v="0"/>
    <s v="fhb200817@fh-vie.ac.at"/>
    <m/>
    <n v="434"/>
  </r>
  <r>
    <x v="0"/>
    <n v="19"/>
    <s v="Cimen"/>
    <s v="Fatmana"/>
    <s v="Frau"/>
    <s v=""/>
    <s v=""/>
    <d v="1997-03-19T00:00:00"/>
    <s v="Österreich"/>
    <s v="Kollstatt 6"/>
    <n v="2221"/>
    <s v="Groß-Schweinbarth"/>
    <n v="1910389020"/>
    <n v="-20.2"/>
    <n v="20.2"/>
    <n v="0"/>
    <s v="fhb190907@fh-vie.ac.at"/>
    <m/>
    <n v="435"/>
  </r>
  <r>
    <x v="15"/>
    <n v="20"/>
    <s v="Cinar"/>
    <s v="Sila"/>
    <s v="Frau"/>
    <s v=""/>
    <s v=""/>
    <d v="2001-06-20T00:00:00"/>
    <s v="Österreich"/>
    <s v="Hauptstraße 76"/>
    <n v="2434"/>
    <s v="Pischelsdorf"/>
    <n v="2010480007"/>
    <n v="-20.2"/>
    <n v="20.2"/>
    <n v="0"/>
    <s v="fhb200479@fh-vie.ac.at"/>
    <m/>
    <n v="436"/>
  </r>
  <r>
    <x v="4"/>
    <n v="18"/>
    <s v="Ciric"/>
    <s v="Daniela"/>
    <s v="Frau"/>
    <s v=""/>
    <s v=""/>
    <d v="1995-01-14T00:00:00"/>
    <s v="Österreich"/>
    <s v="Musilplatz 5/1"/>
    <n v="1160"/>
    <s v="Wien,Ottakring"/>
    <n v="1810229009"/>
    <n v="-20.2"/>
    <n v="20.2"/>
    <n v="0"/>
    <s v="fhb180320@fh-vie.ac.at"/>
    <m/>
    <n v="437"/>
  </r>
  <r>
    <x v="2"/>
    <n v="19"/>
    <s v="Cirkovic"/>
    <s v="Anita"/>
    <s v="Frau"/>
    <s v=""/>
    <s v="BA"/>
    <d v="1989-10-08T00:00:00"/>
    <s v="Österreich"/>
    <s v="Scheffelstraße 16/1/6"/>
    <n v="1210"/>
    <s v="Wien,Floridsdorf"/>
    <n v="1910388006"/>
    <n v="-20.2"/>
    <n v="20.2"/>
    <n v="0"/>
    <s v="fhb190828@fh-vie.ac.at"/>
    <m/>
    <n v="438"/>
  </r>
  <r>
    <x v="3"/>
    <n v="20"/>
    <s v="Cirtek"/>
    <s v="Florian"/>
    <s v="Herr"/>
    <s v=""/>
    <s v=""/>
    <d v="1999-08-22T00:00:00"/>
    <s v="Österreich"/>
    <s v="Ruckergasse 46/35"/>
    <n v="1120"/>
    <s v="Wien,Meidling"/>
    <n v="2010389189"/>
    <n v="-20.2"/>
    <n v="20.2"/>
    <n v="0"/>
    <s v="fhb200698@fh-vie.ac.at"/>
    <m/>
    <n v="439"/>
  </r>
  <r>
    <x v="14"/>
    <n v="20"/>
    <s v="Cizmo"/>
    <s v="Emrah"/>
    <s v="Herr"/>
    <s v=""/>
    <s v=""/>
    <d v="1993-04-15T00:00:00"/>
    <s v="Bosn. u. Herzeg."/>
    <s v="Pernerstorfergasse 42/14"/>
    <n v="1100"/>
    <s v="Wien,Favoriten"/>
    <n v="2010392008"/>
    <n v="-20.2"/>
    <n v="20.2"/>
    <n v="0"/>
    <s v="fhb201118@fh-vie.ac.at"/>
    <m/>
    <n v="440"/>
  </r>
  <r>
    <x v="2"/>
    <n v="20"/>
    <s v="Clement"/>
    <s v="Nadine"/>
    <s v="Frau"/>
    <s v=""/>
    <s v=""/>
    <d v="1997-11-06T00:00:00"/>
    <s v="Österreich"/>
    <s v="Lerchenfelder Straße 94-98/42"/>
    <n v="1080"/>
    <s v="Wien"/>
    <n v="2010388006"/>
    <n v="-20.2"/>
    <n v="20.2"/>
    <n v="0"/>
    <s v="fhb201177@fh-vie.ac.at"/>
    <m/>
    <n v="441"/>
  </r>
  <r>
    <x v="10"/>
    <n v="19"/>
    <s v="Coban"/>
    <s v="Eyyüb"/>
    <s v="Herr"/>
    <s v=""/>
    <s v=""/>
    <d v="1998-03-26T00:00:00"/>
    <s v="Deutschland"/>
    <s v="Kastellstraße 30"/>
    <n v="73642"/>
    <s v="Welzheim"/>
    <n v="1920702001"/>
    <n v="-20.2"/>
    <n v="20.2"/>
    <n v="0"/>
    <s v="fhb200107@fh-vie.ac.at"/>
    <s v="Incoming WiSe 2020"/>
    <n v="442"/>
  </r>
  <r>
    <x v="4"/>
    <n v="19"/>
    <s v="Coban"/>
    <s v="Ezgi"/>
    <s v="Frau"/>
    <s v=""/>
    <s v=""/>
    <d v="1994-11-16T00:00:00"/>
    <s v="Österreich"/>
    <s v="Laxenburgerstraße 1-5/5/20"/>
    <n v="1100"/>
    <s v="Wien,Favoriten"/>
    <n v="1910229060"/>
    <n v="-20.2"/>
    <n v="20.2"/>
    <n v="0"/>
    <s v="fhb191146@fh-vie.ac.at"/>
    <m/>
    <n v="443"/>
  </r>
  <r>
    <x v="20"/>
    <n v="20"/>
    <s v="Coleman Schulterer"/>
    <s v="Ligaya"/>
    <s v="Frau"/>
    <s v=""/>
    <s v=""/>
    <d v="1975-09-24T00:00:00"/>
    <s v="Österreich"/>
    <s v="Viktor Kaplan Gasse 2"/>
    <n v="2353"/>
    <s v="Guntramsdorf"/>
    <n v="2030046002"/>
    <n v="-20.2"/>
    <n v="20.2"/>
    <n v="0"/>
    <s v="fhb201569@fh-vie.ac.at"/>
    <s v="MSc Sustainability and Responsible Management"/>
    <n v="444"/>
  </r>
  <r>
    <x v="25"/>
    <n v="18"/>
    <s v="Constantinescu"/>
    <s v="Mihaela"/>
    <s v="Frau"/>
    <s v=""/>
    <s v="BA"/>
    <d v="1988-10-03T00:00:00"/>
    <s v="Rumänien"/>
    <s v="Grellgasse 7/5/11"/>
    <n v="1210"/>
    <s v="Wien,Floridsdorf"/>
    <n v="1830016002"/>
    <n v="-20.2"/>
    <n v="20.2"/>
    <n v="0"/>
    <s v="fhb181067@fh-vie.ac.at"/>
    <s v="MSc Markting and Business Management"/>
    <n v="445"/>
  </r>
  <r>
    <x v="10"/>
    <n v="20"/>
    <s v="Contzen"/>
    <s v="Fiona"/>
    <s v="Frau"/>
    <s v=""/>
    <s v=""/>
    <d v="1999-10-08T00:00:00"/>
    <s v="Deutschland"/>
    <s v="Mommsengasse 21/ 2/ 19"/>
    <n v="1040"/>
    <s v="Wien"/>
    <n v="2000702001"/>
    <n v="-20.2"/>
    <n v="20.2"/>
    <n v="0"/>
    <s v="fhb201301@fh-vie.ac.at"/>
    <s v="Incoming WiSe 2020"/>
    <n v="446"/>
  </r>
  <r>
    <x v="13"/>
    <n v="19"/>
    <s v="Çopa"/>
    <s v="Redion"/>
    <s v="Herr"/>
    <s v=""/>
    <s v="BA"/>
    <d v="1993-12-02T00:00:00"/>
    <s v="Albanien"/>
    <s v="Erne Seder Gasse 4/2/20"/>
    <n v="1030"/>
    <s v="Wien,Landstraße"/>
    <n v="1910613001"/>
    <n v="-20.2"/>
    <n v="20.2"/>
    <n v="0"/>
    <s v="fhb190280@fh-vie.ac.at"/>
    <m/>
    <n v="447"/>
  </r>
  <r>
    <x v="2"/>
    <n v="20"/>
    <s v="Corcokovic"/>
    <s v="Maja"/>
    <s v="Frau"/>
    <s v=""/>
    <s v=""/>
    <d v="1995-04-24T00:00:00"/>
    <s v="Österreich"/>
    <s v="Nauheimergasse 12"/>
    <n v="1120"/>
    <s v="Wien,Meidling"/>
    <n v="2010388007"/>
    <n v="-20.2"/>
    <n v="20.2"/>
    <n v="0"/>
    <s v="fhb201178@fh-vie.ac.at"/>
    <m/>
    <n v="448"/>
  </r>
  <r>
    <x v="0"/>
    <n v="19"/>
    <s v="Cosic"/>
    <s v="Leila"/>
    <s v="Frau"/>
    <s v=""/>
    <s v=""/>
    <d v="1998-12-17T00:00:00"/>
    <s v="Österreich"/>
    <s v="Donaufelderstraße 211/35"/>
    <n v="1220"/>
    <s v="Wien,Donaustadt"/>
    <n v="1910389021"/>
    <n v="-20.2"/>
    <n v="20.2"/>
    <n v="0"/>
    <s v="fhb190908@fh-vie.ac.at"/>
    <m/>
    <n v="449"/>
  </r>
  <r>
    <x v="12"/>
    <n v="17"/>
    <s v="Coskuner"/>
    <s v="Habib"/>
    <s v="Herr"/>
    <s v=""/>
    <s v=""/>
    <d v="1995-06-11T00:00:00"/>
    <s v="Österreich"/>
    <s v="Huttengasse 49/15"/>
    <n v="1160"/>
    <s v="Wien"/>
    <n v="1710391012"/>
    <n v="-20.2"/>
    <n v="20.2"/>
    <n v="0"/>
    <s v="fhb170712@fh-vie.ac.at"/>
    <m/>
    <n v="450"/>
  </r>
  <r>
    <x v="9"/>
    <n v="20"/>
    <s v="Craciun"/>
    <s v="Gabriel"/>
    <s v="Herr"/>
    <s v=""/>
    <s v="BA"/>
    <d v="1999-02-07T00:00:00"/>
    <s v="Rumänien"/>
    <s v="Dresdner Strasse 107"/>
    <n v="1200"/>
    <s v="Wien,Brigittenau"/>
    <n v="2010230012"/>
    <n v="-20.2"/>
    <n v="20.2"/>
    <n v="0"/>
    <s v="fhb200965@fh-vie.ac.at"/>
    <m/>
    <n v="451"/>
  </r>
  <r>
    <x v="6"/>
    <n v="19"/>
    <s v="Crameri"/>
    <s v="Rita"/>
    <s v="Frau"/>
    <s v=""/>
    <s v=""/>
    <d v="1968-12-02T00:00:00"/>
    <s v="Schweiz"/>
    <s v="Eisenbahnstraße 20"/>
    <n v="3604"/>
    <s v=""/>
    <n v="1930039097"/>
    <n v="-20.2"/>
    <n v="20.2"/>
    <n v="0"/>
    <s v="fhb190211@fh-vie.ac.at"/>
    <s v="MBA Digital Transformation"/>
    <n v="452"/>
  </r>
  <r>
    <x v="12"/>
    <n v="20"/>
    <s v="Creighton"/>
    <s v="Julie"/>
    <s v="Frau"/>
    <s v=""/>
    <s v=""/>
    <d v="2001-10-24T00:00:00"/>
    <s v="Österreich"/>
    <s v="Wiesengrund 11"/>
    <n v="2004"/>
    <s v="Bruderndorf"/>
    <n v="2010391033"/>
    <n v="-20.2"/>
    <n v="20.2"/>
    <n v="0"/>
    <s v="fhb201334@fh-vie.ac.at"/>
    <m/>
    <n v="453"/>
  </r>
  <r>
    <x v="1"/>
    <n v="19"/>
    <s v="Culjak"/>
    <s v="Sandra"/>
    <s v="Frau"/>
    <s v=""/>
    <s v="BA"/>
    <d v="1992-12-15T00:00:00"/>
    <s v="Österreich"/>
    <s v="Ada-Christen-Gasse 2/f16"/>
    <n v="1100"/>
    <s v="Wien"/>
    <n v="1910390012"/>
    <n v="-20.2"/>
    <n v="20.2"/>
    <n v="0"/>
    <s v="fhb190667@fh-vie.ac.at"/>
    <m/>
    <n v="454"/>
  </r>
  <r>
    <x v="14"/>
    <n v="19"/>
    <s v="Cusinay"/>
    <s v="Arnaud Johann"/>
    <s v="Herr"/>
    <s v=""/>
    <s v="BA"/>
    <d v="1993-07-05T00:00:00"/>
    <s v="Österreich"/>
    <s v="Bloch-Bauer-Promenade 21/2/24"/>
    <n v="1100"/>
    <s v="Wien"/>
    <n v="1910392005"/>
    <n v="-20.2"/>
    <n v="20.2"/>
    <n v="0"/>
    <s v="fhb190741@fh-vie.ac.at"/>
    <m/>
    <n v="455"/>
  </r>
  <r>
    <x v="0"/>
    <n v="18"/>
    <s v="Cutura"/>
    <s v="Tina"/>
    <s v="Frau"/>
    <s v=""/>
    <s v=""/>
    <d v="1996-06-01T00:00:00"/>
    <s v="Österreich"/>
    <s v="Dreyhausenstrasse 15/1/13/14"/>
    <n v="1140"/>
    <s v="Purkersdorf"/>
    <n v="1810389002"/>
    <n v="-20.2"/>
    <n v="20.2"/>
    <n v="0"/>
    <s v="fhb180718@fh-vie.ac.at"/>
    <m/>
    <n v="456"/>
  </r>
  <r>
    <x v="9"/>
    <n v="18"/>
    <s v="Cvrtak"/>
    <s v="Antonella"/>
    <s v="Frau"/>
    <s v=""/>
    <s v="BA"/>
    <d v="1997-01-16T00:00:00"/>
    <s v="Österreich"/>
    <s v="Kreiskystraße 140/2/5"/>
    <n v="4030"/>
    <s v="Linz"/>
    <n v="1810230005"/>
    <n v="-20.2"/>
    <n v="20.2"/>
    <n v="0"/>
    <s v="fhb180264@fh-vie.ac.at"/>
    <m/>
    <n v="457"/>
  </r>
  <r>
    <x v="2"/>
    <n v="19"/>
    <s v="Czajkowska-Mróz"/>
    <s v="Anna"/>
    <s v="Frau"/>
    <s v=""/>
    <s v=""/>
    <d v="1995-07-06T00:00:00"/>
    <s v="Polen"/>
    <s v="Wolfganggasse 45/1/22"/>
    <n v="1120"/>
    <s v="Wien,Meidling"/>
    <n v="1910388007"/>
    <n v="-20.2"/>
    <n v="20.2"/>
    <n v="0"/>
    <s v="fhb190829@fh-vie.ac.at"/>
    <m/>
    <n v="458"/>
  </r>
  <r>
    <x v="12"/>
    <n v="18"/>
    <s v="Czisla"/>
    <s v="Clemens"/>
    <s v="Herr"/>
    <s v=""/>
    <s v=""/>
    <d v="1995-09-20T00:00:00"/>
    <s v="Deutschland"/>
    <s v="Stolberggasse 15/6"/>
    <n v="1050"/>
    <s v="Wien,Margareten"/>
    <n v="1810391036"/>
    <n v="-20.2"/>
    <n v="20.2"/>
    <n v="0"/>
    <s v="fhb180454@fh-vie.ac.at"/>
    <m/>
    <n v="459"/>
  </r>
  <r>
    <x v="3"/>
    <n v="20"/>
    <s v="Czotter"/>
    <s v="Stefánia"/>
    <s v="Frau"/>
    <s v=""/>
    <s v=""/>
    <d v="1998-06-05T00:00:00"/>
    <s v="Ungarn"/>
    <s v="Forsthausgasse 16-20/2/7703"/>
    <n v="1200"/>
    <s v="Wien,Brigittenau"/>
    <n v="2010389190"/>
    <n v="-20.2"/>
    <n v="20.2"/>
    <n v="0"/>
    <s v="fhb200699@fh-vie.ac.at"/>
    <m/>
    <n v="460"/>
  </r>
  <r>
    <x v="0"/>
    <n v="16"/>
    <s v="Dabe"/>
    <s v="Frederick"/>
    <s v="Herr"/>
    <s v=""/>
    <s v=""/>
    <d v="1994-07-09T00:00:00"/>
    <s v="Österreich"/>
    <s v="Harlacherweg 6/3/8"/>
    <n v="1220"/>
    <s v="Wien"/>
    <n v="1610389223"/>
    <n v="-20.2"/>
    <n v="20.2"/>
    <n v="0"/>
    <s v="fhb160685@fh-vie.ac.at"/>
    <s v="Unterbrechung WiSe 2020"/>
    <n v="461"/>
  </r>
  <r>
    <x v="3"/>
    <n v="20"/>
    <s v="Dabrowski"/>
    <s v="Daniel"/>
    <s v="Herr"/>
    <s v=""/>
    <s v=""/>
    <d v="1993-06-04T00:00:00"/>
    <s v="Polen"/>
    <s v="Sperkergasse 9"/>
    <n v="1230"/>
    <s v="Wien,Liesing"/>
    <n v="2010389244"/>
    <n v="-20.2"/>
    <n v="20.2"/>
    <n v="0"/>
    <s v="fhb201432@fh-vie.ac.at"/>
    <m/>
    <n v="462"/>
  </r>
  <r>
    <x v="5"/>
    <n v="20"/>
    <s v="Dalkilic"/>
    <s v="Esin"/>
    <s v="Frau"/>
    <s v=""/>
    <s v=""/>
    <d v="1996-06-07T00:00:00"/>
    <s v="Österreich"/>
    <s v="Puffergasse 1/16/9"/>
    <n v="1210"/>
    <s v="Wien,Floridsdorf"/>
    <n v="2010582012"/>
    <n v="-20.2"/>
    <n v="20.2"/>
    <n v="0"/>
    <s v="fhb200856@fh-vie.ac.at"/>
    <m/>
    <n v="463"/>
  </r>
  <r>
    <x v="3"/>
    <n v="18"/>
    <s v="Daly"/>
    <s v="Sophia"/>
    <s v="Frau"/>
    <s v=""/>
    <s v=""/>
    <d v="1998-09-18T00:00:00"/>
    <s v="Österreich"/>
    <s v="Theresianumgasse 13/1/5"/>
    <n v="1040"/>
    <s v="Wien"/>
    <n v="1810389912"/>
    <n v="-20.2"/>
    <n v="20.2"/>
    <n v="0"/>
    <s v="fhb180880@fh-vie.ac.at"/>
    <m/>
    <n v="464"/>
  </r>
  <r>
    <x v="0"/>
    <n v="19"/>
    <s v="Daniel"/>
    <s v="Christoph"/>
    <s v="Herr"/>
    <s v=""/>
    <s v=""/>
    <d v="1988-11-24T00:00:00"/>
    <s v="Österreich"/>
    <s v="Jahngasse 4/21"/>
    <n v="1050"/>
    <s v="Wien,Margareten"/>
    <n v="1910389022"/>
    <n v="-20.2"/>
    <n v="20.2"/>
    <n v="0"/>
    <s v="fhb190909@fh-vie.ac.at"/>
    <s v="Unterbrechung WiSe 2020"/>
    <n v="465"/>
  </r>
  <r>
    <x v="6"/>
    <n v="19"/>
    <s v="Daniel"/>
    <s v="Jan"/>
    <s v="Herr"/>
    <s v=""/>
    <s v=""/>
    <d v="1986-09-25T00:00:00"/>
    <s v="Deutschland"/>
    <s v="Fränklestraße 16"/>
    <n v="73037"/>
    <s v=""/>
    <n v="1940039023"/>
    <n v="-20.2"/>
    <n v="20.2"/>
    <n v="0"/>
    <s v="fhb200260@fh-vie.ac.at"/>
    <s v="MBA Digital Transformation"/>
    <n v="466"/>
  </r>
  <r>
    <x v="6"/>
    <n v="18"/>
    <s v="Daniel"/>
    <s v="Sandy"/>
    <s v="Herr"/>
    <s v=""/>
    <s v=""/>
    <d v="1981-07-15T00:00:00"/>
    <s v="Deutschland"/>
    <s v="Kantstrasse 1"/>
    <n v="63868"/>
    <s v=""/>
    <n v="1840039041"/>
    <n v="-20.2"/>
    <n v="20.2"/>
    <n v="0"/>
    <s v="fhb181181@fh-vie.ac.at"/>
    <s v="MBA Digital Transformation"/>
    <n v="467"/>
  </r>
  <r>
    <x v="12"/>
    <n v="20"/>
    <s v="Danner"/>
    <s v="Julian"/>
    <s v="Herr"/>
    <s v=""/>
    <s v=""/>
    <d v="2001-03-26T00:00:00"/>
    <s v="Österreich"/>
    <s v="Kellerstraße 322"/>
    <n v="2252"/>
    <s v="Ollersdorf"/>
    <n v="2010391034"/>
    <n v="-20.2"/>
    <n v="20.2"/>
    <n v="0"/>
    <s v="fhb201335@fh-vie.ac.at"/>
    <m/>
    <n v="468"/>
  </r>
  <r>
    <x v="4"/>
    <n v="18"/>
    <s v="Danner"/>
    <s v="Mario"/>
    <s v="Herr"/>
    <s v=""/>
    <s v=""/>
    <d v="1999-05-13T00:00:00"/>
    <s v="Österreich"/>
    <s v="Kellerstraße 322"/>
    <n v="2252"/>
    <s v="Ollersdorf"/>
    <n v="1810229057"/>
    <n v="-20.2"/>
    <n v="20.2"/>
    <n v="0"/>
    <s v="fhb180507@fh-vie.ac.at"/>
    <m/>
    <n v="469"/>
  </r>
  <r>
    <x v="12"/>
    <n v="20"/>
    <s v="Daschaewa"/>
    <s v="Chalimat"/>
    <s v="Frau"/>
    <s v=""/>
    <s v=""/>
    <d v="1997-11-19T00:00:00"/>
    <s v="Staatenlos"/>
    <s v="Engerthstraße 143/4/5"/>
    <n v="1020"/>
    <s v="Wien,Leopoldstadt"/>
    <n v="2010391083"/>
    <n v="-20.2"/>
    <n v="20.2"/>
    <n v="0"/>
    <s v="fhb201446@fh-vie.ac.at"/>
    <m/>
    <n v="470"/>
  </r>
  <r>
    <x v="21"/>
    <n v="17"/>
    <s v="Datzberger"/>
    <s v="Johannes"/>
    <s v="Herr"/>
    <s v="Mag."/>
    <s v=""/>
    <d v="1978-09-29T00:00:00"/>
    <s v="Österreich"/>
    <s v="Joh.-Radingerstr. 11"/>
    <n v="3300"/>
    <s v="Amstetten"/>
    <n v="1740036006"/>
    <n v="-20.2"/>
    <n v="20.2"/>
    <n v="0"/>
    <s v="fhb180082@fh-vie.ac.at"/>
    <s v="MSc Arbeits-, Organisationspsychologie und HR Management"/>
    <n v="471"/>
  </r>
  <r>
    <x v="12"/>
    <n v="19"/>
    <s v="Daudov"/>
    <s v="Aslan"/>
    <s v="Herr"/>
    <s v=""/>
    <s v=""/>
    <d v="1990-09-19T00:00:00"/>
    <s v="Russ. Föderation"/>
    <s v="Rinnböckstraße 49-53/7/14"/>
    <n v="1110"/>
    <s v="Wien,Simmering"/>
    <n v="1910391022"/>
    <n v="-20.2"/>
    <n v="20.2"/>
    <n v="0"/>
    <s v="fhb190994@fh-vie.ac.at"/>
    <m/>
    <n v="472"/>
  </r>
  <r>
    <x v="0"/>
    <n v="18"/>
    <s v="Davidovic"/>
    <s v="Anita"/>
    <s v="Frau"/>
    <s v=""/>
    <s v=""/>
    <d v="1996-09-24T00:00:00"/>
    <s v="Österreich"/>
    <s v="Richard Wagnergasse 5/1"/>
    <n v="2345"/>
    <s v="Brunn am Gebirge"/>
    <n v="1810389003"/>
    <n v="-20.2"/>
    <n v="20.2"/>
    <n v="0"/>
    <s v="fhb180719@fh-vie.ac.at"/>
    <m/>
    <n v="473"/>
  </r>
  <r>
    <x v="11"/>
    <n v="19"/>
    <s v="Davit"/>
    <s v="Diana"/>
    <s v="Frau"/>
    <s v=""/>
    <s v=""/>
    <d v="2000-03-31T00:00:00"/>
    <s v="Österreich"/>
    <s v="Obermüllnerstraße 11/57"/>
    <n v="1020"/>
    <s v="Wien,Leopoldstadt"/>
    <n v="1910387059"/>
    <n v="-20.2"/>
    <n v="20.2"/>
    <n v="0"/>
    <s v="fhb191275@fh-vie.ac.at"/>
    <m/>
    <n v="474"/>
  </r>
  <r>
    <x v="0"/>
    <n v="19"/>
    <s v="Dawoud"/>
    <s v="Fatma"/>
    <s v="Frau"/>
    <s v=""/>
    <s v=""/>
    <d v="1995-10-15T00:00:00"/>
    <s v="Österreich"/>
    <s v="Waldgasse 11/7"/>
    <n v="1100"/>
    <s v="Wien,Favoriten"/>
    <n v="1910389023"/>
    <n v="-20.2"/>
    <n v="20.2"/>
    <n v="0"/>
    <s v="fhb190910@fh-vie.ac.at"/>
    <m/>
    <n v="475"/>
  </r>
  <r>
    <x v="17"/>
    <n v="20"/>
    <s v="Dayakli"/>
    <s v="Yasemin"/>
    <s v="Frau"/>
    <s v=""/>
    <s v="BA"/>
    <d v="1989-07-22T00:00:00"/>
    <s v="Österreich"/>
    <s v="Koppreitergasse 8-10/4/6"/>
    <n v="1120"/>
    <s v="Wien"/>
    <n v="2010705005"/>
    <n v="-20.2"/>
    <n v="20.2"/>
    <n v="0"/>
    <s v="fhb200818@fh-vie.ac.at"/>
    <m/>
    <n v="476"/>
  </r>
  <r>
    <x v="4"/>
    <n v="18"/>
    <s v="Dayao"/>
    <s v="Mariekris"/>
    <s v="Frau"/>
    <s v=""/>
    <s v=""/>
    <d v="1994-10-04T00:00:00"/>
    <s v="Österreich"/>
    <s v="Leystrasse 104/6/17"/>
    <n v="1200"/>
    <s v="Wien,Brigittenau"/>
    <n v="1810229058"/>
    <n v="-20.2"/>
    <n v="20.2"/>
    <n v="0"/>
    <s v="fhb180508@fh-vie.ac.at"/>
    <m/>
    <n v="477"/>
  </r>
  <r>
    <x v="8"/>
    <n v="19"/>
    <s v="Deckwerth"/>
    <s v="Finn"/>
    <s v="Herr"/>
    <s v=""/>
    <s v=""/>
    <d v="1995-07-05T00:00:00"/>
    <s v="Deutschland"/>
    <s v="Rotdornweg 14"/>
    <n v="23617"/>
    <s v=""/>
    <n v="1940042081"/>
    <n v="-20.2"/>
    <n v="20.2"/>
    <n v="0"/>
    <s v="fhb200915@fh-vie.ac.at"/>
    <s v="MBA Digital Marketing &amp; Data Management"/>
    <n v="478"/>
  </r>
  <r>
    <x v="1"/>
    <n v="20"/>
    <s v="Deda"/>
    <s v="Luan"/>
    <s v="Herr"/>
    <s v=""/>
    <s v="BSc"/>
    <d v="1992-09-17T00:00:00"/>
    <s v="Kosovo"/>
    <s v="Hagenmüllergasse 27-29, 212"/>
    <n v="1030"/>
    <s v="Wien"/>
    <n v="2010390014"/>
    <n v="-20.2"/>
    <n v="20.2"/>
    <n v="0"/>
    <s v="fhb200761@fh-vie.ac.at"/>
    <m/>
    <n v="479"/>
  </r>
  <r>
    <x v="9"/>
    <n v="20"/>
    <s v="Dedja"/>
    <s v="Arjonela"/>
    <s v="Frau"/>
    <s v=""/>
    <s v=""/>
    <d v="1985-09-08T00:00:00"/>
    <s v="Albanien"/>
    <s v="Ymer Kurti"/>
    <n v="1019"/>
    <s v="Tirana"/>
    <n v="2010230013"/>
    <n v="-20.2"/>
    <n v="20.2"/>
    <n v="0"/>
    <s v="fhb200966@fh-vie.ac.at"/>
    <m/>
    <n v="480"/>
  </r>
  <r>
    <x v="0"/>
    <n v="20"/>
    <s v="Dedu"/>
    <s v="Samuel"/>
    <s v="Herr"/>
    <s v=""/>
    <s v=""/>
    <d v="2000-12-01T00:00:00"/>
    <s v="Rumänien"/>
    <s v="Anton Boschgasse 6/2/9"/>
    <n v="1210"/>
    <s v="Wien,Floridsdorf"/>
    <n v="2010389117"/>
    <n v="-20.2"/>
    <n v="20.2"/>
    <n v="0"/>
    <s v="fhb200626@fh-vie.ac.at"/>
    <m/>
    <n v="481"/>
  </r>
  <r>
    <x v="11"/>
    <n v="20"/>
    <s v="De Guzman"/>
    <s v="Carmilouie"/>
    <s v="Frau"/>
    <s v=""/>
    <s v=""/>
    <d v="1997-10-03T00:00:00"/>
    <s v="Philippinen"/>
    <s v="Troststraße 68-70 20/13"/>
    <n v="1100"/>
    <s v="Wien,Favoriten"/>
    <n v="2010387013"/>
    <n v="-20.2"/>
    <n v="20.2"/>
    <n v="0"/>
    <s v="fhb201242@fh-vie.ac.at"/>
    <m/>
    <n v="482"/>
  </r>
  <r>
    <x v="10"/>
    <n v="19"/>
    <s v="Deheza"/>
    <s v="Esteban"/>
    <s v="Herr"/>
    <s v=""/>
    <s v=""/>
    <d v="1993-03-31T00:00:00"/>
    <s v="Deutschland"/>
    <s v="Rainergasse 17/33"/>
    <n v="1040"/>
    <s v="Wien,Wieden"/>
    <n v="1910702008"/>
    <n v="-20.2"/>
    <n v="20.2"/>
    <n v="0"/>
    <s v="fhb190615@fh-vie.ac.at"/>
    <m/>
    <n v="483"/>
  </r>
  <r>
    <x v="6"/>
    <n v="18"/>
    <s v="Deillon"/>
    <s v="Céline"/>
    <s v="Frau"/>
    <s v=""/>
    <s v=""/>
    <d v="1991-05-21T00:00:00"/>
    <s v="Schweiz"/>
    <s v="Freiburgstrasse 123B"/>
    <n v="3008"/>
    <s v="Bern"/>
    <n v="1840039024"/>
    <n v="-20.2"/>
    <n v="20.2"/>
    <n v="0"/>
    <s v="fhb190205@fh-vie.ac.at"/>
    <s v="MBA Digital Transformation"/>
    <n v="484"/>
  </r>
  <r>
    <x v="22"/>
    <n v="20"/>
    <s v="Deitzer"/>
    <s v="Renate"/>
    <s v="Frau"/>
    <s v=""/>
    <s v=""/>
    <d v="1985-01-15T00:00:00"/>
    <s v="Österreich"/>
    <s v="Bruckerstraße 11/7/4"/>
    <n v="2432"/>
    <s v="Schwadorf"/>
    <n v="2030037001"/>
    <n v="-20.2"/>
    <n v="20.2"/>
    <n v="0"/>
    <s v="fhb201695@fh-vie.ac.at"/>
    <s v="MSc HR Management"/>
    <n v="485"/>
  </r>
  <r>
    <x v="9"/>
    <n v="18"/>
    <s v="De Jesus"/>
    <s v="Albert"/>
    <s v="Herr"/>
    <s v=""/>
    <s v="BA"/>
    <d v="1986-03-24T00:00:00"/>
    <s v="Österreich"/>
    <s v="Morizgasse 1/22"/>
    <n v="1060"/>
    <s v="Wien,Mariahilf"/>
    <n v="1810230006"/>
    <n v="-20.2"/>
    <n v="20.2"/>
    <n v="0"/>
    <s v="fhb180265@fh-vie.ac.at"/>
    <m/>
    <n v="486"/>
  </r>
  <r>
    <x v="12"/>
    <n v="20"/>
    <s v="De Lauw"/>
    <s v="Noah"/>
    <s v="Herr"/>
    <s v=""/>
    <s v=""/>
    <d v="1999-10-25T00:00:00"/>
    <s v="Belgien"/>
    <s v="Gasgasse 2 /4042"/>
    <n v="1150"/>
    <s v="Wien"/>
    <n v="2000391001"/>
    <n v="-20.2"/>
    <n v="20.2"/>
    <n v="0"/>
    <s v="fhb201296@fh-vie.ac.at"/>
    <s v="Incoming WiSe 2020"/>
    <n v="487"/>
  </r>
  <r>
    <x v="6"/>
    <n v="19"/>
    <s v="de Leeuw"/>
    <s v="Janine Lara"/>
    <s v="Frau"/>
    <s v=""/>
    <s v=""/>
    <d v="1997-03-10T00:00:00"/>
    <s v="Deutschland"/>
    <s v="Arcisstrasse 51"/>
    <n v="80799"/>
    <s v=""/>
    <n v="1940039052"/>
    <n v="-20.2"/>
    <n v="20.2"/>
    <n v="0"/>
    <s v="fhb200309@fh-vie.ac.at"/>
    <s v="MBA Digital Transformation"/>
    <n v="488"/>
  </r>
  <r>
    <x v="12"/>
    <n v="20"/>
    <s v="Delic"/>
    <s v="Ivana"/>
    <s v="Frau"/>
    <s v=""/>
    <s v=""/>
    <d v="1999-06-24T00:00:00"/>
    <s v="Österreich"/>
    <s v="Schweidlgasse 15/2"/>
    <n v="1020"/>
    <s v="Wien,Leopoldstadt"/>
    <n v="2010391035"/>
    <n v="-20.2"/>
    <n v="20.2"/>
    <n v="0"/>
    <s v="fhb201336@fh-vie.ac.at"/>
    <m/>
    <n v="489"/>
  </r>
  <r>
    <x v="3"/>
    <n v="18"/>
    <s v="Delic"/>
    <s v="Jelena"/>
    <s v="Frau"/>
    <s v=""/>
    <s v=""/>
    <d v="1992-07-04T00:00:00"/>
    <s v="Serbien"/>
    <s v="Vorgartenstrasse 204/669"/>
    <n v="1020"/>
    <s v="Wien,Leopoldstadt"/>
    <n v="1810389943"/>
    <n v="-20.2"/>
    <n v="20.2"/>
    <n v="0"/>
    <s v="fhb180987@fh-vie.ac.at"/>
    <m/>
    <n v="490"/>
  </r>
  <r>
    <x v="3"/>
    <n v="18"/>
    <s v="Delic"/>
    <s v="Meho"/>
    <s v="Herr"/>
    <s v=""/>
    <s v=""/>
    <d v="1994-02-10T00:00:00"/>
    <s v="Montenegro"/>
    <s v="Troststrasse 121/23"/>
    <n v="1100"/>
    <s v="Wien,Favoriten"/>
    <n v="1810389913"/>
    <n v="-20.2"/>
    <n v="20.2"/>
    <n v="0"/>
    <s v="fhb180881@fh-vie.ac.at"/>
    <m/>
    <n v="491"/>
  </r>
  <r>
    <x v="0"/>
    <n v="16"/>
    <s v="Demberger"/>
    <s v="Maja"/>
    <s v="Frau"/>
    <s v=""/>
    <s v=""/>
    <d v="1980-05-20T00:00:00"/>
    <s v="Bosn. u. Herzeg."/>
    <s v="Menzelgasse 15/16"/>
    <n v="1160"/>
    <s v="Wien"/>
    <n v="1610389231"/>
    <n v="-20.2"/>
    <n v="20.2"/>
    <n v="0"/>
    <s v="fhb160693@fh-vie.ac.at"/>
    <m/>
    <n v="492"/>
  </r>
  <r>
    <x v="0"/>
    <n v="18"/>
    <s v="Demic"/>
    <s v="Dejana"/>
    <s v="Frau"/>
    <s v=""/>
    <s v=""/>
    <d v="1996-02-23T00:00:00"/>
    <s v="Österreich"/>
    <s v="Ottakringer Straße 186/9-11"/>
    <n v="1160"/>
    <s v="Wien,Ottakring"/>
    <n v="1810389005"/>
    <n v="-20.2"/>
    <n v="20.2"/>
    <n v="0"/>
    <s v="fhb180721@fh-vie.ac.at"/>
    <m/>
    <n v="493"/>
  </r>
  <r>
    <x v="4"/>
    <n v="19"/>
    <s v="Demir"/>
    <s v="Kan"/>
    <s v="Herr"/>
    <s v=""/>
    <s v=""/>
    <d v="1999-07-26T00:00:00"/>
    <s v="Österreich"/>
    <s v="Bahnweg 7"/>
    <n v="3421"/>
    <s v="Höflein an der Donau"/>
    <n v="1910229062"/>
    <n v="-20.2"/>
    <n v="20.2"/>
    <n v="0"/>
    <s v="fhb191148@fh-vie.ac.at"/>
    <m/>
    <n v="494"/>
  </r>
  <r>
    <x v="0"/>
    <n v="19"/>
    <s v="Demirdag"/>
    <s v="Soner Sevkan"/>
    <s v="Herr"/>
    <s v=""/>
    <s v=""/>
    <d v="1993-04-07T00:00:00"/>
    <s v="Türkei"/>
    <s v="Sensengasse 2B / 206A"/>
    <n v="1090"/>
    <s v="Wien,Alsergrund"/>
    <n v="1910389024"/>
    <n v="-20.2"/>
    <n v="20.2"/>
    <n v="0"/>
    <s v="fhb190911@fh-vie.ac.at"/>
    <m/>
    <n v="495"/>
  </r>
  <r>
    <x v="0"/>
    <n v="17"/>
    <s v="Demirlenk"/>
    <s v="Alihan"/>
    <s v="Herr"/>
    <s v=""/>
    <s v=""/>
    <d v="1996-05-02T00:00:00"/>
    <s v="Türkei"/>
    <s v="Schloßpark 4/7"/>
    <n v="2120"/>
    <s v="Wolkersdorf im Weinviertel"/>
    <n v="1710389041"/>
    <n v="-20.2"/>
    <n v="20.2"/>
    <n v="0"/>
    <s v="fhb170527@fh-vie.ac.at"/>
    <m/>
    <n v="496"/>
  </r>
  <r>
    <x v="11"/>
    <n v="19"/>
    <s v="Derefaka"/>
    <s v="Alabo"/>
    <s v="Herr"/>
    <s v=""/>
    <s v=""/>
    <d v="1997-09-19T00:00:00"/>
    <s v="Österreich"/>
    <s v="Rennbahnweg 27/26/5"/>
    <n v="1220"/>
    <s v="Wien,Donaustadt"/>
    <n v="1910387010"/>
    <n v="-20.2"/>
    <n v="20.2"/>
    <n v="0"/>
    <s v="fhb190779@fh-vie.ac.at"/>
    <m/>
    <n v="497"/>
  </r>
  <r>
    <x v="0"/>
    <n v="20"/>
    <s v="Dermanovic"/>
    <s v="Marija"/>
    <s v="Frau"/>
    <s v=""/>
    <s v=""/>
    <d v="1996-11-27T00:00:00"/>
    <s v="Kroatien"/>
    <s v="Trillergasse 2c/1, 21"/>
    <n v="1210"/>
    <s v="Wien,Floridsdorf"/>
    <n v="2010389020"/>
    <n v="-20.2"/>
    <n v="20.2"/>
    <n v="0"/>
    <s v="fhb200529@fh-vie.ac.at"/>
    <m/>
    <n v="498"/>
  </r>
  <r>
    <x v="14"/>
    <n v="20"/>
    <s v="Dervisi"/>
    <s v="Valdrina"/>
    <s v="Frau"/>
    <s v=""/>
    <s v="BSc (WU)"/>
    <d v="1995-11-12T00:00:00"/>
    <s v="Österreich"/>
    <s v="Panikengasse 12-16/1/5"/>
    <n v="1160"/>
    <s v="Wien,Ottakring"/>
    <n v="2010392009"/>
    <n v="-20.2"/>
    <n v="20.2"/>
    <n v="0"/>
    <s v="fhb201119@fh-vie.ac.at"/>
    <m/>
    <n v="499"/>
  </r>
  <r>
    <x v="0"/>
    <n v="15"/>
    <s v="Dervisoski"/>
    <s v="Abdula"/>
    <s v="Herr"/>
    <s v=""/>
    <s v=""/>
    <d v="1987-01-22T00:00:00"/>
    <s v="Österreich"/>
    <s v="Blumauergasse 25/1"/>
    <n v="1020"/>
    <s v="Wien"/>
    <n v="1510389127"/>
    <n v="-20.2"/>
    <n v="20.2"/>
    <n v="0"/>
    <s v="fhb150499@fh-vie.ac.at"/>
    <s v="Unterbrechung WiSe 2020"/>
    <n v="500"/>
  </r>
  <r>
    <x v="0"/>
    <n v="18"/>
    <s v="Deshishk"/>
    <s v="Briljana"/>
    <s v="Frau"/>
    <s v=""/>
    <s v=""/>
    <d v="1997-04-30T00:00:00"/>
    <s v="Österreich"/>
    <s v="Moselgasse 34/6/8"/>
    <n v="1100"/>
    <s v="Wien,Favoriten"/>
    <n v="1810389006"/>
    <n v="-20.2"/>
    <n v="20.2"/>
    <n v="0"/>
    <s v="fhb180722@fh-vie.ac.at"/>
    <m/>
    <n v="501"/>
  </r>
  <r>
    <x v="0"/>
    <n v="18"/>
    <s v="Deutsch"/>
    <s v="Christina Anna"/>
    <s v="Frau"/>
    <s v=""/>
    <s v=""/>
    <d v="1998-05-02T00:00:00"/>
    <s v="Österreich"/>
    <s v="Kalvarienbergsiedlung 19"/>
    <n v="7100"/>
    <s v="Neusiedl am See"/>
    <n v="1810389547"/>
    <n v="-20.2"/>
    <n v="20.2"/>
    <n v="0"/>
    <s v="fhb180925@fh-vie.ac.at"/>
    <m/>
    <n v="502"/>
  </r>
  <r>
    <x v="0"/>
    <n v="20"/>
    <s v="Deutschmann"/>
    <s v="Lorenz"/>
    <s v="Herr"/>
    <s v=""/>
    <s v=""/>
    <d v="1997-06-11T00:00:00"/>
    <s v="Österreich"/>
    <s v="Grazer Straße 33"/>
    <n v="8480"/>
    <s v="Mureck"/>
    <n v="2010389118"/>
    <n v="-20.2"/>
    <n v="20.2"/>
    <n v="0"/>
    <s v="fhb200627@fh-vie.ac.at"/>
    <m/>
    <n v="503"/>
  </r>
  <r>
    <x v="14"/>
    <n v="18"/>
    <s v="Devedzhieva"/>
    <s v="Stanislava"/>
    <s v="Frau"/>
    <s v=""/>
    <s v="BSc"/>
    <d v="1990-06-12T00:00:00"/>
    <s v="Bulgarien"/>
    <s v="Kraygasse 94/1/31"/>
    <n v="1220"/>
    <s v="Wien,Donaustadt"/>
    <n v="1810392031"/>
    <n v="-20.2"/>
    <n v="20.2"/>
    <n v="0"/>
    <s v="fhb180982@fh-vie.ac.at"/>
    <m/>
    <n v="504"/>
  </r>
  <r>
    <x v="17"/>
    <n v="18"/>
    <s v="DiMeo"/>
    <s v="Jethro"/>
    <s v="Herr"/>
    <s v=""/>
    <s v=""/>
    <d v="1992-11-28T00:00:00"/>
    <s v="Slowakei"/>
    <s v="Liechtensteinstraße 124/15"/>
    <n v="1090"/>
    <s v="Wien,Alsergrund"/>
    <n v="1810705005"/>
    <n v="-20.2"/>
    <n v="21"/>
    <n v="0.8"/>
    <s v="fhb180376@fh-vie.ac.at"/>
    <m/>
    <n v="505"/>
  </r>
  <r>
    <x v="4"/>
    <n v="20"/>
    <s v="Dimitriev"/>
    <s v="Elisabeth"/>
    <s v="Frau"/>
    <s v=""/>
    <s v=""/>
    <d v="1990-08-14T00:00:00"/>
    <s v="Österreich"/>
    <s v="Polgarstraße 32/3/25"/>
    <n v="1220"/>
    <s v="Wien,Donaustadt"/>
    <n v="2010229010"/>
    <n v="-20.2"/>
    <n v="20.2"/>
    <n v="0"/>
    <s v="fhb201017@fh-vie.ac.at"/>
    <m/>
    <n v="506"/>
  </r>
  <r>
    <x v="12"/>
    <n v="20"/>
    <s v="Dimitrov"/>
    <s v="Nikola"/>
    <s v="Herr"/>
    <s v=""/>
    <s v=""/>
    <d v="1995-05-26T00:00:00"/>
    <s v="Österreich"/>
    <s v="An den Kohlenrutschen 8/27"/>
    <n v="1020"/>
    <s v="Wien"/>
    <n v="2010391077"/>
    <n v="-20.2"/>
    <n v="20.2"/>
    <n v="0"/>
    <s v="fhb201421@fh-vie.ac.at"/>
    <m/>
    <n v="507"/>
  </r>
  <r>
    <x v="0"/>
    <n v="19"/>
    <s v="Dinc"/>
    <s v="Ural Fahri"/>
    <s v="Herr"/>
    <s v=""/>
    <s v=""/>
    <d v="1997-01-22T00:00:00"/>
    <s v="Österreich"/>
    <s v="Davidgasse 64/23+24"/>
    <n v="1100"/>
    <s v="Wien,Favoriten"/>
    <n v="1910389025"/>
    <n v="-20.2"/>
    <n v="20.2"/>
    <n v="0"/>
    <s v="fhb190912@fh-vie.ac.at"/>
    <m/>
    <n v="508"/>
  </r>
  <r>
    <x v="6"/>
    <n v="19"/>
    <s v="Dingler"/>
    <s v="Laura Louisa"/>
    <s v="Frau"/>
    <s v=""/>
    <s v="BA"/>
    <d v="1995-09-27T00:00:00"/>
    <s v="Deutschland"/>
    <s v="Wilhelm-Dieß-Weg 9, 6. STock, Top 69"/>
    <n v="81927"/>
    <s v=""/>
    <n v="1930039035"/>
    <n v="-20.2"/>
    <n v="20.2"/>
    <n v="0"/>
    <s v="fhb191196@fh-vie.ac.at"/>
    <s v="MBA Digital Transformation"/>
    <n v="509"/>
  </r>
  <r>
    <x v="6"/>
    <n v="20"/>
    <s v="Dinh"/>
    <s v="Toan Thang-Stefan"/>
    <s v="Herr"/>
    <s v=""/>
    <s v=""/>
    <d v="1992-11-07T00:00:00"/>
    <s v="Österreich"/>
    <s v="Csokorgasse 35/3/3"/>
    <n v="1110"/>
    <s v="Wien,Favoriten"/>
    <n v="2030039048"/>
    <n v="-20.2"/>
    <n v="20.2"/>
    <n v="0"/>
    <s v="fhb201605@fh-vie.ac.at"/>
    <s v="MBA Digital Transformation"/>
    <n v="510"/>
  </r>
  <r>
    <x v="11"/>
    <n v="20"/>
    <s v="Dinhof"/>
    <s v="Jakob"/>
    <s v="Herr"/>
    <s v=""/>
    <s v=""/>
    <d v="1998-08-05T00:00:00"/>
    <s v="Österreich"/>
    <s v="Pyrkergasse 36/19"/>
    <n v="1190"/>
    <s v="Wien,Döbling"/>
    <n v="2010387014"/>
    <n v="-20.2"/>
    <n v="20.2"/>
    <n v="0"/>
    <s v="fhb201243@fh-vie.ac.at"/>
    <m/>
    <n v="511"/>
  </r>
  <r>
    <x v="4"/>
    <n v="20"/>
    <s v="Dirnberger"/>
    <s v="Lukas"/>
    <s v="Herr"/>
    <s v=""/>
    <s v=""/>
    <d v="1993-01-17T00:00:00"/>
    <s v="Österreich"/>
    <s v="Nussdorfer Straße 92/2/34"/>
    <n v="1090"/>
    <s v="Wien,Alsergrund"/>
    <n v="2010229011"/>
    <n v="-20.2"/>
    <n v="20.2"/>
    <n v="0"/>
    <s v="fhb201018@fh-vie.ac.at"/>
    <m/>
    <n v="512"/>
  </r>
  <r>
    <x v="1"/>
    <n v="20"/>
    <s v="Dirneder"/>
    <s v="Julia"/>
    <s v="Frau"/>
    <s v=""/>
    <s v=""/>
    <d v="1997-04-14T00:00:00"/>
    <s v="Österreich"/>
    <s v="Johann-Staud-Straße 38/1/3"/>
    <n v="1160"/>
    <s v="Wien"/>
    <n v="2010390015"/>
    <n v="-20.2"/>
    <n v="20.2"/>
    <n v="0"/>
    <s v="fhb200762@fh-vie.ac.at"/>
    <m/>
    <n v="513"/>
  </r>
  <r>
    <x v="0"/>
    <n v="19"/>
    <s v="Divkovic"/>
    <s v="Doris"/>
    <s v="Frau"/>
    <s v=""/>
    <s v=""/>
    <d v="1997-09-22T00:00:00"/>
    <s v="Österreich"/>
    <s v="Schrankenberggasse 31/1/21"/>
    <n v="1100"/>
    <s v="Wien"/>
    <n v="1910389026"/>
    <n v="-20.2"/>
    <n v="20.2"/>
    <n v="0"/>
    <s v="fhb190913@fh-vie.ac.at"/>
    <m/>
    <n v="514"/>
  </r>
  <r>
    <x v="6"/>
    <n v="19"/>
    <s v="Dixon"/>
    <s v="Bengt Daniel Tomas"/>
    <s v="Herr"/>
    <s v="Mag. (FH)"/>
    <s v=""/>
    <d v="1982-05-07T00:00:00"/>
    <s v="Schweden"/>
    <s v="Geustav Lehner Gasse 5"/>
    <n v="2442"/>
    <s v="Unterwaltersdorf"/>
    <n v="1930039091"/>
    <n v="-20.2"/>
    <n v="20.2"/>
    <n v="0"/>
    <s v="fhb190217@fh-vie.ac.at"/>
    <s v="MBA Digital Transformation"/>
    <n v="515"/>
  </r>
  <r>
    <x v="3"/>
    <n v="20"/>
    <s v="Djakovac"/>
    <s v="Aleksa"/>
    <s v="Herr"/>
    <s v=""/>
    <s v=""/>
    <d v="2001-12-09T00:00:00"/>
    <s v="Serbien"/>
    <s v="Vorgartenstraße 110A/209.1"/>
    <n v="1020"/>
    <s v="Wien,Leopoldstadt"/>
    <n v="2010389191"/>
    <n v="-20.2"/>
    <n v="20.2"/>
    <n v="0"/>
    <s v="fhb200700@fh-vie.ac.at"/>
    <m/>
    <n v="516"/>
  </r>
  <r>
    <x v="4"/>
    <n v="17"/>
    <s v="Djordjevic"/>
    <s v="Nemanja"/>
    <s v="Herr"/>
    <s v=""/>
    <s v=""/>
    <d v="1995-01-14T00:00:00"/>
    <s v="Serbien"/>
    <s v="Freytaggasse 2-14/25/8"/>
    <n v="1210"/>
    <s v="Wien"/>
    <n v="1710229008"/>
    <n v="-20.2"/>
    <n v="20.2"/>
    <n v="0"/>
    <s v="fhb170327@fh-vie.ac.at"/>
    <m/>
    <n v="517"/>
  </r>
  <r>
    <x v="11"/>
    <n v="20"/>
    <s v="Djukic"/>
    <s v="Alen"/>
    <s v="Herr"/>
    <s v=""/>
    <s v=""/>
    <d v="1985-06-27T00:00:00"/>
    <s v="Slowenien"/>
    <s v="Dr.-Eduard-Heinl-Gasse 5/5/2"/>
    <n v="1190"/>
    <s v="Wien,Döbling"/>
    <n v="2010387015"/>
    <n v="-20.2"/>
    <n v="20.2"/>
    <n v="0"/>
    <s v="fhb201244@fh-vie.ac.at"/>
    <m/>
    <n v="518"/>
  </r>
  <r>
    <x v="9"/>
    <n v="19"/>
    <s v="Djuric"/>
    <s v="Stefan"/>
    <s v="Herr"/>
    <s v=""/>
    <s v="BA"/>
    <d v="1990-08-08T00:00:00"/>
    <s v="Bosn. u. Herzeg."/>
    <s v="Jeneweingasse 10/4"/>
    <n v="1210"/>
    <s v="Wien,Floridsdorf"/>
    <n v="1910230010"/>
    <n v="-20.2"/>
    <n v="20.2"/>
    <n v="0"/>
    <s v="fhb190339@fh-vie.ac.at"/>
    <m/>
    <n v="519"/>
  </r>
  <r>
    <x v="5"/>
    <n v="17"/>
    <s v="Djurovska"/>
    <s v="Stefanie"/>
    <s v="Frau"/>
    <s v=""/>
    <s v=""/>
    <d v="1996-09-17T00:00:00"/>
    <s v="Österreich"/>
    <s v="Gymnasiumstraße 16/18"/>
    <n v="1180"/>
    <s v="Wien"/>
    <n v="1710582050"/>
    <n v="-20.2"/>
    <n v="20.2"/>
    <n v="0"/>
    <s v="fhb170301@fh-vie.ac.at"/>
    <m/>
    <n v="520"/>
  </r>
  <r>
    <x v="11"/>
    <n v="20"/>
    <s v="Doblhamer"/>
    <s v="Emma Mong Thu"/>
    <s v="Frau"/>
    <s v=""/>
    <s v=""/>
    <d v="2001-06-04T00:00:00"/>
    <s v="Österreich"/>
    <s v="Attemsgasse 23/6/37"/>
    <n v="1220"/>
    <s v="Wien,Donaustadt"/>
    <n v="2010387060"/>
    <n v="-20.2"/>
    <n v="20.2"/>
    <n v="0"/>
    <s v="fhb201459@fh-vie.ac.at"/>
    <m/>
    <n v="521"/>
  </r>
  <r>
    <x v="3"/>
    <n v="19"/>
    <s v="Dobrokes"/>
    <s v="Slaven"/>
    <s v="Herr"/>
    <s v=""/>
    <s v=""/>
    <d v="1998-11-25T00:00:00"/>
    <s v="Kroatien"/>
    <s v="Riesgasse 3/17"/>
    <n v="1030"/>
    <s v="Wien,Landstraße"/>
    <n v="1910389171"/>
    <n v="-20.2"/>
    <n v="20.2"/>
    <n v="0"/>
    <s v="fhb191084@fh-vie.ac.at"/>
    <m/>
    <n v="522"/>
  </r>
  <r>
    <x v="0"/>
    <n v="19"/>
    <s v="Dodaj"/>
    <s v="Gjon"/>
    <s v="Herr"/>
    <s v=""/>
    <s v=""/>
    <d v="1992-11-10T00:00:00"/>
    <s v="Österreich"/>
    <s v="Pohlgasse 16/2/4"/>
    <n v="1120"/>
    <s v="Wien,Meidling"/>
    <n v="1910389027"/>
    <n v="-20.2"/>
    <n v="20.2"/>
    <n v="0"/>
    <s v="fhb190914@fh-vie.ac.at"/>
    <m/>
    <n v="523"/>
  </r>
  <r>
    <x v="4"/>
    <n v="20"/>
    <s v="Dogan"/>
    <s v="Feraye"/>
    <s v="Frau"/>
    <s v=""/>
    <s v=""/>
    <d v="2000-10-18T00:00:00"/>
    <s v="Österreich"/>
    <s v="Weißgerberlände 30-36 2/11"/>
    <n v="1030"/>
    <s v="Wien,Landstraße"/>
    <n v="2010229062"/>
    <n v="-20.2"/>
    <n v="20.2"/>
    <n v="0"/>
    <s v="fhb201069@fh-vie.ac.at"/>
    <m/>
    <n v="524"/>
  </r>
  <r>
    <x v="2"/>
    <n v="19"/>
    <s v="Dohnal"/>
    <s v="Barbara"/>
    <s v="Frau"/>
    <s v=""/>
    <s v="BA"/>
    <d v="1982-09-11T00:00:00"/>
    <s v="Österreich"/>
    <s v="Großer Ring 10"/>
    <n v="1130"/>
    <s v="Wien,Hietzing"/>
    <n v="1910388008"/>
    <n v="-20.2"/>
    <n v="20.2"/>
    <n v="0"/>
    <s v="fhb190830@fh-vie.ac.at"/>
    <m/>
    <n v="525"/>
  </r>
  <r>
    <x v="9"/>
    <n v="20"/>
    <s v="Dokmanovic"/>
    <s v="Aleksandar"/>
    <s v="Herr"/>
    <s v=""/>
    <s v="BA"/>
    <d v="1991-10-26T00:00:00"/>
    <s v="Österreich"/>
    <s v="Angeligasse 78-80/4/2"/>
    <n v="1100"/>
    <s v="Wien"/>
    <n v="2010230014"/>
    <n v="-20.2"/>
    <n v="20.2"/>
    <n v="0"/>
    <s v="fhb200967@fh-vie.ac.at"/>
    <m/>
    <n v="526"/>
  </r>
  <r>
    <x v="4"/>
    <n v="20"/>
    <s v="Döller"/>
    <s v="Katarzyna"/>
    <s v="Frau"/>
    <s v=""/>
    <s v=""/>
    <d v="1988-02-05T00:00:00"/>
    <s v="Polen"/>
    <s v="Argentinierstrasse 18/14"/>
    <n v="1040"/>
    <s v="Wien"/>
    <n v="2010229012"/>
    <n v="-20.2"/>
    <n v="20.2"/>
    <n v="0"/>
    <s v="fhb201019@fh-vie.ac.at"/>
    <m/>
    <n v="527"/>
  </r>
  <r>
    <x v="0"/>
    <n v="19"/>
    <s v="Dordic"/>
    <s v="Franziska"/>
    <s v="Frau"/>
    <s v=""/>
    <s v=""/>
    <d v="1998-07-21T00:00:00"/>
    <s v="Österreich"/>
    <s v="Pilgerimgasse 25/15"/>
    <n v="1150"/>
    <s v="Wien,Rudolfsheim-Fünfhaus"/>
    <n v="1910389028"/>
    <n v="-20.2"/>
    <n v="20.2"/>
    <n v="0"/>
    <s v="fhb190915@fh-vie.ac.at"/>
    <m/>
    <n v="528"/>
  </r>
  <r>
    <x v="6"/>
    <n v="19"/>
    <s v="Dornbracht"/>
    <s v="Louis Leonard"/>
    <s v="Herr"/>
    <s v=""/>
    <s v="B.Sc."/>
    <d v="1995-07-11T00:00:00"/>
    <s v="Deutschland"/>
    <s v="Obstkamp 3"/>
    <n v="58640"/>
    <s v=""/>
    <n v="1940039036"/>
    <n v="-20.2"/>
    <n v="20.2"/>
    <n v="0"/>
    <s v="fhb200281@fh-vie.ac.at"/>
    <s v="MBA Digital Transformation"/>
    <n v="529"/>
  </r>
  <r>
    <x v="12"/>
    <n v="18"/>
    <s v="Dorner"/>
    <s v="Birgit"/>
    <s v="Frau"/>
    <s v=""/>
    <s v=""/>
    <d v="1998-12-13T00:00:00"/>
    <s v="Österreich"/>
    <s v="Herbststaße 61/18"/>
    <n v="1160"/>
    <s v="Wien,Ottakring"/>
    <n v="1810391037"/>
    <n v="-20.2"/>
    <n v="20.2"/>
    <n v="0"/>
    <s v="fhb180455@fh-vie.ac.at"/>
    <s v="Outgoing WiSe 2020"/>
    <n v="530"/>
  </r>
  <r>
    <x v="4"/>
    <n v="19"/>
    <s v="Dorrer"/>
    <s v="Daniel"/>
    <s v="Herr"/>
    <s v=""/>
    <s v=""/>
    <d v="1997-11-07T00:00:00"/>
    <s v="Österreich"/>
    <s v="Egon-Schiele-Gasse 24/11/64"/>
    <n v="3430"/>
    <s v="Tulln an der Donau"/>
    <n v="1910229063"/>
    <n v="-20.2"/>
    <n v="20.2"/>
    <n v="0"/>
    <s v="fhb191149@fh-vie.ac.at"/>
    <m/>
    <n v="531"/>
  </r>
  <r>
    <x v="11"/>
    <n v="19"/>
    <s v="Dorzhieva"/>
    <s v="Aryuna"/>
    <s v="Frau"/>
    <s v=""/>
    <s v="MA"/>
    <d v="1989-08-04T00:00:00"/>
    <s v="Russ. Föderation"/>
    <s v="Hellwagstraße 15/3/2"/>
    <n v="1200"/>
    <s v="Wien,Brigittenau"/>
    <n v="1910387011"/>
    <n v="-20.2"/>
    <n v="20.2"/>
    <n v="0"/>
    <s v="fhb190780@fh-vie.ac.at"/>
    <m/>
    <n v="532"/>
  </r>
  <r>
    <x v="4"/>
    <n v="19"/>
    <s v="Dötzl"/>
    <s v="Jennifer"/>
    <s v="Frau"/>
    <s v=""/>
    <s v=""/>
    <d v="1999-08-14T00:00:00"/>
    <s v="Österreich"/>
    <s v="Laxenburger Straße 128/29/6"/>
    <n v="1100"/>
    <s v="Wien,Favoriten"/>
    <n v="1910229005"/>
    <n v="-20.2"/>
    <n v="20.2"/>
    <n v="0"/>
    <s v="fhb190388@fh-vie.ac.at"/>
    <m/>
    <n v="533"/>
  </r>
  <r>
    <x v="0"/>
    <n v="20"/>
    <s v="Dragoje"/>
    <s v="Nikolina"/>
    <s v="Frau"/>
    <s v=""/>
    <s v=""/>
    <d v="1999-10-23T00:00:00"/>
    <s v="Österreich"/>
    <s v="Czartoryskigasse 63/6"/>
    <n v="1170"/>
    <s v="Wien,Hernals"/>
    <n v="2010389119"/>
    <n v="-20.2"/>
    <n v="20.2"/>
    <n v="0"/>
    <s v="fhb200628@fh-vie.ac.at"/>
    <m/>
    <n v="534"/>
  </r>
  <r>
    <x v="4"/>
    <n v="19"/>
    <s v="Drechsler"/>
    <s v="Julian"/>
    <s v="Herr"/>
    <s v=""/>
    <s v=""/>
    <d v="1998-05-16T00:00:00"/>
    <s v="Österreich"/>
    <s v="Hausergasse 15-19/2/26"/>
    <n v="1100"/>
    <s v="Wien,Favoriten"/>
    <n v="1910229064"/>
    <n v="-20.2"/>
    <n v="20.2"/>
    <n v="0"/>
    <s v="fhb191150@fh-vie.ac.at"/>
    <m/>
    <n v="535"/>
  </r>
  <r>
    <x v="6"/>
    <n v="19"/>
    <s v="Dreßler"/>
    <s v="Janine Anneliese"/>
    <s v="Frau"/>
    <s v=""/>
    <s v=""/>
    <d v="1985-05-04T00:00:00"/>
    <s v="Deutschland"/>
    <s v="Neue Str. 35"/>
    <n v="14641"/>
    <s v=""/>
    <n v="1940039004"/>
    <n v="-20.2"/>
    <n v="20.2"/>
    <n v="0"/>
    <s v="fhb200147@fh-vie.ac.at"/>
    <s v="MBA Digital Transformation"/>
    <n v="536"/>
  </r>
  <r>
    <x v="6"/>
    <n v="19"/>
    <s v="Dreßler"/>
    <s v="Joshua Heinz-Rudolf Lothar"/>
    <s v="Herr"/>
    <s v=""/>
    <s v="LL.B."/>
    <d v="1986-07-04T00:00:00"/>
    <s v="Deutschland"/>
    <s v="Schützenstr. 70"/>
    <n v="10117"/>
    <s v=""/>
    <n v="1940039003"/>
    <n v="-20.2"/>
    <n v="20.2"/>
    <n v="0"/>
    <s v="fhb200146@fh-vie.ac.at"/>
    <s v="MBA Digital Transformation"/>
    <n v="537"/>
  </r>
  <r>
    <x v="6"/>
    <n v="19"/>
    <s v="Drews-Milalkovits"/>
    <s v="Petra"/>
    <s v="Frau"/>
    <s v=""/>
    <s v=""/>
    <d v="1978-02-24T00:00:00"/>
    <s v="Österreich"/>
    <s v="Gregor-Goldbachstraße 61"/>
    <n v="4400"/>
    <s v="Steyr"/>
    <n v="1930039112"/>
    <n v="-20.2"/>
    <n v="20.2"/>
    <n v="0"/>
    <s v="fhb190264@fh-vie.ac.at"/>
    <s v="MBA Digital Transformation"/>
    <n v="538"/>
  </r>
  <r>
    <x v="11"/>
    <n v="19"/>
    <s v="Drexler"/>
    <s v="Patricia"/>
    <s v="Frau"/>
    <s v=""/>
    <s v=""/>
    <d v="1999-01-07T00:00:00"/>
    <s v="Deutschland"/>
    <s v="Dampfschiffstraße 12/2/22"/>
    <n v="1030"/>
    <s v="Wien"/>
    <n v="1910387060"/>
    <n v="-20.2"/>
    <n v="20.2"/>
    <n v="0"/>
    <s v="fhb191276@fh-vie.ac.at"/>
    <m/>
    <n v="539"/>
  </r>
  <r>
    <x v="1"/>
    <n v="19"/>
    <s v="Drozd"/>
    <s v="Emil"/>
    <s v="Herr"/>
    <s v=""/>
    <s v="BA"/>
    <d v="1984-10-03T00:00:00"/>
    <s v="Österreich"/>
    <s v="Wehlistraße 131-143/14/10"/>
    <n v="1020"/>
    <s v="Wien"/>
    <n v="1910390014"/>
    <n v="-20.2"/>
    <n v="20.2"/>
    <n v="0"/>
    <s v="fhb190669@fh-vie.ac.at"/>
    <m/>
    <n v="540"/>
  </r>
  <r>
    <x v="5"/>
    <n v="20"/>
    <s v="Drtina"/>
    <s v="Lisa"/>
    <s v="Frau"/>
    <s v=""/>
    <s v=""/>
    <d v="1996-10-13T00:00:00"/>
    <s v="Österreich"/>
    <s v="Praunstraße 07"/>
    <n v="2103"/>
    <s v="Langenzersdorf"/>
    <n v="2010582013"/>
    <n v="-20.2"/>
    <n v="20.2"/>
    <n v="0"/>
    <s v="fhb200857@fh-vie.ac.at"/>
    <m/>
    <n v="541"/>
  </r>
  <r>
    <x v="12"/>
    <n v="18"/>
    <s v="Drzola"/>
    <s v="Boryana"/>
    <s v="Frau"/>
    <s v=""/>
    <s v=""/>
    <d v="1996-05-11T00:00:00"/>
    <s v="Bulgarien"/>
    <s v="Sechtergasse 2/12"/>
    <n v="1120"/>
    <s v="Wien,Meidling"/>
    <n v="1810391004"/>
    <n v="-20.2"/>
    <n v="20.2"/>
    <n v="0"/>
    <s v="fhb180396@fh-vie.ac.at"/>
    <m/>
    <n v="542"/>
  </r>
  <r>
    <x v="11"/>
    <n v="19"/>
    <s v="Duduleanu"/>
    <s v="Andrei"/>
    <s v="Herr"/>
    <s v=""/>
    <s v=""/>
    <d v="1991-03-14T00:00:00"/>
    <s v="Österreich"/>
    <s v="Obere Bahngasse 4-8/4/2"/>
    <n v="1030"/>
    <s v="Wien,Landstraße"/>
    <n v="1910387012"/>
    <n v="-20.2"/>
    <n v="20.2"/>
    <n v="0"/>
    <s v="fhb190781@fh-vie.ac.at"/>
    <m/>
    <n v="543"/>
  </r>
  <r>
    <x v="3"/>
    <n v="19"/>
    <s v="Dulghier"/>
    <s v="Artur"/>
    <s v="Herr"/>
    <s v=""/>
    <s v=""/>
    <d v="1999-07-16T00:00:00"/>
    <s v="Moldau"/>
    <s v="Brigittenauer Lände 224-228 / 6909 (Studentenheim"/>
    <n v="1200"/>
    <s v="Wien"/>
    <n v="1910389172"/>
    <n v="-20.2"/>
    <n v="20.2"/>
    <n v="0"/>
    <s v="fhb191085@fh-vie.ac.at"/>
    <m/>
    <n v="544"/>
  </r>
  <r>
    <x v="13"/>
    <n v="19"/>
    <s v="Dumas"/>
    <s v="Arnold"/>
    <s v="Herr"/>
    <s v="Dipl.-Ing."/>
    <s v=""/>
    <d v="1993-08-16T00:00:00"/>
    <s v="Frankreich"/>
    <s v="Radetzkystraße 5 /13"/>
    <n v="1030"/>
    <s v="Wien,Landstraße"/>
    <n v="1910613002"/>
    <n v="-20.2"/>
    <n v="20.2"/>
    <n v="0"/>
    <s v="fhb190281@fh-vie.ac.at"/>
    <m/>
    <n v="545"/>
  </r>
  <r>
    <x v="11"/>
    <n v="19"/>
    <s v="Dunkler"/>
    <s v="Alexander"/>
    <s v="Herr"/>
    <s v=""/>
    <s v=""/>
    <d v="1995-04-08T00:00:00"/>
    <s v="Österreich"/>
    <s v="Rotenlöwengasse 22/6"/>
    <n v="1090"/>
    <s v="Wien,Alsergrund"/>
    <n v="1910387013"/>
    <n v="-20.2"/>
    <n v="20.2"/>
    <n v="0"/>
    <s v="fhb190782@fh-vie.ac.at"/>
    <m/>
    <n v="546"/>
  </r>
  <r>
    <x v="8"/>
    <n v="19"/>
    <s v="Dünser"/>
    <s v="Stefanie"/>
    <s v="Frau"/>
    <s v=""/>
    <s v=""/>
    <d v="1987-02-27T00:00:00"/>
    <s v="Österreich"/>
    <s v="Nevillegasse 2/10"/>
    <n v="1050"/>
    <s v="Wien,Margareten"/>
    <n v="1940042006"/>
    <n v="-20.2"/>
    <n v="20.2"/>
    <n v="0"/>
    <s v="fhb200271@fh-vie.ac.at"/>
    <s v="MBA Digital Marketing &amp; Data Management"/>
    <n v="547"/>
  </r>
  <r>
    <x v="0"/>
    <n v="12"/>
    <s v="Durgutovic"/>
    <s v="Amanda"/>
    <s v="Frau"/>
    <s v=""/>
    <s v=""/>
    <d v="1989-01-03T00:00:00"/>
    <s v="Österreich"/>
    <s v="Hetzendorfer Straße 92A/2/3"/>
    <n v="1120"/>
    <s v="Wien"/>
    <n v="1210389018"/>
    <n v="-20.2"/>
    <n v="20.2"/>
    <n v="0"/>
    <s v="amanda.durgutovic@fh-vie.ac.at"/>
    <m/>
    <n v="548"/>
  </r>
  <r>
    <x v="5"/>
    <n v="18"/>
    <s v="Duric"/>
    <s v="Daniela"/>
    <s v="Frau"/>
    <s v=""/>
    <s v=""/>
    <d v="1997-07-05T00:00:00"/>
    <s v="Österreich"/>
    <s v="Obere Amtshausgasse 23-25/1/12"/>
    <n v="1050"/>
    <s v="Wien,Margareten"/>
    <n v="1810582003"/>
    <n v="-20.2"/>
    <n v="20.2"/>
    <n v="0"/>
    <s v="fhb180208@fh-vie.ac.at"/>
    <m/>
    <n v="549"/>
  </r>
  <r>
    <x v="0"/>
    <n v="20"/>
    <s v="Durmaz"/>
    <s v="Cansu"/>
    <s v="Frau"/>
    <s v=""/>
    <s v=""/>
    <d v="2000-01-04T00:00:00"/>
    <s v="Österreich"/>
    <s v="Thayagasse 19B"/>
    <n v="1210"/>
    <s v="Wien,Floridsdorf"/>
    <n v="2010389022"/>
    <n v="-20.2"/>
    <n v="20.2"/>
    <n v="0"/>
    <s v="fhb200531@fh-vie.ac.at"/>
    <m/>
    <n v="550"/>
  </r>
  <r>
    <x v="6"/>
    <n v="19"/>
    <s v="Dürr"/>
    <s v="Jan"/>
    <s v="Herr"/>
    <s v=""/>
    <s v=""/>
    <d v="1984-12-12T00:00:00"/>
    <s v="Deutschland"/>
    <s v="Mathilde-Planck-Straße 12"/>
    <n v="74369"/>
    <s v=""/>
    <n v="1940039065"/>
    <n v="-20.2"/>
    <n v="20.2"/>
    <n v="0"/>
    <s v="fhb200170@fh-vie.ac.at"/>
    <s v="MBA Digital Transformation"/>
    <n v="551"/>
  </r>
  <r>
    <x v="12"/>
    <n v="20"/>
    <s v="Dutt"/>
    <s v="Bishib"/>
    <s v="Herr"/>
    <s v=""/>
    <s v=""/>
    <d v="1998-06-21T00:00:00"/>
    <s v="Österreich"/>
    <s v="Redtenbachergasse 6/7"/>
    <n v="1160"/>
    <s v="Wien,Ottakring"/>
    <n v="2010391023"/>
    <n v="-20.2"/>
    <n v="20.2"/>
    <n v="0"/>
    <s v="fhb201315@fh-vie.ac.at"/>
    <m/>
    <n v="552"/>
  </r>
  <r>
    <x v="10"/>
    <n v="20"/>
    <s v="Dutt"/>
    <s v="Vishwas"/>
    <s v="Herr"/>
    <s v=""/>
    <s v=""/>
    <d v="1999-10-14T00:00:00"/>
    <s v="Österreich"/>
    <s v="Redtenbachergasse 6/7"/>
    <n v="1160"/>
    <s v="Wien,Ottakring"/>
    <n v="2010702025"/>
    <n v="-20.2"/>
    <n v="20.2"/>
    <n v="0"/>
    <s v="fhb200936@fh-vie.ac.at"/>
    <m/>
    <n v="553"/>
  </r>
  <r>
    <x v="12"/>
    <n v="18"/>
    <s v="Düzgün"/>
    <s v="Siyar"/>
    <s v="Herr"/>
    <s v=""/>
    <s v=""/>
    <d v="1995-11-05T00:00:00"/>
    <s v="Österreich"/>
    <s v="Thürnlhofstraße 20/11/17"/>
    <n v="1110"/>
    <s v="Wien,Simmering"/>
    <n v="1810391039"/>
    <n v="-20.2"/>
    <n v="20.2"/>
    <n v="0"/>
    <s v="fhb180457@fh-vie.ac.at"/>
    <m/>
    <n v="554"/>
  </r>
  <r>
    <x v="20"/>
    <n v="20"/>
    <s v="Dvorsky"/>
    <s v="Oliver"/>
    <s v="Herr"/>
    <s v=""/>
    <s v=""/>
    <d v="1978-07-21T00:00:00"/>
    <s v="Österreich"/>
    <s v="Ludwiggasse 12/3"/>
    <n v="1140"/>
    <s v="Wien,Penzing"/>
    <n v="2030046003"/>
    <n v="-20.2"/>
    <n v="20.2"/>
    <n v="0"/>
    <s v="fhb201570@fh-vie.ac.at"/>
    <s v="MSc Sustainability and Responsible Management"/>
    <n v="555"/>
  </r>
  <r>
    <x v="0"/>
    <n v="20"/>
    <s v="Dzepina"/>
    <s v="Marin"/>
    <s v="Herr"/>
    <s v=""/>
    <s v=""/>
    <d v="1987-09-27T00:00:00"/>
    <s v="Österreich"/>
    <s v="Endlichergasse 2-4/2/23"/>
    <n v="1100"/>
    <s v="Wien,Favoriten"/>
    <n v="2010389023"/>
    <n v="-20.2"/>
    <n v="20.2"/>
    <n v="0"/>
    <s v="fhb200532@fh-vie.ac.at"/>
    <m/>
    <n v="556"/>
  </r>
  <r>
    <x v="1"/>
    <n v="16"/>
    <s v="Dzilic"/>
    <s v="Anes"/>
    <s v="Herr"/>
    <s v=""/>
    <s v="BA"/>
    <d v="1992-10-19T00:00:00"/>
    <s v="Bosn. u. Herzeg."/>
    <s v="Alter Markt 16"/>
    <n v="2120"/>
    <s v="Wolkersdorf im Weinviertel"/>
    <n v="1610390007"/>
    <n v="-20.2"/>
    <n v="20.2"/>
    <n v="0"/>
    <s v="fhb160775@fh-vie.ac.at"/>
    <m/>
    <n v="557"/>
  </r>
  <r>
    <x v="11"/>
    <n v="18"/>
    <s v="Eberhard"/>
    <s v="Florian"/>
    <s v="Herr"/>
    <s v=""/>
    <s v=""/>
    <d v="1984-11-20T00:00:00"/>
    <s v="Österreich"/>
    <s v="Alserbachstraße 26/66"/>
    <n v="1090"/>
    <s v="Wien,Alsergrund"/>
    <n v="1810387012"/>
    <n v="-20.2"/>
    <n v="20.2"/>
    <n v="0"/>
    <s v="fhb180674@fh-vie.ac.at"/>
    <m/>
    <n v="558"/>
  </r>
  <r>
    <x v="10"/>
    <n v="18"/>
    <s v="Eberle"/>
    <s v="Mirjam"/>
    <s v="Frau"/>
    <s v=""/>
    <s v=""/>
    <d v="1998-04-05T00:00:00"/>
    <s v="Österreich"/>
    <s v="Habichergasse 42/20"/>
    <n v="1160"/>
    <s v="Wien,Ottakring"/>
    <n v="1810702028"/>
    <n v="-20.2"/>
    <n v="20.2"/>
    <n v="0"/>
    <s v="fhb180365@fh-vie.ac.at"/>
    <m/>
    <n v="559"/>
  </r>
  <r>
    <x v="0"/>
    <n v="19"/>
    <s v="Ebetshuber"/>
    <s v="Patrick"/>
    <s v="Herr"/>
    <s v=""/>
    <s v="BSc."/>
    <d v="1994-07-21T00:00:00"/>
    <s v="Österreich"/>
    <s v="Mitterberggasse 18"/>
    <n v="1180"/>
    <s v="Wien,Währing"/>
    <n v="1910389029"/>
    <n v="-20.2"/>
    <n v="20.2"/>
    <n v="0"/>
    <s v="fhb190916@fh-vie.ac.at"/>
    <m/>
    <n v="560"/>
  </r>
  <r>
    <x v="2"/>
    <n v="20"/>
    <s v="Ebner"/>
    <s v="Michael"/>
    <s v="Herr"/>
    <s v=""/>
    <s v=""/>
    <d v="1993-04-28T00:00:00"/>
    <s v="Österreich"/>
    <s v="Steinbauergasse 8/18"/>
    <n v="1120"/>
    <s v="Wien,Meidling"/>
    <n v="2010388008"/>
    <n v="-20.2"/>
    <n v="20.2"/>
    <n v="0"/>
    <s v="fhb201179@fh-vie.ac.at"/>
    <m/>
    <n v="561"/>
  </r>
  <r>
    <x v="14"/>
    <n v="20"/>
    <s v="Ebner"/>
    <s v="Nadine"/>
    <s v="Frau"/>
    <s v=""/>
    <s v=""/>
    <d v="1996-06-15T00:00:00"/>
    <s v="Österreich"/>
    <s v="Lobfeldstraße 15"/>
    <n v="2304"/>
    <s v="Orth an der Donau"/>
    <n v="2010392010"/>
    <n v="-20.2"/>
    <n v="20.2"/>
    <n v="0"/>
    <s v="fhb201120@fh-vie.ac.at"/>
    <m/>
    <n v="562"/>
  </r>
  <r>
    <x v="0"/>
    <n v="20"/>
    <s v="Ece"/>
    <s v="Meltem"/>
    <s v="Frau"/>
    <s v=""/>
    <s v=""/>
    <d v="1998-12-13T00:00:00"/>
    <s v="Österreich"/>
    <s v="Altmannsdorfer Straße 273"/>
    <n v="1230"/>
    <s v="Wien,Liesing"/>
    <n v="2010389024"/>
    <n v="-20.2"/>
    <n v="20.2"/>
    <n v="0"/>
    <s v="fhb200533@fh-vie.ac.at"/>
    <m/>
    <n v="563"/>
  </r>
  <r>
    <x v="10"/>
    <n v="20"/>
    <s v="Ecker"/>
    <s v="Daniel"/>
    <s v="Herr"/>
    <s v=""/>
    <s v=""/>
    <d v="2002-05-28T00:00:00"/>
    <s v="Österreich"/>
    <s v="Kaiserstraße 28/2/13"/>
    <n v="1070"/>
    <s v="Wien,Neubau"/>
    <n v="2010702026"/>
    <n v="-20.2"/>
    <n v="20.2"/>
    <n v="0"/>
    <s v="fhb200937@fh-vie.ac.at"/>
    <m/>
    <n v="564"/>
  </r>
  <r>
    <x v="6"/>
    <n v="19"/>
    <s v="Eckert"/>
    <s v="Mario"/>
    <s v="Herr"/>
    <s v=""/>
    <s v="EMBA"/>
    <d v="1972-11-05T00:00:00"/>
    <s v="Deutschland"/>
    <s v="Am Bärenkamp 3"/>
    <n v="40589"/>
    <s v=""/>
    <n v="1930039109"/>
    <n v="-20.2"/>
    <n v="20.2"/>
    <n v="0"/>
    <s v="fhb190274@fh-vie.ac.at"/>
    <s v="MBA Digital Transformation"/>
    <n v="565"/>
  </r>
  <r>
    <x v="13"/>
    <n v="20"/>
    <s v="Eckert"/>
    <s v="Sebastian"/>
    <s v="Herr"/>
    <s v=""/>
    <s v="BA"/>
    <d v="1997-04-08T00:00:00"/>
    <s v="Österreich"/>
    <s v="Belvederegasse 23/2"/>
    <n v="1040"/>
    <s v="Wien,Wieden"/>
    <n v="2010613005"/>
    <n v="-20.2"/>
    <n v="20.2"/>
    <n v="0"/>
    <s v="fhb200409@fh-vie.ac.at"/>
    <m/>
    <n v="566"/>
  </r>
  <r>
    <x v="0"/>
    <n v="17"/>
    <s v="Eckl"/>
    <s v="Sophia"/>
    <s v="Frau"/>
    <s v=""/>
    <s v=""/>
    <d v="1996-09-21T00:00:00"/>
    <s v="Österreich"/>
    <s v="Susi-Nicoletti-Weg 13/2/65"/>
    <n v="1100"/>
    <s v="Wien,Favoriten"/>
    <n v="1710389095"/>
    <n v="-20.2"/>
    <n v="20.2"/>
    <n v="0"/>
    <s v="fhb170581@fh-vie.ac.at"/>
    <m/>
    <n v="567"/>
  </r>
  <r>
    <x v="11"/>
    <n v="18"/>
    <s v="Eder"/>
    <s v="Nadine"/>
    <s v="Frau"/>
    <s v=""/>
    <s v=""/>
    <d v="1992-12-28T00:00:00"/>
    <s v="Österreich"/>
    <s v="Brucknerstraße 4/12"/>
    <n v="1040"/>
    <s v="Wien,Wieden"/>
    <n v="1810387013"/>
    <n v="-20.2"/>
    <n v="20.2"/>
    <n v="0"/>
    <s v="fhb180675@fh-vie.ac.at"/>
    <m/>
    <n v="568"/>
  </r>
  <r>
    <x v="4"/>
    <n v="18"/>
    <s v="Eder"/>
    <s v="Robert"/>
    <s v="Herr"/>
    <s v=""/>
    <s v=""/>
    <d v="1998-03-14T00:00:00"/>
    <s v="Österreich"/>
    <s v="Untere Angerstraße 5"/>
    <n v="2486"/>
    <s v="Pottendorf"/>
    <n v="1810229060"/>
    <n v="-20.2"/>
    <n v="20.2"/>
    <n v="0"/>
    <s v="fhb180510@fh-vie.ac.at"/>
    <m/>
    <n v="569"/>
  </r>
  <r>
    <x v="6"/>
    <n v="18"/>
    <s v="Edhofer"/>
    <s v="Monika"/>
    <s v="Frau"/>
    <s v="Dipl.-Ing."/>
    <s v=""/>
    <d v="1979-08-18T00:00:00"/>
    <s v="Tschech. Rep."/>
    <s v="Kastanova 680"/>
    <n v="25091"/>
    <s v=""/>
    <n v="1840039025"/>
    <n v="-20.2"/>
    <n v="20.2"/>
    <n v="0"/>
    <s v="fhb190206@fh-vie.ac.at"/>
    <s v="MBA Digital Transformation"/>
    <n v="570"/>
  </r>
  <r>
    <x v="6"/>
    <n v="18"/>
    <s v="Edinger"/>
    <s v="Georg"/>
    <s v="Herr"/>
    <s v=""/>
    <s v="BA"/>
    <d v="1976-02-03T00:00:00"/>
    <s v="Österreich"/>
    <s v="Am Heumarkt 9/36"/>
    <n v="1030"/>
    <s v="Wien,Landstraße"/>
    <n v="1840039019"/>
    <n v="-20.2"/>
    <n v="20.2"/>
    <n v="0"/>
    <s v="fhb190199@fh-vie.ac.at"/>
    <s v="MBA Digital Transformation"/>
    <n v="571"/>
  </r>
  <r>
    <x v="8"/>
    <n v="19"/>
    <s v="Edlinger"/>
    <s v="Laura"/>
    <s v="Frau"/>
    <s v=""/>
    <s v=""/>
    <d v="1994-09-11T00:00:00"/>
    <s v="Österreich"/>
    <s v="Engerthstraße 149, Top 25"/>
    <n v="1020"/>
    <s v="Wien,Brigittenau"/>
    <n v="1940042026"/>
    <n v="-20.2"/>
    <n v="20.2"/>
    <n v="0"/>
    <s v="fhb200172@fh-vie.ac.at"/>
    <s v="MBA Digital Marketing &amp; Data Management"/>
    <n v="572"/>
  </r>
  <r>
    <x v="12"/>
    <n v="20"/>
    <s v="Efe"/>
    <s v="Zeynep"/>
    <s v="Frau"/>
    <s v=""/>
    <s v=""/>
    <d v="1998-05-13T00:00:00"/>
    <s v="Österreich"/>
    <s v="Neilreichgasse 115/32/16"/>
    <n v="1100"/>
    <s v="Wien"/>
    <n v="2010391036"/>
    <n v="-20.2"/>
    <n v="20.2"/>
    <n v="0"/>
    <s v="fhb201337@fh-vie.ac.at"/>
    <m/>
    <n v="573"/>
  </r>
  <r>
    <x v="11"/>
    <n v="20"/>
    <s v="Egelhofer"/>
    <s v="Linda"/>
    <s v="Frau"/>
    <s v=""/>
    <s v=""/>
    <d v="1993-12-17T00:00:00"/>
    <s v="Österreich"/>
    <s v="Carlbergergasse 111/3/1"/>
    <n v="1230"/>
    <s v="Wien,Liesing"/>
    <n v="2010387016"/>
    <n v="-20.2"/>
    <n v="20.2"/>
    <n v="0"/>
    <s v="fhb201245@fh-vie.ac.at"/>
    <m/>
    <n v="574"/>
  </r>
  <r>
    <x v="6"/>
    <n v="19"/>
    <s v="Eggers"/>
    <s v="Claudia Katharina"/>
    <s v="Frau"/>
    <s v=""/>
    <s v=""/>
    <d v="1972-07-09T00:00:00"/>
    <s v="Deutschland"/>
    <s v="Rüdesheimer Straße 42"/>
    <n v="65197"/>
    <s v=""/>
    <n v="1930039022"/>
    <n v="-20.2"/>
    <n v="20.2"/>
    <n v="0"/>
    <s v="fhb191069@fh-vie.ac.at"/>
    <s v="MBA Digital Transformation"/>
    <n v="575"/>
  </r>
  <r>
    <x v="21"/>
    <n v="19"/>
    <s v="Ehetreiber"/>
    <s v="Julia"/>
    <s v="Frau"/>
    <s v="MMag."/>
    <s v="MBA"/>
    <d v="1980-11-09T00:00:00"/>
    <s v="Österreich"/>
    <s v="Liamühlenstraße 18"/>
    <n v="3032"/>
    <s v="Eichgraben"/>
    <n v="1940036003"/>
    <n v="-20.2"/>
    <n v="20.2"/>
    <n v="0"/>
    <s v="fhb200187@fh-vie.ac.at"/>
    <s v="MSc Arbeits-, Organisationspsychologie und HR Management"/>
    <n v="576"/>
  </r>
  <r>
    <x v="14"/>
    <n v="18"/>
    <s v="Ehgartner"/>
    <s v="Markus"/>
    <s v="Herr"/>
    <s v=""/>
    <s v="BSc (WU)"/>
    <d v="1990-11-28T00:00:00"/>
    <s v="Österreich"/>
    <s v="Ilse-Arlt Straße 22/2/40"/>
    <n v="1220"/>
    <s v="Wien,Donaustadt"/>
    <n v="1810392027"/>
    <n v="-20.2"/>
    <n v="20.2"/>
    <n v="0"/>
    <s v="fhb180658@fh-vie.ac.at"/>
    <m/>
    <n v="577"/>
  </r>
  <r>
    <x v="6"/>
    <n v="19"/>
    <s v="Ehrenwirth"/>
    <s v="Elisabeth"/>
    <s v="Frau"/>
    <s v=""/>
    <s v=""/>
    <d v="1973-08-07T00:00:00"/>
    <s v="Deutschland"/>
    <s v="Goethestr. 34"/>
    <n v="84032"/>
    <s v="Landshut"/>
    <n v="1940039182"/>
    <n v="-20.2"/>
    <n v="20.2"/>
    <n v="0"/>
    <s v="fhb200371@fh-vie.ac.at"/>
    <s v="MBA Digital Transformation"/>
    <n v="578"/>
  </r>
  <r>
    <x v="17"/>
    <n v="20"/>
    <s v="Eibensteiner"/>
    <s v="Daniela"/>
    <s v="Frau"/>
    <s v=""/>
    <s v="BA"/>
    <d v="1993-03-06T00:00:00"/>
    <s v="Österreich"/>
    <s v="Rauchfangkehrergasse 10/15"/>
    <n v="1150"/>
    <s v="Wien,Rudolfsheim-Fünfhaus"/>
    <n v="2010705006"/>
    <n v="-20.2"/>
    <n v="20.2"/>
    <n v="0"/>
    <s v="fhb200819@fh-vie.ac.at"/>
    <m/>
    <n v="579"/>
  </r>
  <r>
    <x v="2"/>
    <n v="19"/>
    <s v="Eibl"/>
    <s v="Michael"/>
    <s v="Herr"/>
    <s v=""/>
    <s v="BA"/>
    <d v="1993-09-14T00:00:00"/>
    <s v="Österreich"/>
    <s v="Ausstellungsstraße 50/6/651"/>
    <n v="1020"/>
    <s v="Wien,Leopoldstadt"/>
    <n v="1910388009"/>
    <n v="-20.2"/>
    <n v="20.2"/>
    <n v="0"/>
    <s v="fhb190831@fh-vie.ac.at"/>
    <m/>
    <n v="580"/>
  </r>
  <r>
    <x v="8"/>
    <n v="19"/>
    <s v="Eiböck"/>
    <s v="Elisabeth"/>
    <s v="Frau"/>
    <s v=""/>
    <s v=""/>
    <d v="1971-10-28T00:00:00"/>
    <s v="Österreich"/>
    <s v="Schulstraße 10"/>
    <n v="8077"/>
    <s v="Gössendorf"/>
    <n v="1940042012"/>
    <n v="-20.2"/>
    <n v="20.2"/>
    <n v="0"/>
    <s v="fhb200290@fh-vie.ac.at"/>
    <s v="MBA Digital Marketing &amp; Data Management"/>
    <n v="581"/>
  </r>
  <r>
    <x v="6"/>
    <n v="20"/>
    <s v="Eigler"/>
    <s v="Christian"/>
    <s v="Herr"/>
    <s v="Dipl.-Wirtschaftsing. (FH)"/>
    <s v=""/>
    <d v="1983-05-10T00:00:00"/>
    <s v="Österreich"/>
    <s v="Friedrich-Attlmayr-Str. 23"/>
    <n v="6600"/>
    <s v="Reutte"/>
    <n v="2030039027"/>
    <n v="-20.2"/>
    <n v="20.2"/>
    <n v="0"/>
    <s v="fhb201438@fh-vie.ac.at"/>
    <s v="MBA Digital Transformation"/>
    <n v="582"/>
  </r>
  <r>
    <x v="12"/>
    <n v="18"/>
    <s v="Eisbein"/>
    <s v="Julius"/>
    <s v="Herr"/>
    <s v=""/>
    <s v=""/>
    <d v="1987-04-27T00:00:00"/>
    <s v="Deutschland"/>
    <s v="Senefeldergasse 40/26"/>
    <n v="1100"/>
    <s v="Wien,Favoriten"/>
    <n v="1810391023"/>
    <n v="-20.2"/>
    <n v="20.2"/>
    <n v="0"/>
    <s v="fhb180415@fh-vie.ac.at"/>
    <m/>
    <n v="583"/>
  </r>
  <r>
    <x v="3"/>
    <n v="20"/>
    <s v="Eisenmagen"/>
    <s v="Paul"/>
    <s v="Herr"/>
    <s v=""/>
    <s v=""/>
    <d v="2000-04-20T00:00:00"/>
    <s v="Österreich"/>
    <s v="Kaiserspitz 2"/>
    <n v="3031"/>
    <s v="Rekawinkel"/>
    <n v="2010389192"/>
    <n v="-20.2"/>
    <n v="20.2"/>
    <n v="0"/>
    <s v="fhb200701@fh-vie.ac.at"/>
    <m/>
    <n v="584"/>
  </r>
  <r>
    <x v="0"/>
    <n v="18"/>
    <s v="Eker"/>
    <s v="Canan"/>
    <s v="Frau"/>
    <s v=""/>
    <s v=""/>
    <d v="1996-07-02T00:00:00"/>
    <s v="Österreich"/>
    <s v="Josefstraße 38/3/7"/>
    <n v="3100"/>
    <s v="St. Pölten"/>
    <n v="1810389548"/>
    <n v="-20.2"/>
    <n v="20.2"/>
    <n v="0"/>
    <s v="fhb180926@fh-vie.ac.at"/>
    <m/>
    <n v="585"/>
  </r>
  <r>
    <x v="0"/>
    <n v="19"/>
    <s v="Ekinci"/>
    <s v="Desdina"/>
    <s v="Frau"/>
    <s v=""/>
    <s v=""/>
    <d v="1997-09-29T00:00:00"/>
    <s v="Österreich"/>
    <s v="Columbusgasse 110/24"/>
    <n v="1100"/>
    <s v="Wien,Favoriten"/>
    <n v="1910389030"/>
    <n v="-20.2"/>
    <n v="20.2"/>
    <n v="0"/>
    <s v="fhb190917@fh-vie.ac.at"/>
    <m/>
    <n v="586"/>
  </r>
  <r>
    <x v="13"/>
    <n v="19"/>
    <s v="Ekinci"/>
    <s v="Ferhat"/>
    <s v="Herr"/>
    <s v=""/>
    <s v="BA"/>
    <d v="1992-01-03T00:00:00"/>
    <s v="Österreich"/>
    <s v="Erlaaer Straße 133/14/4"/>
    <n v="1230"/>
    <s v="Wien"/>
    <n v="1910613003"/>
    <n v="-20.2"/>
    <n v="20.2"/>
    <n v="0"/>
    <s v="fhb190282@fh-vie.ac.at"/>
    <m/>
    <n v="587"/>
  </r>
  <r>
    <x v="1"/>
    <n v="19"/>
    <s v="EL-Aaser"/>
    <s v="Fady"/>
    <s v="Herr"/>
    <s v=""/>
    <s v="BA"/>
    <d v="1996-02-14T00:00:00"/>
    <s v="Österreich"/>
    <s v="Schulerstraße 18/10"/>
    <n v="1010"/>
    <s v="Wien,Innere Stadt"/>
    <n v="1910390015"/>
    <n v="-20.2"/>
    <n v="20.2"/>
    <n v="0"/>
    <s v="fhb190670@fh-vie.ac.at"/>
    <m/>
    <n v="588"/>
  </r>
  <r>
    <x v="12"/>
    <n v="20"/>
    <s v="El-Adwy"/>
    <s v="Amro"/>
    <s v="Herr"/>
    <s v=""/>
    <s v=""/>
    <d v="1995-12-01T00:00:00"/>
    <s v="Österreich"/>
    <s v="Bernhardtstalgasse 38/1/4"/>
    <n v="1100"/>
    <s v="Wien,Favoriten"/>
    <n v="2010391024"/>
    <n v="-20.2"/>
    <n v="20.2"/>
    <n v="0"/>
    <s v="fhb201320@fh-vie.ac.at"/>
    <m/>
    <n v="589"/>
  </r>
  <r>
    <x v="4"/>
    <n v="20"/>
    <s v="El-Azar"/>
    <s v="Aya"/>
    <s v="Frau"/>
    <s v=""/>
    <s v=""/>
    <d v="2002-12-30T00:00:00"/>
    <s v="Österreich"/>
    <s v="Donaustadtstraße 30/6/22"/>
    <n v="1220"/>
    <s v="Wien,Donaustadt"/>
    <n v="2010229063"/>
    <n v="-20.2"/>
    <n v="20.2"/>
    <n v="0"/>
    <s v="fhb201070@fh-vie.ac.at"/>
    <m/>
    <n v="590"/>
  </r>
  <r>
    <x v="6"/>
    <n v="19"/>
    <s v="Elbers"/>
    <s v="Dirk"/>
    <s v="Herr"/>
    <s v=""/>
    <s v=""/>
    <d v="1971-07-27T00:00:00"/>
    <s v="Deutschland"/>
    <s v="Auf der Worth 6"/>
    <n v="30989"/>
    <s v=""/>
    <n v="1940039163"/>
    <n v="-20.2"/>
    <n v="20.2"/>
    <n v="0"/>
    <s v="fhb200079@fh-vie.ac.at"/>
    <s v="MBA Digital Transformation"/>
    <n v="591"/>
  </r>
  <r>
    <x v="6"/>
    <n v="19"/>
    <s v="Elbers"/>
    <s v="Volker"/>
    <s v="Herr"/>
    <s v=""/>
    <s v=""/>
    <d v="1967-03-26T00:00:00"/>
    <s v="Deutschland"/>
    <s v="Allerstrasse 5"/>
    <n v="38527"/>
    <s v=""/>
    <n v="1940039162"/>
    <n v="-20.2"/>
    <n v="20.2"/>
    <n v="0"/>
    <s v="fhb200021@fh-vie.ac.at"/>
    <s v="MBA Digital Transformation"/>
    <n v="592"/>
  </r>
  <r>
    <x v="5"/>
    <n v="19"/>
    <s v="Eldemiri"/>
    <s v="Nur"/>
    <s v="Frau"/>
    <s v=""/>
    <s v=""/>
    <d v="1999-02-28T00:00:00"/>
    <s v="Österreich"/>
    <s v="Am Schöpfwerk 29/8/35"/>
    <n v="1120"/>
    <s v="Wien,Meidling"/>
    <n v="1910582011"/>
    <n v="-20.2"/>
    <n v="20.2"/>
    <n v="0"/>
    <s v="fhb190473@fh-vie.ac.at"/>
    <m/>
    <n v="593"/>
  </r>
  <r>
    <x v="12"/>
    <n v="20"/>
    <s v="El Eissawy"/>
    <s v="Mohamed"/>
    <s v="Herr"/>
    <s v=""/>
    <s v=""/>
    <d v="1994-08-09T00:00:00"/>
    <s v="Österreich"/>
    <s v="Heuberggasse, 42-50, 8/2"/>
    <n v="1170"/>
    <s v="Wien,Hernals"/>
    <n v="2010391073"/>
    <n v="-20.2"/>
    <n v="20.2"/>
    <n v="0"/>
    <s v="fhb201391@fh-vie.ac.at"/>
    <m/>
    <n v="594"/>
  </r>
  <r>
    <x v="9"/>
    <n v="19"/>
    <s v="Elezi"/>
    <s v="Joela"/>
    <s v="Frau"/>
    <s v=""/>
    <s v="BA"/>
    <d v="1998-06-21T00:00:00"/>
    <s v="Albanien"/>
    <s v="Kalvarienberggasse 7/5"/>
    <n v="1170"/>
    <s v="Wien,Hernals"/>
    <n v="1910230011"/>
    <n v="-20.2"/>
    <n v="20.2"/>
    <n v="0"/>
    <s v="fhb190340@fh-vie.ac.at"/>
    <m/>
    <n v="595"/>
  </r>
  <r>
    <x v="4"/>
    <n v="20"/>
    <s v="Elghanam"/>
    <s v="Nada"/>
    <s v="Frau"/>
    <s v=""/>
    <s v=""/>
    <d v="1999-03-18T00:00:00"/>
    <s v="Österreich"/>
    <s v="Lorystraße 46/4/13"/>
    <n v="1110"/>
    <s v="Wien,Simmering"/>
    <n v="2010229014"/>
    <n v="-20.2"/>
    <n v="20.2"/>
    <n v="0"/>
    <s v="fhb201021@fh-vie.ac.at"/>
    <m/>
    <n v="596"/>
  </r>
  <r>
    <x v="5"/>
    <n v="19"/>
    <s v="El Kareh"/>
    <s v="Hady"/>
    <s v="Herr"/>
    <s v=""/>
    <s v=""/>
    <d v="1999-08-28T00:00:00"/>
    <s v="Österreich"/>
    <s v="Am langen Felde 36/3/5"/>
    <n v="1220"/>
    <s v="Wien,Donaustadt"/>
    <n v="1910582062"/>
    <n v="-20.2"/>
    <n v="20.2"/>
    <n v="0"/>
    <s v="fhb191315@fh-vie.ac.at"/>
    <m/>
    <n v="597"/>
  </r>
  <r>
    <x v="13"/>
    <n v="20"/>
    <s v="El-Majdoub"/>
    <s v="Seraj"/>
    <s v="Herr"/>
    <s v=""/>
    <s v=""/>
    <d v="1991-04-08T00:00:00"/>
    <s v="Libyen"/>
    <s v="Doningasse 12/2/20"/>
    <n v="1220"/>
    <s v="Wien,Donaustadt"/>
    <n v="2010613031"/>
    <n v="-20.2"/>
    <n v="20.2"/>
    <n v="0"/>
    <s v="fhb201451@fh-vie.ac.at"/>
    <m/>
    <n v="598"/>
  </r>
  <r>
    <x v="15"/>
    <n v="19"/>
    <s v="Elmeana"/>
    <s v="Abdalla"/>
    <s v="Herr"/>
    <s v=""/>
    <s v=""/>
    <d v="1997-06-11T00:00:00"/>
    <s v="Österreich"/>
    <s v="Donaustadtstrasse 30/5/7"/>
    <n v="1220"/>
    <s v="Wien,Donaustadt"/>
    <n v="1910480005"/>
    <n v="-20.2"/>
    <n v="20.2"/>
    <n v="0"/>
    <s v="fhb190528@fh-vie.ac.at"/>
    <m/>
    <n v="599"/>
  </r>
  <r>
    <x v="0"/>
    <n v="19"/>
    <s v="El Sayed"/>
    <s v="Mohamed"/>
    <s v="Herr"/>
    <s v=""/>
    <s v=""/>
    <d v="1997-02-11T00:00:00"/>
    <s v="Österreich"/>
    <s v="An den Kohlenrutschen 12/17"/>
    <n v="1020"/>
    <s v="Wien,Leopoldstadt"/>
    <n v="1910389101"/>
    <n v="-20.2"/>
    <n v="20.2"/>
    <n v="0"/>
    <s v="fhb191005@fh-vie.ac.at"/>
    <m/>
    <n v="600"/>
  </r>
  <r>
    <x v="15"/>
    <n v="18"/>
    <s v="El-Sayed"/>
    <s v="Mohamed"/>
    <s v="Herr"/>
    <s v=""/>
    <s v=""/>
    <d v="1994-11-07T00:00:00"/>
    <s v="Österreich"/>
    <s v="Pernerstorfergasse 60/3/16"/>
    <n v="1100"/>
    <s v="Wien,Favoriten"/>
    <n v="1810480005"/>
    <n v="-20.2"/>
    <n v="20.2"/>
    <n v="0"/>
    <s v="fhb180133@fh-vie.ac.at"/>
    <m/>
    <n v="601"/>
  </r>
  <r>
    <x v="6"/>
    <n v="19"/>
    <s v="Elsesser"/>
    <s v="Eduard"/>
    <s v="Herr"/>
    <s v=""/>
    <s v=""/>
    <d v="1992-03-11T00:00:00"/>
    <s v="Deutschland"/>
    <s v="Wilhelmshöher Allee 114"/>
    <n v="34119"/>
    <s v=""/>
    <n v="1940039037"/>
    <n v="-20.2"/>
    <n v="20.2"/>
    <n v="0"/>
    <s v="fhb200284@fh-vie.ac.at"/>
    <s v="MBA Digital Transformation"/>
    <n v="602"/>
  </r>
  <r>
    <x v="11"/>
    <n v="19"/>
    <s v="Elshal"/>
    <s v="Ahmed"/>
    <s v="Herr"/>
    <s v=""/>
    <s v=""/>
    <d v="1996-09-14T00:00:00"/>
    <s v="Österreich"/>
    <s v="Gellertgasse 54/1"/>
    <n v="1100"/>
    <s v="Wien,Favoriten"/>
    <n v="1910387014"/>
    <n v="-20.2"/>
    <n v="20.2"/>
    <n v="0"/>
    <s v="fhb190783@fh-vie.ac.at"/>
    <m/>
    <n v="603"/>
  </r>
  <r>
    <x v="4"/>
    <n v="20"/>
    <s v="El Sodoudia"/>
    <s v="Mohamed"/>
    <s v="Herr"/>
    <s v=""/>
    <s v=""/>
    <d v="1999-09-28T00:00:00"/>
    <s v="Österreich"/>
    <s v="Neilreichgasse 115 29/6"/>
    <n v="1100"/>
    <s v="Wien,Favoriten"/>
    <n v="2010229013"/>
    <n v="-20.2"/>
    <n v="20.2"/>
    <n v="0"/>
    <s v="fhb201020@fh-vie.ac.at"/>
    <m/>
    <n v="604"/>
  </r>
  <r>
    <x v="8"/>
    <n v="19"/>
    <s v="Eltner"/>
    <s v="Marco Benjamin"/>
    <s v="Herr"/>
    <s v=""/>
    <s v="Bakk.phil."/>
    <d v="1987-08-19T00:00:00"/>
    <s v="Österreich"/>
    <s v="Fichtenweg 9/1"/>
    <n v="8141"/>
    <s v="Oberpremstätten"/>
    <n v="1940042048"/>
    <n v="-20.2"/>
    <n v="20.2"/>
    <n v="0"/>
    <s v="fhb200177@fh-vie.ac.at"/>
    <s v="MBA Digital Marketing &amp; Data Management"/>
    <n v="605"/>
  </r>
  <r>
    <x v="0"/>
    <n v="19"/>
    <s v="Emami Doost"/>
    <s v="Nasrin"/>
    <s v="Frau"/>
    <s v=""/>
    <s v=""/>
    <d v="1990-12-04T00:00:00"/>
    <s v="Iran"/>
    <s v="Hutweidengasse 30-32/1/16"/>
    <n v="1190"/>
    <s v="Wien,Döbling"/>
    <n v="1910389102"/>
    <n v="-20.2"/>
    <n v="20.2"/>
    <n v="0"/>
    <s v="fhb191006@fh-vie.ac.at"/>
    <m/>
    <n v="606"/>
  </r>
  <r>
    <x v="12"/>
    <n v="20"/>
    <s v="Engelmair"/>
    <s v="Erik"/>
    <s v="Herr"/>
    <s v=""/>
    <s v=""/>
    <d v="2001-06-08T00:00:00"/>
    <s v="Deutschland"/>
    <s v="Mollardgasse 16 (Studentenheim) 506A"/>
    <n v="1060"/>
    <s v="Wien"/>
    <n v="2010391037"/>
    <n v="-20.2"/>
    <n v="20.2"/>
    <n v="0"/>
    <s v="fhb201338@fh-vie.ac.at"/>
    <m/>
    <n v="607"/>
  </r>
  <r>
    <x v="8"/>
    <n v="20"/>
    <s v="Engler"/>
    <s v="Corinna"/>
    <s v="Frau"/>
    <s v=""/>
    <s v=""/>
    <d v="1991-10-15T00:00:00"/>
    <s v="Deutschland"/>
    <s v="Moritz-Sommer-Straße 14"/>
    <n v="40225"/>
    <s v="Düsseldorf"/>
    <n v="2030042057"/>
    <n v="-20.2"/>
    <n v="20.2"/>
    <n v="0"/>
    <s v="fhb201707@fh-vie.ac.at"/>
    <s v="MBA Digital Marketing &amp; Data Management"/>
    <n v="608"/>
  </r>
  <r>
    <x v="10"/>
    <n v="15"/>
    <s v="Enzinger"/>
    <s v="Stephanie Johanna Heidemarie"/>
    <s v="Frau"/>
    <s v=""/>
    <s v="BA"/>
    <d v="1993-03-28T00:00:00"/>
    <s v="Österreich"/>
    <s v="Große Pfarrgasse 3/7"/>
    <n v="1020"/>
    <s v="Wien,Leopoldstadt"/>
    <n v="1510702061"/>
    <n v="-20.2"/>
    <n v="20.2"/>
    <n v="0"/>
    <s v="fhb150752@fh-vie.ac.at"/>
    <m/>
    <n v="609"/>
  </r>
  <r>
    <x v="2"/>
    <n v="19"/>
    <s v="Eraslan"/>
    <s v="Galip"/>
    <s v="Herr"/>
    <s v=""/>
    <s v="BA"/>
    <d v="1992-07-03T00:00:00"/>
    <s v="Österreich"/>
    <s v="Wallensteinstraße 42/22"/>
    <n v="1200"/>
    <s v="Wien,Brigittenau"/>
    <n v="1910388010"/>
    <n v="-20.2"/>
    <n v="20.2"/>
    <n v="0"/>
    <s v="fhb190832@fh-vie.ac.at"/>
    <m/>
    <n v="610"/>
  </r>
  <r>
    <x v="0"/>
    <n v="18"/>
    <s v="Erasmus"/>
    <s v="Leander"/>
    <s v="Herr"/>
    <s v=""/>
    <s v=""/>
    <d v="1998-08-13T00:00:00"/>
    <s v="Österreich"/>
    <s v="Schlossplatz 3"/>
    <n v="2095"/>
    <s v="Drosendorf Stadt"/>
    <n v="1810389549"/>
    <n v="-20.2"/>
    <n v="20.2"/>
    <n v="0"/>
    <s v="fhb180927@fh-vie.ac.at"/>
    <m/>
    <n v="611"/>
  </r>
  <r>
    <x v="5"/>
    <n v="18"/>
    <s v="Ercegovac"/>
    <s v="Marija"/>
    <s v="Frau"/>
    <s v=""/>
    <s v=""/>
    <d v="1994-02-22T00:00:00"/>
    <s v="Österreich"/>
    <s v="Fernkorngasse 9-13/1/6"/>
    <n v="1100"/>
    <s v="Wien,Favoriten"/>
    <n v="1810582050"/>
    <n v="-20.2"/>
    <n v="20.2"/>
    <n v="0"/>
    <s v="fhb180371@fh-vie.ac.at"/>
    <m/>
    <n v="612"/>
  </r>
  <r>
    <x v="15"/>
    <n v="19"/>
    <s v="Erdogan"/>
    <s v="Enes"/>
    <s v="Herr"/>
    <s v=""/>
    <s v=""/>
    <d v="1997-07-22T00:00:00"/>
    <s v="Österreich"/>
    <s v="Ernst-Ludwig-Gasse 4 / 1 / 2"/>
    <n v="1100"/>
    <s v="Wien,Favoriten"/>
    <n v="1910480006"/>
    <n v="-20.2"/>
    <n v="20.2"/>
    <n v="0"/>
    <s v="fhb190529@fh-vie.ac.at"/>
    <m/>
    <n v="613"/>
  </r>
  <r>
    <x v="0"/>
    <n v="20"/>
    <s v="Eren"/>
    <s v="Hadiye"/>
    <s v="Frau"/>
    <s v=""/>
    <s v=""/>
    <d v="1998-12-28T00:00:00"/>
    <s v="Österreich"/>
    <s v="Brünner Straße 26-32/1/12"/>
    <n v="1210"/>
    <s v="Wien,Floridsdorf"/>
    <n v="2010389120"/>
    <n v="-20.2"/>
    <n v="20.2"/>
    <n v="0"/>
    <s v="fhb200629@fh-vie.ac.at"/>
    <m/>
    <n v="614"/>
  </r>
  <r>
    <x v="0"/>
    <n v="20"/>
    <s v="Eren"/>
    <s v="Merve"/>
    <s v="Frau"/>
    <s v=""/>
    <s v=""/>
    <d v="1999-06-03T00:00:00"/>
    <s v="Österreich"/>
    <s v="Franz-Koci Straße 12/66/2"/>
    <n v="1100"/>
    <s v="Wien,Favoriten"/>
    <n v="2010389121"/>
    <n v="-20.2"/>
    <n v="20.2"/>
    <n v="0"/>
    <s v="fhb200630@fh-vie.ac.at"/>
    <m/>
    <n v="615"/>
  </r>
  <r>
    <x v="6"/>
    <n v="19"/>
    <s v="Erhard"/>
    <s v="Melanie"/>
    <s v="Frau"/>
    <s v=""/>
    <s v="BBA"/>
    <d v="1986-10-11T00:00:00"/>
    <s v="Deutschland"/>
    <s v="Oberdorf 6"/>
    <n v="7307"/>
    <s v=""/>
    <n v="1940039191"/>
    <n v="-20.2"/>
    <n v="20.2"/>
    <n v="0"/>
    <s v="fhb200388@fh-vie.ac.at"/>
    <s v="MBA Digital Transformation"/>
    <n v="616"/>
  </r>
  <r>
    <x v="15"/>
    <n v="19"/>
    <s v="Erkus"/>
    <s v="Seda"/>
    <s v="Frau"/>
    <s v=""/>
    <s v=""/>
    <d v="1999-01-05T00:00:00"/>
    <s v="Österreich"/>
    <s v="Leopoldsdorferstraße 21"/>
    <n v="2326"/>
    <s v="Maria-Lanzendorf"/>
    <n v="1910480007"/>
    <n v="-20.2"/>
    <n v="20.2"/>
    <n v="0"/>
    <s v="fhb190530@fh-vie.ac.at"/>
    <m/>
    <n v="617"/>
  </r>
  <r>
    <x v="0"/>
    <n v="13"/>
    <s v="Erlacher"/>
    <s v="Elke Verena"/>
    <s v="Frau"/>
    <s v=""/>
    <s v=""/>
    <d v="1985-11-03T00:00:00"/>
    <s v="Österreich"/>
    <s v="Gerasdorferstraße 153/166"/>
    <n v="1210"/>
    <s v="Wien,Floridsdorf"/>
    <n v="1310389415"/>
    <n v="-20.2"/>
    <n v="20.2"/>
    <n v="0"/>
    <s v="fhb138530@fh-vie.ac.at"/>
    <m/>
    <n v="618"/>
  </r>
  <r>
    <x v="12"/>
    <n v="18"/>
    <s v="Ernhofer"/>
    <s v="Michael"/>
    <s v="Herr"/>
    <s v=""/>
    <s v=""/>
    <d v="1999-01-18T00:00:00"/>
    <s v="Österreich"/>
    <s v="Nordmannstraße 9"/>
    <n v="2232"/>
    <s v="Deutsch-Wagram"/>
    <n v="1810391086"/>
    <n v="-20.2"/>
    <n v="20.2"/>
    <n v="0"/>
    <s v="fhb181047@fh-vie.ac.at"/>
    <m/>
    <n v="619"/>
  </r>
  <r>
    <x v="8"/>
    <n v="19"/>
    <s v="Ernst"/>
    <s v="Markus"/>
    <s v="Herr"/>
    <s v=""/>
    <s v=""/>
    <d v="1985-10-31T00:00:00"/>
    <s v="Österreich"/>
    <s v="Eichbüchl 2"/>
    <n v="2801"/>
    <s v="Katzelsdorf"/>
    <n v="1940042016"/>
    <n v="-20.2"/>
    <n v="20.2"/>
    <n v="0"/>
    <s v="fhb200302@fh-vie.ac.at"/>
    <s v="MBA Digital Marketing &amp; Data Management"/>
    <n v="620"/>
  </r>
  <r>
    <x v="4"/>
    <n v="19"/>
    <s v="Ertekin"/>
    <s v="Anil"/>
    <s v="Herr"/>
    <s v=""/>
    <s v=""/>
    <d v="1991-12-02T00:00:00"/>
    <s v="Österreich"/>
    <s v="Gertrude-Wondrack-Platz 2.507"/>
    <n v="1120"/>
    <s v="Wien,Meidling"/>
    <n v="1910229007"/>
    <n v="-20.2"/>
    <n v="20.2"/>
    <n v="0"/>
    <s v="fhb190390@fh-vie.ac.at"/>
    <m/>
    <n v="621"/>
  </r>
  <r>
    <x v="0"/>
    <n v="20"/>
    <s v="Ertekin"/>
    <s v="Esra"/>
    <s v="Frau"/>
    <s v=""/>
    <s v=""/>
    <d v="1995-09-23T00:00:00"/>
    <s v="Österreich"/>
    <s v="Oberlaaerstraße 55"/>
    <n v="2333"/>
    <s v="Leopoldsdorf"/>
    <n v="2010389025"/>
    <n v="-20.2"/>
    <n v="20.2"/>
    <n v="0"/>
    <s v="fhb200534@fh-vie.ac.at"/>
    <m/>
    <n v="622"/>
  </r>
  <r>
    <x v="1"/>
    <n v="20"/>
    <s v="Ertl"/>
    <s v="Martina"/>
    <s v="Frau"/>
    <s v=""/>
    <s v="BA"/>
    <d v="1992-12-10T00:00:00"/>
    <s v="Österreich"/>
    <s v="Erzherzog Karl-Str. 9/24"/>
    <n v="1220"/>
    <s v="Wien,Donaustadt"/>
    <n v="2010390017"/>
    <n v="-20.2"/>
    <n v="20.2"/>
    <n v="0"/>
    <s v="fhb200764@fh-vie.ac.at"/>
    <m/>
    <n v="623"/>
  </r>
  <r>
    <x v="15"/>
    <n v="18"/>
    <s v="Esberger"/>
    <s v="Mathias"/>
    <s v="Herr"/>
    <s v=""/>
    <s v=""/>
    <d v="1995-11-29T00:00:00"/>
    <s v="Österreich"/>
    <s v="Hauptstraße 88 B"/>
    <n v="2102"/>
    <s v="Bisamberg"/>
    <n v="1810480006"/>
    <n v="-20.2"/>
    <n v="20.2"/>
    <n v="0"/>
    <s v="fhb180134@fh-vie.ac.at"/>
    <m/>
    <n v="624"/>
  </r>
  <r>
    <x v="4"/>
    <n v="19"/>
    <s v="Eskander"/>
    <s v="Thomas"/>
    <s v="Herr"/>
    <s v=""/>
    <s v=""/>
    <d v="2000-01-22T00:00:00"/>
    <s v="Österreich"/>
    <s v="Ziegelhofstraße 36/14/29"/>
    <n v="1220"/>
    <s v="Wien,Donaustadt"/>
    <n v="1910229065"/>
    <n v="-20.2"/>
    <n v="20.2"/>
    <n v="0"/>
    <s v="fhb191151@fh-vie.ac.at"/>
    <m/>
    <n v="625"/>
  </r>
  <r>
    <x v="1"/>
    <n v="20"/>
    <s v="Etemi"/>
    <s v="Ricardo"/>
    <s v="Herr"/>
    <s v=""/>
    <s v=""/>
    <d v="1994-05-22T00:00:00"/>
    <s v="Österreich"/>
    <s v="Lechnerstraße 2-4/7/68"/>
    <n v="1030"/>
    <s v="Wien"/>
    <n v="2010390018"/>
    <n v="-20.2"/>
    <n v="20.2"/>
    <n v="0"/>
    <s v="fhb200765@fh-vie.ac.at"/>
    <m/>
    <n v="626"/>
  </r>
  <r>
    <x v="1"/>
    <n v="20"/>
    <s v="Ettenauer"/>
    <s v="Lisa-Marie"/>
    <s v="Frau"/>
    <s v=""/>
    <s v=""/>
    <d v="1996-03-25T00:00:00"/>
    <s v="Österreich"/>
    <s v="Liebenstraße 37 / 3 / 11"/>
    <n v="1120"/>
    <s v="Wien"/>
    <n v="2010390019"/>
    <n v="-20.2"/>
    <n v="20.2"/>
    <n v="0"/>
    <s v="fhb200766@fh-vie.ac.at"/>
    <m/>
    <n v="627"/>
  </r>
  <r>
    <x v="11"/>
    <n v="20"/>
    <s v="Ettl"/>
    <s v="Sarah"/>
    <s v="Frau"/>
    <s v=""/>
    <s v=""/>
    <d v="1992-05-11T00:00:00"/>
    <s v="Österreich"/>
    <s v="Millergasse 25/9"/>
    <n v="1060"/>
    <s v="Wien,Mariahilf"/>
    <n v="2010387017"/>
    <n v="-20.2"/>
    <n v="20.2"/>
    <n v="0"/>
    <s v="fhb201246@fh-vie.ac.at"/>
    <m/>
    <n v="628"/>
  </r>
  <r>
    <x v="0"/>
    <n v="19"/>
    <s v="Etzlstorfer"/>
    <s v="Marina"/>
    <s v="Frau"/>
    <s v=""/>
    <s v=""/>
    <d v="1987-03-01T00:00:00"/>
    <s v="Österreich"/>
    <s v="Fred-Zinnemann-Platz 2/1/10"/>
    <n v="1030"/>
    <s v="Wien,Landstraße"/>
    <n v="1910389031"/>
    <n v="-20.2"/>
    <n v="20.2"/>
    <n v="0"/>
    <s v="fhb190918@fh-vie.ac.at"/>
    <m/>
    <n v="629"/>
  </r>
  <r>
    <x v="23"/>
    <n v="19"/>
    <s v="Evers-Königschulte"/>
    <s v="Alexandra"/>
    <s v="Frau"/>
    <s v=""/>
    <s v=""/>
    <d v="1973-01-26T00:00:00"/>
    <s v="Deutschland"/>
    <s v="Neuer Graben 67"/>
    <n v="44139"/>
    <s v=""/>
    <n v="1930041008"/>
    <n v="-20.2"/>
    <n v="20.2"/>
    <n v="0"/>
    <s v="fhb191313@fh-vie.ac.at"/>
    <s v="MBA Online Marketing"/>
    <n v="630"/>
  </r>
  <r>
    <x v="0"/>
    <n v="19"/>
    <s v="Eybl"/>
    <s v="Sophie"/>
    <s v="Frau"/>
    <s v=""/>
    <s v=""/>
    <d v="1999-03-05T00:00:00"/>
    <s v="Österreich"/>
    <s v="Satzingerweg 8/2/71"/>
    <n v="1210"/>
    <s v="Wien,Floridsdorf"/>
    <n v="1910389103"/>
    <n v="-20.2"/>
    <n v="20.2"/>
    <n v="0"/>
    <s v="fhb191007@fh-vie.ac.at"/>
    <m/>
    <n v="631"/>
  </r>
  <r>
    <x v="6"/>
    <n v="19"/>
    <s v="Faber"/>
    <s v="Sarah"/>
    <s v="Frau"/>
    <s v=""/>
    <s v=""/>
    <d v="1979-09-26T00:00:00"/>
    <s v="Deutschland"/>
    <s v="Lohbachweg G, 151"/>
    <n v="6020"/>
    <s v="Innsbruck"/>
    <n v="1930039100"/>
    <n v="-20.2"/>
    <n v="20.2"/>
    <n v="0"/>
    <s v="fhb190245@fh-vie.ac.at"/>
    <s v="MBA Digital Transformation"/>
    <n v="632"/>
  </r>
  <r>
    <x v="12"/>
    <n v="20"/>
    <s v="Fabian"/>
    <s v="Karl"/>
    <s v="Herr"/>
    <s v=""/>
    <s v=""/>
    <d v="2000-03-01T00:00:00"/>
    <s v="Österreich"/>
    <s v="Trubelgasse 17/11"/>
    <n v="1030"/>
    <s v="Wien,Landstraße"/>
    <n v="2010391038"/>
    <n v="-20.2"/>
    <n v="20.2"/>
    <n v="0"/>
    <s v="fhb201339@fh-vie.ac.at"/>
    <m/>
    <n v="633"/>
  </r>
  <r>
    <x v="1"/>
    <n v="20"/>
    <s v="Fabian"/>
    <s v="Lisa"/>
    <s v="Frau"/>
    <s v="Mag./a/jur."/>
    <s v=""/>
    <d v="1995-01-23T00:00:00"/>
    <s v="Österreich"/>
    <s v="St.-Wendelin-Platz 1/6"/>
    <n v="1220"/>
    <s v="Wien,Donaustadt"/>
    <n v="2010390020"/>
    <n v="-20.2"/>
    <n v="20.2"/>
    <n v="0"/>
    <s v="fhb200767@fh-vie.ac.at"/>
    <m/>
    <n v="634"/>
  </r>
  <r>
    <x v="6"/>
    <n v="19"/>
    <s v="Facciorusso"/>
    <s v="Antonio"/>
    <s v="Herr"/>
    <s v=""/>
    <s v=""/>
    <d v="1980-08-26T00:00:00"/>
    <s v="Deutschland"/>
    <s v="Bg, - Rieger Strasse 11"/>
    <n v="86179"/>
    <s v="Augsburg"/>
    <n v="1930039111"/>
    <n v="-20.2"/>
    <n v="20.2"/>
    <n v="0"/>
    <s v="fhb190230@fh-vie.ac.at"/>
    <s v="MBA Digital Transformation"/>
    <n v="635"/>
  </r>
  <r>
    <x v="5"/>
    <n v="19"/>
    <s v="Faderny"/>
    <s v="Gregor"/>
    <s v="Herr"/>
    <s v=""/>
    <s v=""/>
    <d v="1976-06-30T00:00:00"/>
    <s v="Österreich"/>
    <s v="Döblinger Hauptstraße 15/1/6"/>
    <n v="1190"/>
    <s v="Wien,Döbling"/>
    <n v="1910582012"/>
    <n v="-20.2"/>
    <n v="20.2"/>
    <n v="0"/>
    <s v="fhb190474@fh-vie.ac.at"/>
    <m/>
    <n v="636"/>
  </r>
  <r>
    <x v="7"/>
    <n v="19"/>
    <s v="Fadlalla"/>
    <s v="Rehab"/>
    <s v="Frau"/>
    <s v=""/>
    <s v=""/>
    <d v="1976-05-21T00:00:00"/>
    <s v="Österreich"/>
    <s v="Bärengasse 3/9"/>
    <n v="1050"/>
    <s v="Wien,Margareten"/>
    <n v="1930018011"/>
    <n v="-20.2"/>
    <n v="20.2"/>
    <n v="0"/>
    <s v="fhb191343@fh-vie.ac.at"/>
    <s v="Akademische/r HR Manager/in"/>
    <n v="637"/>
  </r>
  <r>
    <x v="0"/>
    <n v="20"/>
    <s v="Faid"/>
    <s v="Farid"/>
    <s v="Herr"/>
    <s v=""/>
    <s v=""/>
    <d v="1996-11-22T00:00:00"/>
    <s v="Österreich"/>
    <s v="Reismannhof Stg.26/4"/>
    <n v="1120"/>
    <s v="Wien,Meidling"/>
    <n v="2010389123"/>
    <n v="-20.2"/>
    <n v="20.2"/>
    <n v="0"/>
    <s v="fhb200632@fh-vie.ac.at"/>
    <m/>
    <n v="638"/>
  </r>
  <r>
    <x v="14"/>
    <n v="19"/>
    <s v="Faigl"/>
    <s v="Mathias"/>
    <s v="Herr"/>
    <s v=""/>
    <s v="BA"/>
    <d v="1990-11-13T00:00:00"/>
    <s v="Österreich"/>
    <s v="Gob. Hauptstraße 54/1"/>
    <n v="3550"/>
    <s v="Gobelsburg"/>
    <n v="1910392006"/>
    <n v="-20.2"/>
    <n v="20.2"/>
    <n v="0"/>
    <s v="fhb190742@fh-vie.ac.at"/>
    <m/>
    <n v="639"/>
  </r>
  <r>
    <x v="8"/>
    <n v="20"/>
    <s v="Falkenau"/>
    <s v="Marcel"/>
    <s v="Herr"/>
    <s v=""/>
    <s v=""/>
    <d v="1968-09-06T00:00:00"/>
    <s v="Deutschland"/>
    <s v="Bruchwiesenstr. 13"/>
    <n v="66111"/>
    <s v=""/>
    <n v="2030042037"/>
    <n v="-20.2"/>
    <n v="20.2"/>
    <n v="0"/>
    <s v="fhb201651@fh-vie.ac.at"/>
    <s v="MBA Digital Marketing &amp; Data Management"/>
    <n v="640"/>
  </r>
  <r>
    <x v="15"/>
    <n v="18"/>
    <s v="Falkner"/>
    <s v="Andreas"/>
    <s v="Herr"/>
    <s v=""/>
    <s v=""/>
    <d v="1995-07-30T00:00:00"/>
    <s v="Österreich"/>
    <s v="Kaiserbrunngasse 4e/ Stg. 5/9"/>
    <n v="2700"/>
    <s v="Wiener Neustadt"/>
    <n v="1810480007"/>
    <n v="-20.2"/>
    <n v="20.2"/>
    <n v="0"/>
    <s v="fhb180135@fh-vie.ac.at"/>
    <m/>
    <n v="641"/>
  </r>
  <r>
    <x v="3"/>
    <n v="20"/>
    <s v="Fally"/>
    <s v="Gabriel"/>
    <s v="Herr"/>
    <s v=""/>
    <s v=""/>
    <d v="1997-12-02T00:00:00"/>
    <s v="Österreich"/>
    <s v="Stockhammerngasse 28/2"/>
    <n v="1140"/>
    <s v="Wien,Penzing"/>
    <n v="2010389193"/>
    <n v="-20.2"/>
    <n v="20.2"/>
    <n v="0"/>
    <s v="fhb200702@fh-vie.ac.at"/>
    <m/>
    <n v="642"/>
  </r>
  <r>
    <x v="4"/>
    <n v="20"/>
    <s v="Faltas"/>
    <s v="Sandra"/>
    <s v="Frau"/>
    <s v=""/>
    <s v=""/>
    <d v="2001-03-16T00:00:00"/>
    <s v="Österreich"/>
    <s v="Ernst-Melchior-Gasse 10/315"/>
    <n v="1020"/>
    <s v="Wien,Leopoldstadt"/>
    <n v="2010229095"/>
    <n v="-20.2"/>
    <n v="20.2"/>
    <n v="0"/>
    <s v="fhb201102@fh-vie.ac.at"/>
    <m/>
    <n v="643"/>
  </r>
  <r>
    <x v="24"/>
    <n v="20"/>
    <s v="Faraz"/>
    <s v="Anwar"/>
    <s v="Herr"/>
    <s v=""/>
    <s v=""/>
    <d v="1978-01-01T00:00:00"/>
    <s v="Österreich"/>
    <s v="Saikogasse 7 /8 /5"/>
    <n v="1220"/>
    <s v="Wien,Donaustadt"/>
    <n v="2010229110"/>
    <n v="-20.2"/>
    <n v="20.2"/>
    <n v="0"/>
    <s v="fhb201321@fh-vie.ac.at"/>
    <m/>
    <n v="644"/>
  </r>
  <r>
    <x v="0"/>
    <n v="18"/>
    <s v="Farghali"/>
    <s v="Abdelrahman"/>
    <s v="Herr"/>
    <s v=""/>
    <s v=""/>
    <d v="1995-02-05T00:00:00"/>
    <s v="Österreich"/>
    <s v="Baumeistergasse 1/11/5"/>
    <n v="1160"/>
    <s v="Wien,Ottakring"/>
    <n v="1810389550"/>
    <n v="-20.2"/>
    <n v="20.2"/>
    <n v="0"/>
    <s v="fhb180928@fh-vie.ac.at"/>
    <m/>
    <n v="645"/>
  </r>
  <r>
    <x v="8"/>
    <n v="20"/>
    <s v="Farian"/>
    <s v="Johanna"/>
    <s v="Frau"/>
    <s v=""/>
    <s v=""/>
    <d v="1990-10-09T00:00:00"/>
    <s v="Deutschland"/>
    <s v="Gustav-Adolf-Str. 16"/>
    <n v="65195"/>
    <s v=""/>
    <n v="2030042006"/>
    <n v="-20.2"/>
    <n v="20.2"/>
    <n v="0"/>
    <s v="fhb200904@fh-vie.ac.at"/>
    <s v="MBA Digital Marketing &amp; Data Management"/>
    <n v="646"/>
  </r>
  <r>
    <x v="3"/>
    <n v="18"/>
    <s v="Farkas"/>
    <s v="Annemarie"/>
    <s v="Frau"/>
    <s v=""/>
    <s v=""/>
    <d v="2000-07-02T00:00:00"/>
    <s v="Ungarn"/>
    <s v="Karl-Mader-Weg 14"/>
    <n v="1190"/>
    <s v="Wien,Döbling"/>
    <n v="1810389914"/>
    <n v="-20.2"/>
    <n v="20.2"/>
    <n v="0"/>
    <s v="fhb180882@fh-vie.ac.at"/>
    <m/>
    <n v="647"/>
  </r>
  <r>
    <x v="0"/>
    <n v="19"/>
    <s v="Farkas"/>
    <s v="Florentina"/>
    <s v="Frau"/>
    <s v=""/>
    <s v=""/>
    <d v="1991-12-05T00:00:00"/>
    <s v="Ungarn"/>
    <s v="Engerthstraße 150/10/11"/>
    <n v="1020"/>
    <s v="Wien,Leopoldstadt"/>
    <n v="1910389104"/>
    <n v="-20.2"/>
    <n v="20.2"/>
    <n v="0"/>
    <s v="fhb191008@fh-vie.ac.at"/>
    <m/>
    <n v="648"/>
  </r>
  <r>
    <x v="14"/>
    <n v="20"/>
    <s v="Fassl"/>
    <s v="Georg"/>
    <s v="Herr"/>
    <s v=""/>
    <s v=""/>
    <d v="1993-01-19T00:00:00"/>
    <s v="Österreich"/>
    <s v="Ziegelofengasse 18/8"/>
    <n v="1050"/>
    <s v="Wien"/>
    <n v="2010392011"/>
    <n v="-20.2"/>
    <n v="20.2"/>
    <n v="0"/>
    <s v="fhb201121@fh-vie.ac.at"/>
    <m/>
    <n v="649"/>
  </r>
  <r>
    <x v="1"/>
    <n v="20"/>
    <s v="Fauster"/>
    <s v="Sarah"/>
    <s v="Frau"/>
    <s v=""/>
    <s v=""/>
    <d v="1996-08-16T00:00:00"/>
    <s v="Österreich"/>
    <s v="Kirchenäcker 6 Haus 1"/>
    <n v="7121"/>
    <s v="Weiden am See"/>
    <n v="2010390021"/>
    <n v="-20.2"/>
    <n v="20.2"/>
    <n v="0"/>
    <s v="fhb200768@fh-vie.ac.at"/>
    <m/>
    <n v="650"/>
  </r>
  <r>
    <x v="6"/>
    <n v="19"/>
    <s v="Fedchuk"/>
    <s v="Ielyzaveta"/>
    <s v="Frau"/>
    <s v="Mag.a"/>
    <s v=""/>
    <d v="1980-01-17T00:00:00"/>
    <s v="Österreich"/>
    <s v="Josef-Reither-Straße 17 A/4"/>
    <n v="3430"/>
    <s v="Tulln an der Donau"/>
    <n v="1940039152"/>
    <n v="-20.2"/>
    <n v="20.2"/>
    <n v="0"/>
    <s v="fhb200008@fh-vie.ac.at"/>
    <s v="MBA Digital Transformation"/>
    <n v="651"/>
  </r>
  <r>
    <x v="5"/>
    <n v="20"/>
    <s v="Fediashina"/>
    <s v="Valentina"/>
    <s v="Frau"/>
    <s v=""/>
    <s v=""/>
    <d v="1990-12-19T00:00:00"/>
    <s v="Russ. Föderation"/>
    <s v="Mariazellergasse 28"/>
    <n v="2344"/>
    <s v="Maria Enzersdorf"/>
    <n v="2010582063"/>
    <n v="-20.2"/>
    <n v="20.2"/>
    <n v="0"/>
    <s v="fhb201395@fh-vie.ac.at"/>
    <m/>
    <n v="652"/>
  </r>
  <r>
    <x v="15"/>
    <n v="20"/>
    <s v="Fedorca"/>
    <s v="Razvan-Andrei"/>
    <s v="Herr"/>
    <s v=""/>
    <s v=""/>
    <d v="1988-12-02T00:00:00"/>
    <s v="Österreich"/>
    <s v="Hauptstraße 27"/>
    <n v="3413"/>
    <s v="Hintersdorf"/>
    <n v="2010480008"/>
    <n v="-20.2"/>
    <n v="20.2"/>
    <n v="0"/>
    <s v="fhb200480@fh-vie.ac.at"/>
    <m/>
    <n v="653"/>
  </r>
  <r>
    <x v="6"/>
    <n v="20"/>
    <s v="Fehrenbach"/>
    <s v="Corinna"/>
    <s v="Frau"/>
    <s v=""/>
    <s v=""/>
    <d v="1988-03-10T00:00:00"/>
    <s v="Deutschland"/>
    <s v="Griesbach 25"/>
    <n v="79263"/>
    <s v=""/>
    <n v="2030039038"/>
    <n v="-20.2"/>
    <n v="20.2"/>
    <n v="0"/>
    <s v="fhb201541@fh-vie.ac.at"/>
    <s v="MBA Digital Transformation"/>
    <n v="654"/>
  </r>
  <r>
    <x v="7"/>
    <n v="19"/>
    <s v="Feichtenschlager"/>
    <s v="Christoph"/>
    <s v="Herr"/>
    <s v=""/>
    <s v=""/>
    <d v="1993-08-17T00:00:00"/>
    <s v="Österreich"/>
    <s v="Reinlgasse 44/7"/>
    <n v="1140"/>
    <s v="Wien,Penzing"/>
    <n v="1930018014"/>
    <n v="-20.2"/>
    <n v="20.2"/>
    <n v="0"/>
    <s v="fhb191346@fh-vie.ac.at"/>
    <s v="Akademische/r HR Manager/in"/>
    <n v="655"/>
  </r>
  <r>
    <x v="20"/>
    <n v="20"/>
    <s v="Feichtinger"/>
    <s v="Rene"/>
    <s v="Herr"/>
    <s v=""/>
    <s v="BA"/>
    <d v="1986-12-22T00:00:00"/>
    <s v="Österreich"/>
    <s v="Mannswörtherstraße 27/5/1"/>
    <n v="1110"/>
    <s v="Wien"/>
    <n v="2030046004"/>
    <n v="-20.2"/>
    <n v="20.2"/>
    <n v="0"/>
    <s v="fhb201571@fh-vie.ac.at"/>
    <s v="MSc Sustainability and Responsible Management"/>
    <n v="656"/>
  </r>
  <r>
    <x v="0"/>
    <n v="17"/>
    <s v="Feick"/>
    <s v="Ajan"/>
    <s v="Frau"/>
    <s v=""/>
    <s v=""/>
    <d v="1991-04-14T00:00:00"/>
    <s v="Österreich"/>
    <s v="Doningasse 12/1/18"/>
    <n v="1220"/>
    <s v="Wien"/>
    <n v="1710389047"/>
    <n v="-20.2"/>
    <n v="20.2"/>
    <n v="0"/>
    <s v="fhb170533@fh-vie.ac.at"/>
    <m/>
    <n v="657"/>
  </r>
  <r>
    <x v="0"/>
    <n v="20"/>
    <s v="Fejzic"/>
    <s v="Eldina"/>
    <s v="Frau"/>
    <s v=""/>
    <s v=""/>
    <d v="1998-09-15T00:00:00"/>
    <s v="Bosn. u. Herzeg."/>
    <s v="Amtsgasse 12"/>
    <n v="2020"/>
    <s v="Hollabrunn"/>
    <n v="2010389124"/>
    <n v="-20.2"/>
    <n v="20.2"/>
    <n v="0"/>
    <s v="fhb200633@fh-vie.ac.at"/>
    <m/>
    <n v="658"/>
  </r>
  <r>
    <x v="12"/>
    <n v="18"/>
    <s v="Fejzuli"/>
    <s v="Sara"/>
    <s v="Frau"/>
    <s v=""/>
    <s v=""/>
    <d v="1998-08-09T00:00:00"/>
    <s v="Österreich"/>
    <s v="Rosensteingasse 81-83/2/2"/>
    <n v="1170"/>
    <s v="Wien,Hernals"/>
    <n v="1810391040"/>
    <n v="-20.2"/>
    <n v="20.2"/>
    <n v="0"/>
    <s v="fhb180458@fh-vie.ac.at"/>
    <m/>
    <n v="659"/>
  </r>
  <r>
    <x v="2"/>
    <n v="20"/>
    <s v="Fekete"/>
    <s v="Jasmine"/>
    <s v="Frau"/>
    <s v=""/>
    <s v="MA"/>
    <d v="1988-05-02T00:00:00"/>
    <s v="Österreich"/>
    <s v="Gerlgasse 21/31"/>
    <n v="1030"/>
    <s v="Wien"/>
    <n v="2010388009"/>
    <n v="-20.2"/>
    <n v="20.2"/>
    <n v="0"/>
    <s v="fhb201180@fh-vie.ac.at"/>
    <m/>
    <n v="660"/>
  </r>
  <r>
    <x v="7"/>
    <n v="20"/>
    <s v="Felber"/>
    <s v="Kim"/>
    <s v="Frau"/>
    <s v=""/>
    <s v=""/>
    <d v="1993-03-31T00:00:00"/>
    <s v="Österreich"/>
    <s v="Zehnergasse 20 D 4"/>
    <n v="2700"/>
    <s v="Wiener Neustadt"/>
    <n v="2030018004"/>
    <n v="-20.2"/>
    <n v="20.2"/>
    <n v="0"/>
    <s v="fhb201555@fh-vie.ac.at"/>
    <s v="Akademische/r HR Manager/in"/>
    <n v="661"/>
  </r>
  <r>
    <x v="4"/>
    <n v="19"/>
    <s v="Feliciano"/>
    <s v="Godwin Aeryckielle"/>
    <s v="Herr"/>
    <s v=""/>
    <s v=""/>
    <d v="1996-12-23T00:00:00"/>
    <s v="Philippinen"/>
    <s v="Neilreichgasse 113/22/7"/>
    <n v="1100"/>
    <s v="Wien,Favoriten"/>
    <n v="1910229066"/>
    <n v="-20.2"/>
    <n v="20.2"/>
    <n v="0"/>
    <s v="fhb191152@fh-vie.ac.at"/>
    <m/>
    <n v="662"/>
  </r>
  <r>
    <x v="4"/>
    <n v="19"/>
    <s v="Fellner"/>
    <s v="Florian"/>
    <s v="Herr"/>
    <s v=""/>
    <s v=""/>
    <d v="1999-01-22T00:00:00"/>
    <s v="Österreich"/>
    <s v="Getreidegasse 21"/>
    <n v="2214"/>
    <s v="Auersthal"/>
    <n v="1910229053"/>
    <n v="-20.2"/>
    <n v="20.2"/>
    <n v="0"/>
    <s v="fhb190885@fh-vie.ac.at"/>
    <m/>
    <n v="663"/>
  </r>
  <r>
    <x v="0"/>
    <n v="18"/>
    <s v="Ferner"/>
    <s v="Brigitta"/>
    <s v="Frau"/>
    <s v=""/>
    <s v=""/>
    <d v="1995-05-31T00:00:00"/>
    <s v="Österreich"/>
    <s v="Moos 21"/>
    <n v="5580"/>
    <s v="Tamsweg"/>
    <n v="1810389010"/>
    <n v="-20.2"/>
    <n v="20.2"/>
    <n v="0"/>
    <s v="fhb180726@fh-vie.ac.at"/>
    <m/>
    <n v="664"/>
  </r>
  <r>
    <x v="4"/>
    <n v="20"/>
    <s v="Fertschnig"/>
    <s v="Jan"/>
    <s v="Herr"/>
    <s v=""/>
    <s v=""/>
    <d v="1997-05-01T00:00:00"/>
    <s v="Österreich"/>
    <s v="Dietrichgasse 32-34/4/19"/>
    <n v="1030"/>
    <s v="Wien"/>
    <n v="2010229064"/>
    <n v="-20.2"/>
    <n v="20.2"/>
    <n v="0"/>
    <s v="fhb201071@fh-vie.ac.at"/>
    <m/>
    <n v="665"/>
  </r>
  <r>
    <x v="8"/>
    <n v="19"/>
    <s v="Fesel"/>
    <s v="Simone"/>
    <s v="Frau"/>
    <s v=""/>
    <s v="MA"/>
    <d v="1989-09-30T00:00:00"/>
    <s v="Österreich"/>
    <s v="Kaisermühlenstraße 22/1/1.16"/>
    <n v="1220"/>
    <s v="Wien,Donaustadt"/>
    <n v="1940042019"/>
    <n v="-20.2"/>
    <n v="20.2"/>
    <n v="0"/>
    <s v="fhb200305@fh-vie.ac.at"/>
    <s v="MBA Digital Marketing &amp; Data Management"/>
    <n v="666"/>
  </r>
  <r>
    <x v="5"/>
    <n v="19"/>
    <s v="Feyerer"/>
    <s v="Martin"/>
    <s v="Herr"/>
    <s v=""/>
    <s v=""/>
    <d v="1993-01-05T00:00:00"/>
    <s v="Österreich"/>
    <s v="Karl Sarggasse 27"/>
    <n v="1230"/>
    <s v="Wien,Liesing"/>
    <n v="1910582013"/>
    <n v="-20.2"/>
    <n v="20.2"/>
    <n v="0"/>
    <s v="fhb190475@fh-vie.ac.at"/>
    <m/>
    <n v="667"/>
  </r>
  <r>
    <x v="11"/>
    <n v="19"/>
    <s v="Fichtenbauer"/>
    <s v="Luca"/>
    <s v="Herr"/>
    <s v=""/>
    <s v=""/>
    <d v="1993-08-31T00:00:00"/>
    <s v="Österreich"/>
    <s v="Ödenburgerstrasse 19 Haus 35"/>
    <n v="1210"/>
    <s v="Wien,Floridsdorf"/>
    <n v="1910387061"/>
    <n v="-20.2"/>
    <n v="20.2"/>
    <n v="0"/>
    <s v="fhb191277@fh-vie.ac.at"/>
    <m/>
    <n v="668"/>
  </r>
  <r>
    <x v="19"/>
    <n v="20"/>
    <s v="Fichtinger"/>
    <s v="Adrian"/>
    <s v="Herr"/>
    <s v=""/>
    <s v=""/>
    <d v="2001-09-19T00:00:00"/>
    <s v="Österreich"/>
    <s v="Schweizerstraße 35"/>
    <n v="2020"/>
    <s v="Magersdorf"/>
    <n v="2010865005"/>
    <n v="-20.2"/>
    <n v="20.2"/>
    <n v="0"/>
    <s v="fhb200455@fh-vie.ac.at"/>
    <m/>
    <n v="669"/>
  </r>
  <r>
    <x v="11"/>
    <n v="20"/>
    <s v="Fichtinger"/>
    <s v="Raphaela"/>
    <s v="Frau"/>
    <s v=""/>
    <s v=""/>
    <d v="2002-01-01T00:00:00"/>
    <s v="Österreich"/>
    <s v="Schopenhauerstraße 47/5"/>
    <n v="1180"/>
    <s v="Wien,Währing"/>
    <n v="2010387061"/>
    <n v="-20.2"/>
    <n v="20.2"/>
    <n v="0"/>
    <s v="fhb201460@fh-vie.ac.at"/>
    <m/>
    <n v="670"/>
  </r>
  <r>
    <x v="11"/>
    <n v="16"/>
    <s v="Fichtl"/>
    <s v="Sabrina"/>
    <s v="Frau"/>
    <s v=""/>
    <s v=""/>
    <d v="1992-04-20T00:00:00"/>
    <s v="Deutschland"/>
    <s v="Langobardenstraße 1/1/10"/>
    <n v="1220"/>
    <s v="Wien"/>
    <n v="1610387048"/>
    <n v="-20.2"/>
    <n v="20.2"/>
    <n v="0"/>
    <s v="fhb160614@fh-vie.ac.at"/>
    <m/>
    <n v="671"/>
  </r>
  <r>
    <x v="4"/>
    <n v="18"/>
    <s v="Fiebiger"/>
    <s v="Patrick"/>
    <s v="Herr"/>
    <s v=""/>
    <s v=""/>
    <d v="1998-08-18T00:00:00"/>
    <s v="Österreich"/>
    <s v="Tietzestraße 2/26/7"/>
    <n v="1220"/>
    <s v="Wien"/>
    <n v="1810229061"/>
    <n v="-20.2"/>
    <n v="20.2"/>
    <n v="0"/>
    <s v="fhb180511@fh-vie.ac.at"/>
    <m/>
    <n v="672"/>
  </r>
  <r>
    <x v="12"/>
    <n v="18"/>
    <s v="Figge"/>
    <s v="Tanja"/>
    <s v="Frau"/>
    <s v=""/>
    <s v=""/>
    <d v="1996-10-08T00:00:00"/>
    <s v="Österreich"/>
    <s v="Am Gipfelberg 10"/>
    <n v="2451"/>
    <s v="Hof am Leithaberge"/>
    <n v="1810391041"/>
    <n v="-20.2"/>
    <n v="20.2"/>
    <n v="0"/>
    <s v="fhb180459@fh-vie.ac.at"/>
    <m/>
    <n v="673"/>
  </r>
  <r>
    <x v="3"/>
    <n v="20"/>
    <s v="Filgas"/>
    <s v="Juraj"/>
    <s v="Herr"/>
    <s v=""/>
    <s v=""/>
    <d v="1999-02-28T00:00:00"/>
    <s v="Slowakei"/>
    <s v="Guglgasse 8, 1/305E"/>
    <n v="1110"/>
    <s v="Wien,Simmering"/>
    <n v="2010389194"/>
    <n v="-20.2"/>
    <n v="20.2"/>
    <n v="0"/>
    <s v="fhb200703@fh-vie.ac.at"/>
    <m/>
    <n v="674"/>
  </r>
  <r>
    <x v="1"/>
    <n v="18"/>
    <s v="Filipovic"/>
    <s v="Ivan"/>
    <s v="Herr"/>
    <s v=""/>
    <s v="BA"/>
    <d v="1990-05-04T00:00:00"/>
    <s v="Österreich"/>
    <s v="Albertgasse 19/16"/>
    <n v="1080"/>
    <s v="Wien,Josefstadt"/>
    <n v="1810390012"/>
    <n v="-20.2"/>
    <n v="20.2"/>
    <n v="0"/>
    <s v="fhb180812@fh-vie.ac.at"/>
    <m/>
    <n v="675"/>
  </r>
  <r>
    <x v="12"/>
    <n v="19"/>
    <s v="Filipovic"/>
    <s v="Matijas"/>
    <s v="Herr"/>
    <s v=""/>
    <s v=""/>
    <d v="1994-03-09T00:00:00"/>
    <s v="Österreich"/>
    <s v="Josef-Haydn-Gasse 26"/>
    <n v="2345"/>
    <s v="Brunn am Gebirge"/>
    <n v="1910391005"/>
    <n v="-20.2"/>
    <n v="20.2"/>
    <n v="0"/>
    <s v="fhb190720@fh-vie.ac.at"/>
    <m/>
    <n v="676"/>
  </r>
  <r>
    <x v="6"/>
    <n v="19"/>
    <s v="Filipovic"/>
    <s v="Rainer"/>
    <s v="Herr"/>
    <s v=""/>
    <s v="MSc"/>
    <d v="1991-05-19T00:00:00"/>
    <s v="Österreich"/>
    <s v="Stelzerbergstraße 36"/>
    <n v="2384"/>
    <s v="Breitenfurt bei Wien"/>
    <n v="1940039045"/>
    <n v="-20.2"/>
    <n v="20.2"/>
    <n v="0"/>
    <s v="fhb200298@fh-vie.ac.at"/>
    <s v="MBA Digital Transformation"/>
    <n v="677"/>
  </r>
  <r>
    <x v="14"/>
    <n v="19"/>
    <s v="Filipovic"/>
    <s v="Sandra"/>
    <s v="Frau"/>
    <s v=""/>
    <s v="BA"/>
    <d v="1997-01-31T00:00:00"/>
    <s v="Kroatien"/>
    <s v="Oswaldgasse 23-25 2/4"/>
    <n v="1120"/>
    <s v="Wien"/>
    <n v="1910392036"/>
    <n v="-20.2"/>
    <n v="20.2"/>
    <n v="0"/>
    <s v="fhb191066@fh-vie.ac.at"/>
    <m/>
    <n v="678"/>
  </r>
  <r>
    <x v="11"/>
    <n v="19"/>
    <s v="Filovic"/>
    <s v="Ajdin"/>
    <s v="Herr"/>
    <s v=""/>
    <s v=""/>
    <d v="2000-06-18T00:00:00"/>
    <s v="Bosn. u. Herzeg."/>
    <s v="Fünfhausgasse 2"/>
    <n v="2165"/>
    <s v="Drasenhofen"/>
    <n v="1910387062"/>
    <n v="-20.2"/>
    <n v="20.2"/>
    <n v="0"/>
    <s v="fhb191278@fh-vie.ac.at"/>
    <m/>
    <n v="679"/>
  </r>
  <r>
    <x v="12"/>
    <n v="18"/>
    <s v="Findernig"/>
    <s v="Roman"/>
    <s v="Herr"/>
    <s v=""/>
    <s v=""/>
    <d v="1987-07-15T00:00:00"/>
    <s v="Österreich"/>
    <s v="Josef-Weinheber-Platz 10/5/10"/>
    <n v="1160"/>
    <s v="Wien,Ottakring"/>
    <n v="1810391003"/>
    <n v="-20.2"/>
    <n v="20.2"/>
    <n v="0"/>
    <s v="fhb180395@fh-vie.ac.at"/>
    <m/>
    <n v="680"/>
  </r>
  <r>
    <x v="11"/>
    <n v="19"/>
    <s v="Fink"/>
    <s v="Christoph"/>
    <s v="Herr"/>
    <s v=""/>
    <s v=""/>
    <d v="1994-01-18T00:00:00"/>
    <s v="Österreich"/>
    <s v="Susi-Nicoletti-Weg 13/1/3"/>
    <n v="1100"/>
    <s v="Wien,Favoriten"/>
    <n v="1910387015"/>
    <n v="-20.2"/>
    <n v="20.2"/>
    <n v="0"/>
    <s v="fhb190784@fh-vie.ac.at"/>
    <m/>
    <n v="681"/>
  </r>
  <r>
    <x v="13"/>
    <n v="20"/>
    <s v="Fischer"/>
    <s v="Alexander"/>
    <s v="Herr"/>
    <s v=""/>
    <s v="BA"/>
    <d v="1996-10-25T00:00:00"/>
    <s v="Österreich"/>
    <s v="Chr. Gudenusstraße 32"/>
    <n v="3464"/>
    <s v="Goldgeben"/>
    <n v="2010613001"/>
    <n v="-20.2"/>
    <n v="20.2"/>
    <n v="0"/>
    <s v="fhb200405@fh-vie.ac.at"/>
    <m/>
    <n v="682"/>
  </r>
  <r>
    <x v="0"/>
    <n v="20"/>
    <s v="Fischer"/>
    <s v="Florian"/>
    <s v="Herr"/>
    <s v=""/>
    <s v=""/>
    <d v="1998-07-12T00:00:00"/>
    <s v="Österreich"/>
    <s v="Franz-Hochedlinger-Gasse 18 / Top 7"/>
    <n v="1020"/>
    <s v="Wien,Leopoldstadt"/>
    <n v="2010389125"/>
    <n v="-20.2"/>
    <n v="20.2"/>
    <n v="0"/>
    <s v="fhb200634@fh-vie.ac.at"/>
    <m/>
    <n v="683"/>
  </r>
  <r>
    <x v="1"/>
    <n v="19"/>
    <s v="Fischer"/>
    <s v="Ines"/>
    <s v="Frau"/>
    <s v=""/>
    <s v="BSc (WU)"/>
    <d v="1988-05-06T00:00:00"/>
    <s v="Österreich"/>
    <s v="Bachgasse 1F"/>
    <n v="2500"/>
    <s v="Baden"/>
    <n v="1910390017"/>
    <n v="-20.2"/>
    <n v="20.2"/>
    <n v="0"/>
    <s v="fhb190672@fh-vie.ac.at"/>
    <m/>
    <n v="684"/>
  </r>
  <r>
    <x v="11"/>
    <n v="20"/>
    <s v="Fischer"/>
    <s v="Iris"/>
    <s v="Frau"/>
    <s v=""/>
    <s v=""/>
    <d v="1996-12-25T00:00:00"/>
    <s v="Österreich"/>
    <s v="Kirschenallee 10"/>
    <n v="2120"/>
    <s v="Wolkersdorf"/>
    <n v="2010387018"/>
    <n v="-20.2"/>
    <n v="20.2"/>
    <n v="0"/>
    <s v="fhb201247@fh-vie.ac.at"/>
    <m/>
    <n v="685"/>
  </r>
  <r>
    <x v="15"/>
    <n v="20"/>
    <s v="Fischer"/>
    <s v="Martin"/>
    <s v="Herr"/>
    <s v=""/>
    <s v=""/>
    <d v="1989-04-19T00:00:00"/>
    <s v="Österreich"/>
    <s v="Gregorygasse 16/3/6"/>
    <n v="1230"/>
    <s v="Wien,Liesing"/>
    <n v="2010480009"/>
    <n v="-20.2"/>
    <n v="20.2"/>
    <n v="0"/>
    <s v="fhb200481@fh-vie.ac.at"/>
    <m/>
    <n v="686"/>
  </r>
  <r>
    <x v="6"/>
    <n v="20"/>
    <s v="Fischer"/>
    <s v="Maximilian"/>
    <s v="Herr"/>
    <s v=""/>
    <s v=""/>
    <d v="1996-09-15T00:00:00"/>
    <s v="Deutschland"/>
    <s v="Igelslocherstr. 14"/>
    <n v="75394"/>
    <s v=""/>
    <n v="2030039050"/>
    <n v="-20.2"/>
    <n v="20.2"/>
    <n v="0"/>
    <s v="fhb201639@fh-vie.ac.at"/>
    <s v="MBA Digital Transformation"/>
    <n v="687"/>
  </r>
  <r>
    <x v="6"/>
    <n v="20"/>
    <s v="Fitz"/>
    <s v="Alexander"/>
    <s v="Herr"/>
    <s v=""/>
    <s v="MSc"/>
    <d v="1971-12-29T00:00:00"/>
    <s v="Österreich"/>
    <s v="Andergasse 56/3"/>
    <n v="1170"/>
    <s v="Wien,Hernals"/>
    <n v="2030039033"/>
    <n v="-20.2"/>
    <n v="20.2"/>
    <n v="0"/>
    <s v="fhb201512@fh-vie.ac.at"/>
    <s v="MBA Digital Transformation"/>
    <n v="688"/>
  </r>
  <r>
    <x v="10"/>
    <n v="20"/>
    <s v="Flatz"/>
    <s v="Martin"/>
    <s v="Herr"/>
    <s v=""/>
    <s v=""/>
    <d v="1997-07-09T00:00:00"/>
    <s v="Österreich"/>
    <s v="Johann-Ellensohnweg 7"/>
    <n v="6845"/>
    <s v="Hohenems"/>
    <n v="2010702002"/>
    <n v="-20.2"/>
    <n v="20.2"/>
    <n v="0"/>
    <s v="fhb200429@fh-vie.ac.at"/>
    <m/>
    <n v="689"/>
  </r>
  <r>
    <x v="15"/>
    <n v="18"/>
    <s v="Flauger"/>
    <s v="Thomas"/>
    <s v="Herr"/>
    <s v=""/>
    <s v=""/>
    <d v="1991-10-10T00:00:00"/>
    <s v="Österreich"/>
    <s v="Martinstraße 58A Stiege 1 Tür 7"/>
    <n v="3400"/>
    <s v="Klosterneuburg"/>
    <n v="1810480027"/>
    <n v="-20.2"/>
    <n v="20.2"/>
    <n v="0"/>
    <s v="fhb180989@fh-vie.ac.at"/>
    <m/>
    <n v="690"/>
  </r>
  <r>
    <x v="1"/>
    <n v="19"/>
    <s v="Fleischhacker"/>
    <s v="Benedikt"/>
    <s v="Herr"/>
    <s v=""/>
    <s v="BA"/>
    <d v="1990-09-23T00:00:00"/>
    <s v="Österreich"/>
    <s v="Türkenstrasse 17/22"/>
    <n v="1090"/>
    <s v="Wien,Alsergrund"/>
    <n v="1910390018"/>
    <n v="-20.2"/>
    <n v="20.2"/>
    <n v="0"/>
    <s v="fhb190673@fh-vie.ac.at"/>
    <m/>
    <n v="691"/>
  </r>
  <r>
    <x v="6"/>
    <n v="20"/>
    <s v="Fletzoreck"/>
    <s v="Malin"/>
    <s v="Frau"/>
    <s v=""/>
    <s v=""/>
    <d v="1996-08-09T00:00:00"/>
    <s v="Deutschland"/>
    <s v="Auf den Stöcken 7a "/>
    <n v="41472"/>
    <s v=""/>
    <n v="2030039051"/>
    <n v="-20.2"/>
    <n v="20.2"/>
    <n v="0"/>
    <s v="fhb201640@fh-vie.ac.at"/>
    <s v="MBA Digital Transformation"/>
    <n v="692"/>
  </r>
  <r>
    <x v="14"/>
    <n v="19"/>
    <s v="Flicker"/>
    <s v="Nathalie"/>
    <s v="Frau"/>
    <s v=""/>
    <s v="BSc (WU)"/>
    <d v="1997-08-16T00:00:00"/>
    <s v="Österreich"/>
    <s v="Am Rosenhügel 190"/>
    <n v="2401"/>
    <s v="Fischamend-Markt"/>
    <n v="1910392007"/>
    <n v="-20.2"/>
    <n v="20.2"/>
    <n v="0"/>
    <s v="fhb190743@fh-vie.ac.at"/>
    <m/>
    <n v="693"/>
  </r>
  <r>
    <x v="12"/>
    <n v="20"/>
    <s v="Florea"/>
    <s v="Mircea"/>
    <s v="Herr"/>
    <s v=""/>
    <s v=""/>
    <d v="1986-04-28T00:00:00"/>
    <s v="Rumänien"/>
    <s v="Kahlenberger Straße 1F/3"/>
    <n v="1190"/>
    <s v="Wien,Döbling"/>
    <n v="2010391039"/>
    <n v="-20.2"/>
    <n v="20.2"/>
    <n v="0"/>
    <s v="fhb201340@fh-vie.ac.at"/>
    <m/>
    <n v="694"/>
  </r>
  <r>
    <x v="14"/>
    <n v="19"/>
    <s v="Florio"/>
    <s v="Azzurra"/>
    <s v="Frau"/>
    <s v=""/>
    <s v="BA"/>
    <d v="1993-12-08T00:00:00"/>
    <s v="Österreich"/>
    <s v="Schiffamtsgasse 9/25"/>
    <n v="1020"/>
    <s v="Wien,Leopoldstadt"/>
    <n v="1910392008"/>
    <n v="-20.2"/>
    <n v="20.2"/>
    <n v="0"/>
    <s v="fhb190744@fh-vie.ac.at"/>
    <m/>
    <n v="695"/>
  </r>
  <r>
    <x v="6"/>
    <n v="19"/>
    <s v="Flüchter-Stölke"/>
    <s v="Elke"/>
    <s v="Frau"/>
    <s v=""/>
    <s v=""/>
    <d v="1970-05-12T00:00:00"/>
    <s v="Deutschland"/>
    <s v="Graf-Haesler-Str. 98"/>
    <n v="28205"/>
    <s v=""/>
    <n v="1930039088"/>
    <n v="-20.2"/>
    <n v="20.2"/>
    <n v="0"/>
    <s v="fhb190223@fh-vie.ac.at"/>
    <s v="MBA Digital Transformation"/>
    <n v="696"/>
  </r>
  <r>
    <x v="12"/>
    <n v="19"/>
    <s v="Fodorová"/>
    <s v="Erika"/>
    <s v="Frau"/>
    <s v=""/>
    <s v=""/>
    <d v="1999-09-02T00:00:00"/>
    <s v="Slowakei"/>
    <s v="Drobného 25"/>
    <m/>
    <s v="Bratislava"/>
    <n v="1910391035"/>
    <n v="-20.2"/>
    <n v="20.2"/>
    <n v="0"/>
    <s v="fhb191205@fh-vie.ac.at"/>
    <m/>
    <n v="697"/>
  </r>
  <r>
    <x v="5"/>
    <n v="19"/>
    <s v="Foff"/>
    <s v="Samira"/>
    <s v="Frau"/>
    <s v=""/>
    <s v=""/>
    <d v="1999-12-02T00:00:00"/>
    <s v="Österreich"/>
    <s v="Blechschmidtgasse 2 Haus 19"/>
    <n v="1210"/>
    <s v="Wien,Floridsdorf"/>
    <n v="1910582014"/>
    <n v="-20.2"/>
    <n v="20.2"/>
    <n v="0"/>
    <s v="fhb190476@fh-vie.ac.at"/>
    <m/>
    <n v="698"/>
  </r>
  <r>
    <x v="9"/>
    <n v="17"/>
    <s v="Földesova"/>
    <s v="Titanilla"/>
    <s v="Frau"/>
    <s v=""/>
    <s v="BSc (WU)"/>
    <d v="1989-09-17T00:00:00"/>
    <s v="Slowakei"/>
    <s v="Cervantesgasse3/1/8"/>
    <n v="1140"/>
    <s v="Wien"/>
    <n v="1710230011"/>
    <n v="-20.2"/>
    <n v="20.2"/>
    <n v="0"/>
    <s v="fhb170409@fh-vie.ac.at"/>
    <m/>
    <n v="699"/>
  </r>
  <r>
    <x v="13"/>
    <n v="18"/>
    <s v="Fontner"/>
    <s v="Clemens Markus Günter"/>
    <s v="Herr"/>
    <s v=""/>
    <s v="BA"/>
    <d v="1994-12-30T00:00:00"/>
    <s v="Österreich"/>
    <s v="Ybbsstraße 44/7"/>
    <n v="1020"/>
    <s v="Wien,Leopoldstadt"/>
    <n v="1810613004"/>
    <n v="-20.2"/>
    <n v="20.2"/>
    <n v="0"/>
    <s v="fhb180189@fh-vie.ac.at"/>
    <m/>
    <n v="700"/>
  </r>
  <r>
    <x v="6"/>
    <n v="19"/>
    <s v="Forer"/>
    <s v="Manuela"/>
    <s v="Frau"/>
    <s v=""/>
    <s v=""/>
    <d v="1986-06-28T00:00:00"/>
    <s v="Deutschland"/>
    <s v="Andreas Hofer Straße 9"/>
    <n v="39100"/>
    <s v=""/>
    <n v="1940039059"/>
    <n v="-20.2"/>
    <n v="20.2"/>
    <n v="0"/>
    <s v="fhb200325@fh-vie.ac.at"/>
    <s v="MBA Digital Transformation"/>
    <n v="701"/>
  </r>
  <r>
    <x v="9"/>
    <n v="20"/>
    <s v="Forster"/>
    <s v="Rainer"/>
    <s v="Herr"/>
    <s v=""/>
    <s v="BA"/>
    <d v="1977-08-06T00:00:00"/>
    <s v="Österreich"/>
    <s v="Jubiläumssiedlung 15/RH4"/>
    <n v="3710"/>
    <s v="Ziersdorf"/>
    <n v="2010230015"/>
    <n v="-20.2"/>
    <n v="20.2"/>
    <n v="0"/>
    <s v="fhb200968@fh-vie.ac.at"/>
    <m/>
    <n v="702"/>
  </r>
  <r>
    <x v="2"/>
    <n v="20"/>
    <s v="Förster-Kinsella"/>
    <s v="Friederieke"/>
    <s v="Frau"/>
    <s v=""/>
    <s v=""/>
    <d v="1991-09-23T00:00:00"/>
    <s v="Deutschland"/>
    <s v="Schönbrunner Straße 119/17"/>
    <n v="1050"/>
    <s v="Wien,Margareten"/>
    <n v="2010388010"/>
    <n v="-20.2"/>
    <n v="20.2"/>
    <n v="0"/>
    <s v="fhb201181@fh-vie.ac.at"/>
    <m/>
    <n v="703"/>
  </r>
  <r>
    <x v="0"/>
    <n v="19"/>
    <s v="Fouda"/>
    <s v="Mona"/>
    <s v="Frau"/>
    <s v=""/>
    <s v=""/>
    <d v="2001-01-07T00:00:00"/>
    <s v="Österreich"/>
    <s v="Bodmergasse 30 Haus5 Top 2"/>
    <n v="1220"/>
    <s v="Wien,Donaustadt"/>
    <n v="1910389105"/>
    <n v="-20.2"/>
    <n v="20.2"/>
    <n v="0"/>
    <s v="fhb191009@fh-vie.ac.at"/>
    <m/>
    <n v="704"/>
  </r>
  <r>
    <x v="0"/>
    <n v="20"/>
    <s v="Fraj"/>
    <s v="Amin"/>
    <s v="Herr"/>
    <s v=""/>
    <s v=""/>
    <d v="2000-11-30T00:00:00"/>
    <s v="Österreich"/>
    <s v="Saikogasse 7/1/1"/>
    <n v="1220"/>
    <s v="Wien,Donaustadt"/>
    <n v="2010389126"/>
    <n v="-20.2"/>
    <n v="20.2"/>
    <n v="0"/>
    <s v="fhb200635@fh-vie.ac.at"/>
    <m/>
    <n v="705"/>
  </r>
  <r>
    <x v="14"/>
    <n v="20"/>
    <s v="Frank"/>
    <s v="Anna Elisabeth"/>
    <s v="Frau"/>
    <s v=""/>
    <s v=""/>
    <d v="1995-05-03T00:00:00"/>
    <s v="Österreich"/>
    <s v="Zeile 65"/>
    <n v="7132"/>
    <s v="Frauenkirchen"/>
    <n v="2010392012"/>
    <n v="-20.2"/>
    <n v="20.2"/>
    <n v="0"/>
    <s v="fhb201122@fh-vie.ac.at"/>
    <m/>
    <n v="706"/>
  </r>
  <r>
    <x v="17"/>
    <n v="20"/>
    <s v="Frank"/>
    <s v="Dorothea Louise"/>
    <s v="Frau"/>
    <s v=""/>
    <s v="BA"/>
    <d v="1995-01-18T00:00:00"/>
    <s v="Österreich"/>
    <s v="Florianigasse 54/19"/>
    <n v="1080"/>
    <s v="Wien,Josefstadt"/>
    <n v="2010705007"/>
    <n v="-20.2"/>
    <n v="20.2"/>
    <n v="0"/>
    <s v="fhb200820@fh-vie.ac.at"/>
    <m/>
    <n v="707"/>
  </r>
  <r>
    <x v="6"/>
    <n v="19"/>
    <s v="Frank"/>
    <s v="Elisabeth"/>
    <s v="Frau"/>
    <s v="Dr."/>
    <s v=""/>
    <d v="1978-06-05T00:00:00"/>
    <s v="Deutschland"/>
    <s v="Klarastraße 17"/>
    <n v="80636"/>
    <s v=""/>
    <n v="1940039154"/>
    <n v="-20.2"/>
    <n v="20.2"/>
    <n v="0"/>
    <s v="fhb200010@fh-vie.ac.at"/>
    <s v="MBA Digital Transformation"/>
    <n v="708"/>
  </r>
  <r>
    <x v="0"/>
    <n v="19"/>
    <s v="Frank"/>
    <s v="Gilbert"/>
    <s v="Herr"/>
    <s v=""/>
    <s v=""/>
    <d v="1999-09-06T00:00:00"/>
    <s v="Österreich"/>
    <s v="Favoritenstraße 15"/>
    <n v="1040"/>
    <s v="Wien"/>
    <n v="1910389106"/>
    <n v="-20.2"/>
    <n v="20.2"/>
    <n v="0"/>
    <s v="fhb191010@fh-vie.ac.at"/>
    <m/>
    <n v="709"/>
  </r>
  <r>
    <x v="2"/>
    <n v="19"/>
    <s v="Frank"/>
    <s v="Stephan"/>
    <s v="Herr"/>
    <s v=""/>
    <s v="BSc (WU), MA"/>
    <d v="1989-06-08T00:00:00"/>
    <s v="Österreich"/>
    <s v="Kirchenplatz 26"/>
    <n v="7132"/>
    <s v="Frauenkirchen"/>
    <n v="1910388011"/>
    <n v="-20.2"/>
    <n v="20.2"/>
    <n v="0"/>
    <s v="fhb190833@fh-vie.ac.at"/>
    <m/>
    <n v="710"/>
  </r>
  <r>
    <x v="1"/>
    <n v="19"/>
    <s v="Frasz"/>
    <s v="Simone"/>
    <s v="Frau"/>
    <s v=""/>
    <s v="BA"/>
    <d v="1995-03-20T00:00:00"/>
    <s v="Österreich"/>
    <s v="Blumenweg 8"/>
    <n v="7035"/>
    <s v="Steinbrunn"/>
    <n v="1910390019"/>
    <n v="-20.2"/>
    <n v="20.2"/>
    <n v="0"/>
    <s v="fhb190674@fh-vie.ac.at"/>
    <m/>
    <n v="711"/>
  </r>
  <r>
    <x v="15"/>
    <n v="19"/>
    <s v="Frei"/>
    <s v="Manuel"/>
    <s v="Herr"/>
    <s v=""/>
    <s v=""/>
    <d v="1996-10-13T00:00:00"/>
    <s v="Österreich"/>
    <s v="Fasangartengasse 94"/>
    <n v="1130"/>
    <s v="Wien,Hietzing"/>
    <n v="1910480008"/>
    <n v="-20.2"/>
    <n v="20.2"/>
    <n v="0"/>
    <s v="fhb190531@fh-vie.ac.at"/>
    <m/>
    <n v="712"/>
  </r>
  <r>
    <x v="8"/>
    <n v="20"/>
    <s v="Frei"/>
    <s v="Martin"/>
    <s v="Herr"/>
    <s v=""/>
    <s v=""/>
    <d v="1978-03-05T00:00:00"/>
    <s v="Schweiz"/>
    <s v="Bölchenstrasse 19"/>
    <n v="4411"/>
    <s v=""/>
    <n v="2030042031"/>
    <n v="-20.2"/>
    <n v="20.2"/>
    <n v="0"/>
    <s v="fhb201563@fh-vie.ac.at"/>
    <s v="MBA Digital Marketing &amp; Data Management"/>
    <n v="713"/>
  </r>
  <r>
    <x v="6"/>
    <n v="19"/>
    <s v="Freimuth"/>
    <s v="Stella"/>
    <s v="Frau"/>
    <s v=""/>
    <s v="B.Sc."/>
    <d v="1984-04-26T00:00:00"/>
    <s v="Österreich"/>
    <s v="Laudongasse 34/1/22"/>
    <n v="1080"/>
    <s v=""/>
    <n v="1930039054"/>
    <n v="-20.2"/>
    <n v="20.2"/>
    <n v="0"/>
    <s v="fhb191360@fh-vie.ac.at"/>
    <s v="MBA Digital Transformation"/>
    <n v="714"/>
  </r>
  <r>
    <x v="19"/>
    <n v="20"/>
    <s v="Freithofnig"/>
    <s v="Stephan"/>
    <s v="Herr"/>
    <s v=""/>
    <s v=""/>
    <d v="1993-11-05T00:00:00"/>
    <s v="Österreich"/>
    <s v="Comeniusgasse 5/9"/>
    <n v="1170"/>
    <s v="Wien,Hernals"/>
    <n v="2010865006"/>
    <n v="-20.2"/>
    <n v="20.2"/>
    <n v="0"/>
    <s v="fhb200456@fh-vie.ac.at"/>
    <m/>
    <n v="715"/>
  </r>
  <r>
    <x v="0"/>
    <n v="19"/>
    <s v="Frejek"/>
    <s v="Victoria"/>
    <s v="Frau"/>
    <s v=""/>
    <s v=""/>
    <d v="1995-01-16T00:00:00"/>
    <s v="Österreich"/>
    <s v="Hanreitergasse 3/2/12"/>
    <n v="1210"/>
    <s v="Wien,Floridsdorf"/>
    <n v="1910389033"/>
    <n v="-20.2"/>
    <n v="20.2"/>
    <n v="0"/>
    <s v="fhb190920@fh-vie.ac.at"/>
    <m/>
    <n v="716"/>
  </r>
  <r>
    <x v="3"/>
    <n v="17"/>
    <s v="Fresku"/>
    <s v="Anisa"/>
    <s v="Frau"/>
    <s v=""/>
    <s v=""/>
    <d v="1990-06-19T00:00:00"/>
    <s v="Albanien"/>
    <s v="Eslarngasse 28/24"/>
    <n v="1030"/>
    <s v="Wien,Landstraße"/>
    <n v="1710389905"/>
    <n v="-20.2"/>
    <n v="20.2"/>
    <n v="0"/>
    <s v="fhb170205@fh-vie.ac.at"/>
    <m/>
    <n v="717"/>
  </r>
  <r>
    <x v="8"/>
    <n v="19"/>
    <s v="Frey"/>
    <s v="Bernhard"/>
    <s v="Herr"/>
    <s v=""/>
    <s v=""/>
    <d v="1975-03-15T00:00:00"/>
    <s v="Österreich"/>
    <s v="Buch 75"/>
    <n v="6220"/>
    <s v="Buch"/>
    <n v="1940042030"/>
    <n v="-20.2"/>
    <n v="20.2"/>
    <n v="0"/>
    <s v="fhb191444@fh-vie.ac.at"/>
    <s v="MBA Digital Marketing &amp; Data Management"/>
    <n v="718"/>
  </r>
  <r>
    <x v="3"/>
    <n v="20"/>
    <s v="Frick"/>
    <s v="Nina-Lucia"/>
    <s v="Frau"/>
    <s v=""/>
    <s v=""/>
    <d v="2000-09-04T00:00:00"/>
    <s v="Deutschland"/>
    <s v="Petermühlweg, 1"/>
    <n v="93426"/>
    <s v="Roding"/>
    <n v="2010389196"/>
    <n v="-20.2"/>
    <n v="20.2"/>
    <n v="0"/>
    <s v="fhb200705@fh-vie.ac.at"/>
    <m/>
    <n v="719"/>
  </r>
  <r>
    <x v="0"/>
    <n v="17"/>
    <s v="Fricki"/>
    <s v="Danijel"/>
    <s v="Herr"/>
    <s v=""/>
    <s v=""/>
    <d v="1989-01-22T00:00:00"/>
    <s v="Österreich"/>
    <s v="Prof. Rieger-Gasse 19 Reihenhausanlage Top 13"/>
    <n v="2345"/>
    <s v="Brunn am Gebirge"/>
    <n v="1710389098"/>
    <n v="-20.2"/>
    <n v="20.2"/>
    <n v="0"/>
    <s v="fhb170584@fh-vie.ac.at"/>
    <m/>
    <n v="720"/>
  </r>
  <r>
    <x v="8"/>
    <n v="20"/>
    <s v="Friedrich"/>
    <s v="Lisa"/>
    <s v="Frau"/>
    <s v=""/>
    <s v=""/>
    <d v="1985-01-01T00:00:00"/>
    <s v="Österreich"/>
    <s v="Nonn 70"/>
    <n v="83435"/>
    <s v=""/>
    <n v="2030042036"/>
    <n v="-20.2"/>
    <n v="20.2"/>
    <n v="0"/>
    <s v="fhb201633@fh-vie.ac.at"/>
    <s v="MBA Digital Marketing &amp; Data Management"/>
    <n v="721"/>
  </r>
  <r>
    <x v="0"/>
    <n v="18"/>
    <s v="Friesinger"/>
    <s v="Michael"/>
    <s v="Herr"/>
    <s v="Mag.iur."/>
    <s v=""/>
    <d v="1988-10-30T00:00:00"/>
    <s v="Österreich"/>
    <s v="Kahlergasse 27/1/6"/>
    <n v="1220"/>
    <s v="Wien,Donaustadt"/>
    <n v="1810389011"/>
    <n v="-20.2"/>
    <n v="20.2"/>
    <n v="0"/>
    <s v="fhb180727@fh-vie.ac.at"/>
    <m/>
    <n v="722"/>
  </r>
  <r>
    <x v="12"/>
    <n v="18"/>
    <s v="Friesinger"/>
    <s v="Michael"/>
    <s v="Herr"/>
    <s v=""/>
    <s v=""/>
    <d v="1998-07-29T00:00:00"/>
    <s v="Österreich"/>
    <s v="Bergstraße 27"/>
    <n v="3433"/>
    <s v="Königstetten"/>
    <n v="1810391043"/>
    <n v="-20.2"/>
    <n v="20.2"/>
    <n v="0"/>
    <s v="fhb180461@fh-vie.ac.at"/>
    <s v="Outgoing WiSe 2020"/>
    <n v="723"/>
  </r>
  <r>
    <x v="4"/>
    <n v="19"/>
    <s v="Frissneker"/>
    <s v="Maximilian"/>
    <s v="Herr"/>
    <s v=""/>
    <s v=""/>
    <d v="1999-10-30T00:00:00"/>
    <s v="Österreich"/>
    <s v="Meiselstraße 36-42/2/10"/>
    <n v="1150"/>
    <s v="Wien,Rudolfsheim-Fünfhaus"/>
    <n v="1910229067"/>
    <n v="-20.2"/>
    <n v="20.2"/>
    <n v="0"/>
    <s v="fhb191153@fh-vie.ac.at"/>
    <m/>
    <n v="724"/>
  </r>
  <r>
    <x v="6"/>
    <n v="19"/>
    <s v="Fritz"/>
    <s v="Fabian"/>
    <s v="Herr"/>
    <s v=""/>
    <s v=""/>
    <d v="1994-06-08T00:00:00"/>
    <s v="Deutschland"/>
    <s v="Heinrich-Bleicher-Str. 49"/>
    <n v="60433"/>
    <s v=""/>
    <n v="1940039034"/>
    <n v="-20.2"/>
    <n v="20.2"/>
    <n v="0"/>
    <s v="fhb200278@fh-vie.ac.at"/>
    <s v="MBA Digital Transformation"/>
    <n v="725"/>
  </r>
  <r>
    <x v="8"/>
    <n v="20"/>
    <s v="Fritz"/>
    <s v="Fabian"/>
    <s v="Herr"/>
    <s v=""/>
    <s v=""/>
    <d v="1997-07-31T00:00:00"/>
    <s v="Österreich"/>
    <s v="Mitisgasse 7/6/4"/>
    <n v="1140"/>
    <s v="Wien,Penzing"/>
    <n v="2030042050"/>
    <n v="-20.2"/>
    <n v="20.2"/>
    <n v="0"/>
    <s v="fhb201681@fh-vie.ac.at"/>
    <s v="MBA Digital Marketing &amp; Data Management"/>
    <n v="726"/>
  </r>
  <r>
    <x v="1"/>
    <n v="18"/>
    <s v="Frosch"/>
    <s v="Alexander"/>
    <s v="Herr"/>
    <s v=""/>
    <s v="BSc (WU)"/>
    <d v="1989-07-31T00:00:00"/>
    <s v="Österreich"/>
    <s v="Landstraßer Hauptstraße 148/4/4"/>
    <n v="1030"/>
    <s v="Wien,Landstraße"/>
    <n v="1810390013"/>
    <n v="-20.2"/>
    <n v="20.2"/>
    <n v="0"/>
    <s v="fhb180813@fh-vie.ac.at"/>
    <m/>
    <n v="727"/>
  </r>
  <r>
    <x v="5"/>
    <n v="18"/>
    <s v="Fröschl"/>
    <s v="Sarah"/>
    <s v="Frau"/>
    <s v=""/>
    <s v=""/>
    <d v="1997-09-21T00:00:00"/>
    <s v="Österreich"/>
    <s v="Trinkausring 9"/>
    <n v="2112"/>
    <s v="Hetzmannsdorf"/>
    <n v="1810582004"/>
    <n v="-20.2"/>
    <n v="20.2"/>
    <n v="0"/>
    <s v="fhb180209@fh-vie.ac.at"/>
    <m/>
    <n v="728"/>
  </r>
  <r>
    <x v="6"/>
    <n v="18"/>
    <s v="Frotzler"/>
    <s v="Florian"/>
    <s v="Herr"/>
    <s v="DI (FH)"/>
    <s v=""/>
    <d v="1980-04-29T00:00:00"/>
    <s v="Österreich"/>
    <s v="Hustergasse 5/20"/>
    <n v="1140"/>
    <s v="Wien,Penzing"/>
    <n v="1840039057"/>
    <n v="-20.2"/>
    <n v="20.2"/>
    <n v="0"/>
    <s v="fhb190009@fh-vie.ac.at"/>
    <s v="MBA Digital Transformation"/>
    <n v="729"/>
  </r>
  <r>
    <x v="6"/>
    <n v="18"/>
    <s v="Frühberger"/>
    <s v="Roman"/>
    <s v="Herr"/>
    <s v=""/>
    <s v="MSc"/>
    <d v="1989-07-02T00:00:00"/>
    <s v="Österreich"/>
    <s v="Stadtplatz 21/10"/>
    <n v="2136"/>
    <s v="Laa an der Thaya"/>
    <n v="1840039060"/>
    <n v="-20.2"/>
    <n v="20.2"/>
    <n v="0"/>
    <s v="fhb190015@fh-vie.ac.at"/>
    <s v="MBA Digital Transformation"/>
    <n v="730"/>
  </r>
  <r>
    <x v="11"/>
    <n v="18"/>
    <s v="Frühwirth"/>
    <s v="Markus"/>
    <s v="Herr"/>
    <s v=""/>
    <s v=""/>
    <d v="1986-09-10T00:00:00"/>
    <s v="Österreich"/>
    <s v="Dückegasse 9/33"/>
    <n v="1220"/>
    <s v="Wien,Donaustadt"/>
    <n v="1810387014"/>
    <n v="-20.2"/>
    <n v="20.2"/>
    <n v="0"/>
    <s v="fhb180676@fh-vie.ac.at"/>
    <m/>
    <n v="731"/>
  </r>
  <r>
    <x v="13"/>
    <n v="20"/>
    <s v="Fryc"/>
    <s v="Magdalena"/>
    <s v="Frau"/>
    <s v="Lic."/>
    <s v=""/>
    <d v="1997-02-12T00:00:00"/>
    <s v="Polen"/>
    <s v="Hagenmüllergasse 33 Studentenheim 401"/>
    <n v="1030"/>
    <s v="Wien"/>
    <n v="2010613015"/>
    <n v="-20.2"/>
    <n v="20.2"/>
    <n v="0"/>
    <s v="fhb200426@fh-vie.ac.at"/>
    <m/>
    <n v="732"/>
  </r>
  <r>
    <x v="19"/>
    <n v="20"/>
    <s v="Fuchs"/>
    <s v="Beatrice"/>
    <s v="Frau"/>
    <s v=""/>
    <s v=""/>
    <d v="1990-08-27T00:00:00"/>
    <s v="Österreich"/>
    <s v="Längenfeldgasse 3-5/1/10"/>
    <n v="1120"/>
    <s v="Wien,Meidling"/>
    <n v="2010865007"/>
    <n v="-20.2"/>
    <n v="20.2"/>
    <n v="0"/>
    <s v="fhb200457@fh-vie.ac.at"/>
    <m/>
    <n v="733"/>
  </r>
  <r>
    <x v="10"/>
    <n v="19"/>
    <s v="Fuchs"/>
    <s v="Georg"/>
    <s v="Herr"/>
    <s v=""/>
    <s v=""/>
    <d v="1998-09-01T00:00:00"/>
    <s v="Österreich"/>
    <s v="Böhnelstraße 11a/2"/>
    <n v="2531"/>
    <s v="Gaaden"/>
    <n v="1910702009"/>
    <n v="-20.2"/>
    <n v="20.2"/>
    <n v="0"/>
    <s v="fhb190616@fh-vie.ac.at"/>
    <m/>
    <n v="734"/>
  </r>
  <r>
    <x v="4"/>
    <n v="19"/>
    <s v="Fuchs"/>
    <s v="Ioannis"/>
    <s v="Herr"/>
    <s v=""/>
    <s v=""/>
    <d v="1997-08-23T00:00:00"/>
    <s v="Österreich"/>
    <s v="Flurschützstraße 36/9/2"/>
    <n v="1120"/>
    <s v="Wien,Meidling"/>
    <n v="1910229009"/>
    <n v="-20.2"/>
    <n v="20.2"/>
    <n v="0"/>
    <s v="fhb190392@fh-vie.ac.at"/>
    <m/>
    <n v="735"/>
  </r>
  <r>
    <x v="8"/>
    <n v="19"/>
    <s v="Fuchs"/>
    <s v="Kristina"/>
    <s v="Frau"/>
    <s v=""/>
    <s v=""/>
    <d v="1995-01-24T00:00:00"/>
    <s v="Deutschland"/>
    <s v="Theodor-Eckert-Straße 61b"/>
    <n v="94469"/>
    <s v=""/>
    <n v="1940042071"/>
    <n v="-20.2"/>
    <n v="20.2"/>
    <n v="0"/>
    <s v="fhb200377@fh-vie.ac.at"/>
    <s v="MBA Digital Marketing &amp; Data Management"/>
    <n v="736"/>
  </r>
  <r>
    <x v="2"/>
    <n v="19"/>
    <s v="Fuchs"/>
    <s v="Manuela"/>
    <s v="Frau"/>
    <s v=""/>
    <s v="BA"/>
    <d v="1990-06-24T00:00:00"/>
    <s v="Österreich"/>
    <s v="Wichtelgasse 20/28"/>
    <n v="1160"/>
    <s v="Wien,Ottakring"/>
    <n v="1910388012"/>
    <n v="-20.2"/>
    <n v="20.2"/>
    <n v="0"/>
    <s v="fhb190834@fh-vie.ac.at"/>
    <m/>
    <n v="737"/>
  </r>
  <r>
    <x v="8"/>
    <n v="20"/>
    <s v="Fuchs"/>
    <s v="Martin"/>
    <s v="Herr"/>
    <s v=""/>
    <s v="M.A."/>
    <d v="1962-12-15T00:00:00"/>
    <s v="Deutschland"/>
    <s v="Bayerstrasse 41"/>
    <n v="53332"/>
    <s v=""/>
    <n v="2030042040"/>
    <n v="-20.2"/>
    <n v="20.2"/>
    <n v="0"/>
    <s v="fhb201661@fh-vie.ac.at"/>
    <s v="MBA Digital Marketing &amp; Data Management"/>
    <n v="738"/>
  </r>
  <r>
    <x v="12"/>
    <n v="20"/>
    <s v="Führer"/>
    <s v="Christopher"/>
    <s v="Herr"/>
    <s v=""/>
    <s v=""/>
    <d v="1990-08-20T00:00:00"/>
    <s v="Österreich"/>
    <s v="Arnold Fink-Straße 13"/>
    <n v="3830"/>
    <s v="Waidhofen an der Thaya"/>
    <n v="2010391004"/>
    <n v="-20.2"/>
    <n v="20.2"/>
    <n v="0"/>
    <s v="fhb201155@fh-vie.ac.at"/>
    <m/>
    <n v="739"/>
  </r>
  <r>
    <x v="0"/>
    <n v="17"/>
    <s v="Fürnsinn"/>
    <s v="Clara"/>
    <s v="Frau"/>
    <s v=""/>
    <s v=""/>
    <d v="1995-05-30T00:00:00"/>
    <s v="Österreich"/>
    <s v="Handlirschgasse 27/2"/>
    <n v="1170"/>
    <s v="Wien,Hernals"/>
    <n v="1710389187"/>
    <n v="-20.2"/>
    <n v="20.2"/>
    <n v="0"/>
    <s v="fhb170690@fh-vie.ac.at"/>
    <s v="Unterbrechung WiSe 2020"/>
    <n v="740"/>
  </r>
  <r>
    <x v="5"/>
    <n v="18"/>
    <s v="Futschek"/>
    <s v="Irene"/>
    <s v="Frau"/>
    <s v=""/>
    <s v=""/>
    <d v="1992-07-03T00:00:00"/>
    <s v="Österreich"/>
    <s v="Großharras 50"/>
    <n v="2034"/>
    <s v="Großharras"/>
    <n v="1810582005"/>
    <n v="-20.2"/>
    <n v="20.2"/>
    <n v="0"/>
    <s v="fhb180210@fh-vie.ac.at"/>
    <m/>
    <n v="741"/>
  </r>
  <r>
    <x v="2"/>
    <n v="20"/>
    <s v="Fux"/>
    <s v="Magdalena"/>
    <s v="Frau"/>
    <s v=""/>
    <s v="BSc (WU)"/>
    <d v="1993-09-04T00:00:00"/>
    <s v="Österreich"/>
    <s v="Hauptstraße 58/5"/>
    <n v="2481"/>
    <s v="Achau"/>
    <n v="2010388011"/>
    <n v="-20.2"/>
    <n v="20.2"/>
    <n v="0"/>
    <s v="fhb201182@fh-vie.ac.at"/>
    <m/>
    <n v="742"/>
  </r>
  <r>
    <x v="11"/>
    <n v="20"/>
    <s v="Füzi"/>
    <s v="Nadja"/>
    <s v="Frau"/>
    <s v=""/>
    <s v=""/>
    <d v="2000-05-03T00:00:00"/>
    <s v="Österreich"/>
    <s v="Altmannsdorfer Straße 95-99/ 4/13"/>
    <n v="1120"/>
    <s v="Wien"/>
    <n v="2010387062"/>
    <n v="-20.2"/>
    <n v="20.2"/>
    <n v="0"/>
    <s v="fhb201461@fh-vie.ac.at"/>
    <m/>
    <n v="743"/>
  </r>
  <r>
    <x v="15"/>
    <n v="19"/>
    <s v="Gabra"/>
    <s v="Peter"/>
    <s v="Herr"/>
    <s v=""/>
    <s v=""/>
    <d v="1995-08-05T00:00:00"/>
    <s v="Österreich"/>
    <s v="Weiglgasse 10 Block C/10/3"/>
    <n v="1150"/>
    <s v="Wien,Rudolfsheim-Fünfhaus"/>
    <n v="1910480009"/>
    <n v="-20.2"/>
    <n v="20.2"/>
    <n v="0"/>
    <s v="fhb190532@fh-vie.ac.at"/>
    <m/>
    <n v="744"/>
  </r>
  <r>
    <x v="0"/>
    <n v="20"/>
    <s v="Gabric"/>
    <s v="Gloria"/>
    <s v="Frau"/>
    <s v=""/>
    <s v=""/>
    <d v="2001-07-30T00:00:00"/>
    <s v="Kroatien"/>
    <s v="Zivogoska 1"/>
    <n v="10000"/>
    <s v="Zagreb"/>
    <n v="2010389129"/>
    <n v="-20.2"/>
    <n v="20.2"/>
    <n v="0"/>
    <s v="fhb200638@fh-vie.ac.at"/>
    <m/>
    <n v="745"/>
  </r>
  <r>
    <x v="0"/>
    <n v="18"/>
    <s v="Gabriel"/>
    <s v="Clemens"/>
    <s v="Herr"/>
    <s v=""/>
    <s v=""/>
    <d v="1996-08-16T00:00:00"/>
    <s v="Österreich"/>
    <s v="Eisenstädterstraße, 24"/>
    <n v="7062"/>
    <s v="Sankt Margarethen im Burgenland"/>
    <n v="1810389551"/>
    <n v="-20.2"/>
    <n v="20.2"/>
    <n v="0"/>
    <s v="fhb180929@fh-vie.ac.at"/>
    <m/>
    <n v="746"/>
  </r>
  <r>
    <x v="1"/>
    <n v="19"/>
    <s v="Gabriel"/>
    <s v="Paul"/>
    <s v="Herr"/>
    <s v=""/>
    <s v="BA"/>
    <d v="1991-04-09T00:00:00"/>
    <s v="Österreich"/>
    <s v="Preyweg 33"/>
    <n v="1220"/>
    <s v="Wien"/>
    <n v="1910390020"/>
    <n v="-20.2"/>
    <n v="20.2"/>
    <n v="0"/>
    <s v="fhb190675@fh-vie.ac.at"/>
    <m/>
    <n v="747"/>
  </r>
  <r>
    <x v="0"/>
    <n v="20"/>
    <s v="Gabrielidis"/>
    <s v="Felicitas"/>
    <s v="Frau"/>
    <s v=""/>
    <s v=""/>
    <d v="1993-04-16T00:00:00"/>
    <s v="Österreich"/>
    <s v="Schulgasse 3/1"/>
    <n v="3052"/>
    <s v="Neustift-Innermanzing"/>
    <n v="2010389130"/>
    <n v="-20.2"/>
    <n v="20.2"/>
    <n v="0"/>
    <s v="fhb200639@fh-vie.ac.at"/>
    <m/>
    <n v="748"/>
  </r>
  <r>
    <x v="4"/>
    <n v="18"/>
    <s v="Gabril"/>
    <s v="Hischam"/>
    <s v="Herr"/>
    <s v=""/>
    <s v=""/>
    <d v="1995-06-15T00:00:00"/>
    <s v="Österreich"/>
    <s v="Dominik-Wölfelgasse, 6-10, 73/6"/>
    <n v="1210"/>
    <s v="Wien,Floridsdorf"/>
    <n v="1810229013"/>
    <n v="-20.2"/>
    <n v="20.2"/>
    <n v="0"/>
    <s v="fhb180324@fh-vie.ac.at"/>
    <m/>
    <n v="749"/>
  </r>
  <r>
    <x v="10"/>
    <n v="20"/>
    <s v="Gaich"/>
    <s v="Katharina"/>
    <s v="Frau"/>
    <s v=""/>
    <s v=""/>
    <d v="2002-02-15T00:00:00"/>
    <s v="Österreich"/>
    <s v="Antonienweg 4/1"/>
    <n v="8130"/>
    <s v="Frohnleiten"/>
    <n v="2010702003"/>
    <n v="-20.2"/>
    <n v="20.2"/>
    <n v="0"/>
    <s v="fhb200430@fh-vie.ac.at"/>
    <m/>
    <n v="750"/>
  </r>
  <r>
    <x v="4"/>
    <n v="17"/>
    <s v="Gailer"/>
    <s v="Jakob"/>
    <s v="Herr"/>
    <s v=""/>
    <s v=""/>
    <d v="1995-09-02T00:00:00"/>
    <s v="Österreich"/>
    <s v="Gilmgasse 9"/>
    <n v="1170"/>
    <s v="Wien,Hernals"/>
    <n v="1710229011"/>
    <n v="-20.2"/>
    <n v="20.2"/>
    <n v="0"/>
    <s v="fhb170330@fh-vie.ac.at"/>
    <m/>
    <n v="751"/>
  </r>
  <r>
    <x v="2"/>
    <n v="19"/>
    <s v="Gajic"/>
    <s v="Gajo"/>
    <s v="Herr"/>
    <s v="DI"/>
    <s v="BSc"/>
    <d v="1984-07-27T00:00:00"/>
    <s v="Österreich"/>
    <s v="Dürrwienstraße 8a/1/6"/>
    <n v="3021"/>
    <s v="Pressbaum"/>
    <n v="1910388013"/>
    <n v="-20.2"/>
    <n v="20.2"/>
    <n v="0"/>
    <s v="fhb190835@fh-vie.ac.at"/>
    <m/>
    <n v="752"/>
  </r>
  <r>
    <x v="0"/>
    <n v="20"/>
    <s v="Gajic"/>
    <s v="Irina"/>
    <s v="Frau"/>
    <s v=""/>
    <s v=""/>
    <d v="2000-05-12T00:00:00"/>
    <s v="Bosn. u. Herzeg."/>
    <s v="Kirchengasse 45"/>
    <n v="2821"/>
    <s v="Lanzenkirchen"/>
    <n v="2010389030"/>
    <n v="-20.2"/>
    <n v="20.2"/>
    <n v="0"/>
    <s v="fhb200539@fh-vie.ac.at"/>
    <m/>
    <n v="753"/>
  </r>
  <r>
    <x v="15"/>
    <n v="19"/>
    <s v="Galic"/>
    <s v="Lidija"/>
    <s v="Frau"/>
    <s v=""/>
    <s v=""/>
    <d v="1998-08-07T00:00:00"/>
    <s v="Österreich"/>
    <s v="Nobilegasse 40/2/19"/>
    <n v="1150"/>
    <s v="Wien,Rudolfsheim-Fünfhaus"/>
    <n v="1910480010"/>
    <n v="-20.2"/>
    <n v="20.2"/>
    <n v="0"/>
    <s v="fhb190533@fh-vie.ac.at"/>
    <m/>
    <n v="754"/>
  </r>
  <r>
    <x v="8"/>
    <n v="19"/>
    <s v="Gallmann"/>
    <s v="Jürgen"/>
    <s v="Herr"/>
    <s v=""/>
    <s v=""/>
    <d v="1962-05-21T00:00:00"/>
    <s v="Deutschland"/>
    <s v="Seestrasse 26"/>
    <n v="82340"/>
    <s v=""/>
    <n v="1940042072"/>
    <n v="-20.2"/>
    <n v="20.2"/>
    <n v="0"/>
    <s v="fhb200379@fh-vie.ac.at"/>
    <s v="MBA Digital Marketing &amp; Data Management"/>
    <n v="755"/>
  </r>
  <r>
    <x v="6"/>
    <n v="19"/>
    <s v="Gamber"/>
    <s v="Aleksandar"/>
    <s v="Herr"/>
    <s v=""/>
    <s v=""/>
    <d v="1995-09-04T00:00:00"/>
    <s v="Österreich"/>
    <s v="Kerathweg 1"/>
    <n v="5101"/>
    <s v="Bergheim"/>
    <n v="1940039142"/>
    <n v="-20.2"/>
    <n v="20.2"/>
    <n v="0"/>
    <s v="fhb191439@fh-vie.ac.at"/>
    <s v="MBA Digital Transformation"/>
    <n v="756"/>
  </r>
  <r>
    <x v="0"/>
    <n v="19"/>
    <s v="Gänger"/>
    <s v="Dominik"/>
    <s v="Herr"/>
    <s v=""/>
    <s v=""/>
    <d v="1993-01-01T00:00:00"/>
    <s v="Österreich"/>
    <s v="Sturgasse 7/1/6"/>
    <n v="1020"/>
    <s v="Wien,Leopoldstadt"/>
    <n v="1910389035"/>
    <n v="-20.2"/>
    <n v="20.2"/>
    <n v="0"/>
    <s v="fhb190922@fh-vie.ac.at"/>
    <m/>
    <n v="757"/>
  </r>
  <r>
    <x v="10"/>
    <n v="18"/>
    <s v="Gangl"/>
    <s v="Dominik"/>
    <s v="Herr"/>
    <s v=""/>
    <s v=""/>
    <d v="1996-02-20T00:00:00"/>
    <s v="Österreich"/>
    <s v="Budapesterstraße 43"/>
    <n v="7131"/>
    <s v="Halbturn"/>
    <n v="1810702007"/>
    <n v="-20.2"/>
    <n v="20.2"/>
    <n v="0"/>
    <s v="fhb180165@fh-vie.ac.at"/>
    <m/>
    <n v="758"/>
  </r>
  <r>
    <x v="1"/>
    <n v="19"/>
    <s v="Gangl"/>
    <s v="Lisa"/>
    <s v="Frau"/>
    <s v=""/>
    <s v="BA"/>
    <d v="1995-03-10T00:00:00"/>
    <s v="Österreich"/>
    <s v="Rosa-Jochmann-Ring 5/22/19"/>
    <n v="1110"/>
    <s v="Wien,Simmering"/>
    <n v="1910390021"/>
    <n v="-20.2"/>
    <n v="20.2"/>
    <n v="0"/>
    <s v="fhb190676@fh-vie.ac.at"/>
    <m/>
    <n v="759"/>
  </r>
  <r>
    <x v="3"/>
    <n v="18"/>
    <s v="Ganglmair"/>
    <s v="Anastasia"/>
    <s v="Frau"/>
    <s v=""/>
    <s v=""/>
    <d v="1997-11-21T00:00:00"/>
    <s v="Frankreich"/>
    <s v="Ruprechtsplatz 4-5/10"/>
    <n v="1010"/>
    <s v="Wien,Innere Stadt"/>
    <n v="1810389915"/>
    <n v="-20.2"/>
    <n v="20.2"/>
    <n v="0"/>
    <s v="fhb180883@fh-vie.ac.at"/>
    <m/>
    <n v="760"/>
  </r>
  <r>
    <x v="0"/>
    <n v="20"/>
    <s v="Garber"/>
    <s v="Anika"/>
    <s v="Frau"/>
    <s v=""/>
    <s v=""/>
    <d v="2000-09-28T00:00:00"/>
    <s v="Österreich"/>
    <s v="Waldgasse 9"/>
    <n v="7533"/>
    <s v="Ollersdorf im Burgenland"/>
    <n v="2010389131"/>
    <n v="-20.2"/>
    <n v="20.2"/>
    <n v="0"/>
    <s v="fhb200640@fh-vie.ac.at"/>
    <m/>
    <n v="761"/>
  </r>
  <r>
    <x v="2"/>
    <n v="20"/>
    <s v="Garieri"/>
    <s v="Emanuel"/>
    <s v="Herr"/>
    <s v=""/>
    <s v=""/>
    <d v="1993-07-21T00:00:00"/>
    <s v="Österreich"/>
    <s v="Hagenmüllergasse 31/210"/>
    <n v="1030"/>
    <s v="Wien,Landstraße"/>
    <n v="2010388012"/>
    <n v="-20.2"/>
    <n v="20.2"/>
    <n v="0"/>
    <s v="fhb201183@fh-vie.ac.at"/>
    <m/>
    <n v="762"/>
  </r>
  <r>
    <x v="2"/>
    <n v="20"/>
    <s v="Gartner"/>
    <s v="Katharina"/>
    <s v="Frau"/>
    <s v=""/>
    <s v="BA"/>
    <d v="1995-04-22T00:00:00"/>
    <s v="Österreich"/>
    <s v="Fritz-Hahn-Gasse 1 App.94"/>
    <n v="1100"/>
    <s v="Wien"/>
    <n v="2010388013"/>
    <n v="-20.2"/>
    <n v="20.2"/>
    <n v="0"/>
    <s v="fhb201184@fh-vie.ac.at"/>
    <m/>
    <n v="763"/>
  </r>
  <r>
    <x v="4"/>
    <n v="20"/>
    <s v="Gartner"/>
    <s v="Stefan"/>
    <s v="Herr"/>
    <s v=""/>
    <s v=""/>
    <d v="2000-05-02T00:00:00"/>
    <s v="Österreich"/>
    <s v="Obere Hauptstraße 79"/>
    <n v="7142"/>
    <s v="Illmitz"/>
    <n v="2010229015"/>
    <n v="-20.2"/>
    <n v="20.2"/>
    <n v="0"/>
    <s v="fhb201022@fh-vie.ac.at"/>
    <m/>
    <n v="764"/>
  </r>
  <r>
    <x v="0"/>
    <n v="18"/>
    <s v="Garvat"/>
    <s v="Lyubov"/>
    <s v="Frau"/>
    <s v=""/>
    <s v=""/>
    <d v="1995-10-27T00:00:00"/>
    <s v="Österreich"/>
    <s v="Carl-Appel-Straße 7/0203"/>
    <n v="1100"/>
    <s v="Wien,Favoriten"/>
    <n v="1810389552"/>
    <n v="-20.2"/>
    <n v="20.2"/>
    <n v="0"/>
    <s v="fhb180930@fh-vie.ac.at"/>
    <m/>
    <n v="765"/>
  </r>
  <r>
    <x v="4"/>
    <n v="20"/>
    <s v="Gashi"/>
    <s v="Linda"/>
    <s v="Frau"/>
    <s v=""/>
    <s v=""/>
    <d v="2000-10-07T00:00:00"/>
    <s v="Österreich"/>
    <s v="Marxergasse 7/18"/>
    <n v="1030"/>
    <s v="Wien,Landstraße"/>
    <n v="2010229065"/>
    <n v="-20.2"/>
    <n v="20.2"/>
    <n v="0"/>
    <s v="fhb201072@fh-vie.ac.at"/>
    <m/>
    <n v="766"/>
  </r>
  <r>
    <x v="0"/>
    <n v="18"/>
    <s v="Gashi"/>
    <s v="Shkumbin"/>
    <s v="Herr"/>
    <s v=""/>
    <s v=""/>
    <d v="1997-01-29T00:00:00"/>
    <s v="Österreich"/>
    <s v="Marxergasse 7/18"/>
    <n v="1030"/>
    <s v="Wien,Landstraße"/>
    <n v="1810389012"/>
    <n v="-20.2"/>
    <n v="20.2"/>
    <n v="0"/>
    <s v="fhb180728@fh-vie.ac.at"/>
    <m/>
    <n v="767"/>
  </r>
  <r>
    <x v="25"/>
    <n v="18"/>
    <s v="Gaspar"/>
    <s v="Nicolaus"/>
    <s v="Herr"/>
    <s v=""/>
    <s v=""/>
    <d v="1984-07-28T00:00:00"/>
    <s v="Österreich"/>
    <s v="Arsenal 12/3b"/>
    <n v="1030"/>
    <s v="Wien,Landstraße"/>
    <n v="1830016003"/>
    <n v="-20.2"/>
    <n v="20.2"/>
    <n v="0"/>
    <s v="fhb181068@fh-vie.ac.at"/>
    <s v="MSc Markting and Business Management"/>
    <n v="768"/>
  </r>
  <r>
    <x v="2"/>
    <n v="19"/>
    <s v="Gasplmayr"/>
    <s v="Sabine"/>
    <s v="Frau"/>
    <s v=""/>
    <s v=""/>
    <d v="1986-05-25T00:00:00"/>
    <s v="Österreich"/>
    <s v="Neubaugasse 1 EH"/>
    <n v="2490"/>
    <s v="Ebenfurth"/>
    <n v="1910388014"/>
    <n v="-20.2"/>
    <n v="20.2"/>
    <n v="0"/>
    <s v="fhb190836@fh-vie.ac.at"/>
    <m/>
    <n v="769"/>
  </r>
  <r>
    <x v="19"/>
    <n v="20"/>
    <s v="Gaß"/>
    <s v="Marcel"/>
    <s v="Herr"/>
    <s v=""/>
    <s v=""/>
    <d v="1998-08-04T00:00:00"/>
    <s v="Österreich"/>
    <s v="Marienheimgasse 8/4/6"/>
    <n v="2460"/>
    <s v="Bruck an der Leitha"/>
    <n v="2010865023"/>
    <n v="-20.2"/>
    <n v="20.2"/>
    <n v="0"/>
    <s v="fhb200920@fh-vie.ac.at"/>
    <m/>
    <n v="770"/>
  </r>
  <r>
    <x v="1"/>
    <n v="20"/>
    <s v="Gasser"/>
    <s v="Marlene"/>
    <s v="Frau"/>
    <s v=""/>
    <s v="BA"/>
    <d v="1997-10-09T00:00:00"/>
    <s v="Österreich"/>
    <s v="Menzelstraße 8/2/16"/>
    <n v="1210"/>
    <s v="Wien"/>
    <n v="2010390023"/>
    <n v="-20.2"/>
    <n v="20.2"/>
    <n v="0"/>
    <s v="fhb200770@fh-vie.ac.at"/>
    <m/>
    <n v="771"/>
  </r>
  <r>
    <x v="18"/>
    <n v="20"/>
    <s v="Gassert"/>
    <s v="Felix"/>
    <s v="Herr"/>
    <s v=""/>
    <s v=""/>
    <d v="1992-07-01T00:00:00"/>
    <s v="Deutschland"/>
    <s v="Hessstr. 31"/>
    <n v="80798"/>
    <s v=""/>
    <n v="2030044001"/>
    <n v="-20.2"/>
    <n v="20.2"/>
    <n v="0"/>
    <s v="fhb201413@fh-vie.ac.at"/>
    <s v="MBA Gesundheitsmanagement &amp; Digital Health"/>
    <n v="772"/>
  </r>
  <r>
    <x v="18"/>
    <n v="20"/>
    <s v="Gassert"/>
    <s v="Florian Tilman"/>
    <s v="Herr"/>
    <s v=""/>
    <s v=""/>
    <d v="1992-07-01T00:00:00"/>
    <s v="Deutschland"/>
    <s v="Boschetsrieder Str. 62"/>
    <n v="81379"/>
    <s v=""/>
    <n v="2030044002"/>
    <n v="-20.2"/>
    <n v="20.2"/>
    <n v="0"/>
    <s v="fhb201414@fh-vie.ac.at"/>
    <s v="MBA Gesundheitsmanagement &amp; Digital Health"/>
    <n v="773"/>
  </r>
  <r>
    <x v="6"/>
    <n v="20"/>
    <s v="Gassner"/>
    <s v="Alexander"/>
    <s v=""/>
    <s v=""/>
    <s v=""/>
    <d v="1989-04-12T00:00:00"/>
    <s v="Deutschland"/>
    <s v="Watzmannring 43"/>
    <n v="85748"/>
    <s v=""/>
    <n v="2030039046"/>
    <n v="-20.2"/>
    <n v="20.2"/>
    <n v="0"/>
    <s v="fhb201603@fh-vie.ac.at"/>
    <s v="MBA Digital Transformation"/>
    <n v="774"/>
  </r>
  <r>
    <x v="8"/>
    <n v="19"/>
    <s v="Gassner"/>
    <s v="Bettina"/>
    <s v="Frau"/>
    <s v=""/>
    <s v=""/>
    <d v="1986-05-05T00:00:00"/>
    <s v="Österreich"/>
    <s v="Am Mühlbach 7a"/>
    <n v="8501"/>
    <s v="Lieboch"/>
    <n v="1940042040"/>
    <n v="-20.2"/>
    <n v="20.2"/>
    <n v="0"/>
    <s v="fhb200092@fh-vie.ac.at"/>
    <s v="MBA Digital Marketing &amp; Data Management"/>
    <n v="775"/>
  </r>
  <r>
    <x v="14"/>
    <n v="20"/>
    <s v="Gassner"/>
    <s v="Jennifer"/>
    <s v="Frau"/>
    <s v=""/>
    <s v="BA"/>
    <d v="1993-09-03T00:00:00"/>
    <s v="Österreich"/>
    <s v="Petrusgasse 5/2/4"/>
    <n v="1030"/>
    <s v="Wien"/>
    <s v="2010392013, 2030046005"/>
    <n v="-20.2"/>
    <n v="20.2"/>
    <n v="0"/>
    <s v="fhb201123@fh-vie.ac.at"/>
    <s v=" + MSc Sustainability and Responsible Management"/>
    <n v="776"/>
  </r>
  <r>
    <x v="2"/>
    <n v="19"/>
    <s v="Gattermayer"/>
    <s v="Anja"/>
    <s v="Frau"/>
    <s v=""/>
    <s v="BA"/>
    <d v="1995-05-11T00:00:00"/>
    <s v="Österreich"/>
    <s v="Obritz 204"/>
    <n v="2061"/>
    <s v="Obritz"/>
    <n v="1910388015"/>
    <n v="-20.2"/>
    <n v="20.2"/>
    <n v="0"/>
    <s v="fhb190837@fh-vie.ac.at"/>
    <m/>
    <n v="777"/>
  </r>
  <r>
    <x v="4"/>
    <n v="20"/>
    <s v="Gaugl"/>
    <s v="Andrea"/>
    <s v="Frau"/>
    <s v=""/>
    <s v="BA"/>
    <d v="1991-09-30T00:00:00"/>
    <s v="Österreich"/>
    <s v="Fendigasse 9/33"/>
    <n v="1050"/>
    <s v="Wien"/>
    <n v="2010229016"/>
    <n v="-20.2"/>
    <n v="20.2"/>
    <n v="0"/>
    <s v="fhb201023@fh-vie.ac.at"/>
    <m/>
    <n v="778"/>
  </r>
  <r>
    <x v="1"/>
    <n v="20"/>
    <s v="Gaur"/>
    <s v="Geetanjali"/>
    <s v="Frau"/>
    <s v=""/>
    <s v=""/>
    <d v="1997-08-25T00:00:00"/>
    <s v="Indien"/>
    <s v="Weyringergasse 15/7"/>
    <n v="1040"/>
    <s v="Wien"/>
    <n v="2010390024"/>
    <n v="-20.2"/>
    <n v="20.2"/>
    <n v="0"/>
    <s v="fhb200771@fh-vie.ac.at"/>
    <m/>
    <n v="779"/>
  </r>
  <r>
    <x v="6"/>
    <n v="19"/>
    <s v="Gaus"/>
    <s v="Max"/>
    <s v="Herr"/>
    <s v=""/>
    <s v="BSc"/>
    <d v="1990-12-08T00:00:00"/>
    <s v="Deutschland"/>
    <s v="Lixfelder Weg 54"/>
    <n v="60489"/>
    <s v=""/>
    <n v="1930039011"/>
    <n v="-20.2"/>
    <n v="20.2"/>
    <n v="0"/>
    <s v="fhb190716@fh-vie.ac.at"/>
    <s v="MBA Digital Transformation"/>
    <n v="780"/>
  </r>
  <r>
    <x v="9"/>
    <n v="19"/>
    <s v="Gausterer"/>
    <s v="Christoph"/>
    <s v="Herr"/>
    <s v=""/>
    <s v="BA"/>
    <d v="1991-09-13T00:00:00"/>
    <s v="Österreich"/>
    <s v="Bockfliesserweg 25A/2"/>
    <n v="2230"/>
    <s v="Gänserndorf"/>
    <n v="1910230013"/>
    <n v="-20.2"/>
    <n v="20.2"/>
    <n v="0"/>
    <s v="fhb190342@fh-vie.ac.at"/>
    <m/>
    <n v="781"/>
  </r>
  <r>
    <x v="5"/>
    <n v="19"/>
    <s v="Gavlyuchynska"/>
    <s v="Galyna"/>
    <s v="Frau"/>
    <s v=""/>
    <s v=""/>
    <d v="1997-10-20T00:00:00"/>
    <s v="Ukraine"/>
    <s v="Konradgasse 4/12"/>
    <n v="1020"/>
    <s v="Wien,Leopoldstadt"/>
    <n v="1910582015"/>
    <n v="-20.2"/>
    <n v="20.2"/>
    <n v="0"/>
    <s v="fhb190477@fh-vie.ac.at"/>
    <m/>
    <n v="782"/>
  </r>
  <r>
    <x v="5"/>
    <n v="19"/>
    <s v="Gavric"/>
    <s v="Biljana"/>
    <s v="Frau"/>
    <s v=""/>
    <s v=""/>
    <d v="1990-06-27T00:00:00"/>
    <s v="Österreich"/>
    <s v="Saikogasse 5A/2/16"/>
    <n v="1220"/>
    <s v="Wien,Donaustadt"/>
    <n v="1910582016"/>
    <n v="-20.2"/>
    <n v="20.2"/>
    <n v="0"/>
    <s v="fhb190478@fh-vie.ac.at"/>
    <m/>
    <n v="783"/>
  </r>
  <r>
    <x v="4"/>
    <n v="17"/>
    <s v="Gedik"/>
    <s v="Mehmet"/>
    <s v="Herr"/>
    <s v=""/>
    <s v=""/>
    <d v="1995-12-19T00:00:00"/>
    <s v="Österreich"/>
    <s v="Sechshauser Straße 17/1/5"/>
    <n v="2560"/>
    <s v="Berndorf"/>
    <n v="1710229013"/>
    <n v="-20.2"/>
    <n v="20.2"/>
    <n v="0"/>
    <s v="fhb170332@fh-vie.ac.at"/>
    <m/>
    <n v="784"/>
  </r>
  <r>
    <x v="6"/>
    <n v="19"/>
    <s v="Geiser"/>
    <s v="Bernhard"/>
    <s v="Herr"/>
    <s v=""/>
    <s v=""/>
    <d v="1967-08-02T00:00:00"/>
    <s v="Schweiz"/>
    <s v="Brunnenweg 3a"/>
    <n v="4312"/>
    <s v=""/>
    <n v="1940039078"/>
    <n v="-20.2"/>
    <n v="20.2"/>
    <n v="0"/>
    <s v="fhb200348@fh-vie.ac.at"/>
    <s v="MBA Digital Transformation"/>
    <n v="785"/>
  </r>
  <r>
    <x v="0"/>
    <n v="20"/>
    <s v="Geißler"/>
    <s v="Veronika"/>
    <s v="Frau"/>
    <s v=""/>
    <s v=""/>
    <d v="1994-11-21T00:00:00"/>
    <s v="Österreich"/>
    <s v="Florianigasse 23/3"/>
    <n v="1080"/>
    <s v="Wien,Josefstadt"/>
    <n v="2010389031"/>
    <n v="-20.2"/>
    <n v="20.2"/>
    <n v="0"/>
    <s v="fhb200540@fh-vie.ac.at"/>
    <m/>
    <n v="786"/>
  </r>
  <r>
    <x v="0"/>
    <n v="20"/>
    <s v="Geng"/>
    <s v="Ferenc"/>
    <s v="Herr"/>
    <s v=""/>
    <s v=""/>
    <d v="1992-08-16T00:00:00"/>
    <s v="Ungarn"/>
    <s v="Ilse-Arlt-Straße 36/6/10"/>
    <n v="1220"/>
    <s v="Wien,Donaustadt"/>
    <n v="2010389032"/>
    <n v="-20.2"/>
    <n v="20.2"/>
    <n v="0"/>
    <s v="fhb200541@fh-vie.ac.at"/>
    <m/>
    <n v="787"/>
  </r>
  <r>
    <x v="4"/>
    <n v="19"/>
    <s v="George"/>
    <s v="Nina"/>
    <s v="Frau"/>
    <s v=""/>
    <s v=""/>
    <d v="2001-08-29T00:00:00"/>
    <s v="Österreich"/>
    <s v="Neilreichgasse 36/4"/>
    <n v="1100"/>
    <s v="Wien,Favoriten"/>
    <n v="1910229068"/>
    <n v="-20.2"/>
    <n v="20.2"/>
    <n v="0"/>
    <s v="fhb191154@fh-vie.ac.at"/>
    <m/>
    <n v="788"/>
  </r>
  <r>
    <x v="17"/>
    <n v="19"/>
    <s v="Georgieva"/>
    <s v="Maria"/>
    <s v="Frau"/>
    <s v=""/>
    <s v="BA"/>
    <d v="1993-12-12T00:00:00"/>
    <s v="Bulgarien"/>
    <s v="Gentzgasse 14-20/11/18"/>
    <n v="1180"/>
    <s v="Wien,Währing"/>
    <n v="1910705005"/>
    <n v="-20.2"/>
    <n v="20.2"/>
    <n v="0"/>
    <s v="fhb190448@fh-vie.ac.at"/>
    <m/>
    <n v="789"/>
  </r>
  <r>
    <x v="21"/>
    <n v="19"/>
    <s v="Geppert"/>
    <s v="Carina"/>
    <s v="Frau"/>
    <s v=""/>
    <s v="BEd"/>
    <d v="1987-03-06T00:00:00"/>
    <s v="Österreich"/>
    <s v="Klagbaumgasse 8/1"/>
    <n v="1040"/>
    <s v="Wien,Wieden"/>
    <n v="1940036004"/>
    <n v="-20.2"/>
    <n v="20.2"/>
    <n v="0"/>
    <s v="fhb200188@fh-vie.ac.at"/>
    <s v="MSc Arbeits-, Organisationspsychologie und HR Management"/>
    <n v="790"/>
  </r>
  <r>
    <x v="12"/>
    <n v="20"/>
    <s v="Geppert"/>
    <s v="Florian"/>
    <s v="Herr"/>
    <s v=""/>
    <s v=""/>
    <d v="2000-12-29T00:00:00"/>
    <s v="Österreich"/>
    <s v="Weng 11/1"/>
    <n v="5453"/>
    <s v="Werfenweng"/>
    <n v="2010391040"/>
    <n v="-20.2"/>
    <n v="20.2"/>
    <n v="0"/>
    <s v="fhb201341@fh-vie.ac.at"/>
    <m/>
    <n v="791"/>
  </r>
  <r>
    <x v="6"/>
    <n v="19"/>
    <s v="Gerdes"/>
    <s v="Michael"/>
    <s v="Herr"/>
    <s v=""/>
    <s v=""/>
    <d v="1969-01-06T00:00:00"/>
    <s v="Deutschland"/>
    <s v="Gartenstr. 7"/>
    <n v="85376"/>
    <s v=""/>
    <n v="1940039046"/>
    <n v="-20.2"/>
    <n v="20.2"/>
    <n v="0"/>
    <s v="fhb200299@fh-vie.ac.at"/>
    <s v="MBA Digital Transformation"/>
    <n v="792"/>
  </r>
  <r>
    <x v="1"/>
    <n v="20"/>
    <s v="Gerer"/>
    <s v="Fabian"/>
    <s v="Herr"/>
    <s v=""/>
    <s v=""/>
    <d v="1993-10-10T00:00:00"/>
    <s v="Österreich"/>
    <s v="Gerlgasse 17/28"/>
    <n v="1030"/>
    <s v="Wien,Landstraße"/>
    <n v="2010390025"/>
    <n v="-20.2"/>
    <n v="20.2"/>
    <n v="0"/>
    <s v="fhb200772@fh-vie.ac.at"/>
    <m/>
    <n v="793"/>
  </r>
  <r>
    <x v="0"/>
    <n v="19"/>
    <s v="Gerges"/>
    <s v="Paul"/>
    <s v="Herr"/>
    <s v=""/>
    <s v=""/>
    <d v="1996-12-06T00:00:00"/>
    <s v="Österreich"/>
    <s v="Neurissener Anger 16"/>
    <n v="1220"/>
    <s v="Wien,Donaustadt"/>
    <n v="1910389107"/>
    <n v="-20.2"/>
    <n v="20.2"/>
    <n v="0"/>
    <s v="fhb191011@fh-vie.ac.at"/>
    <m/>
    <n v="794"/>
  </r>
  <r>
    <x v="12"/>
    <n v="19"/>
    <s v="Gergic"/>
    <s v="Gabrijela"/>
    <s v="Frau"/>
    <s v=""/>
    <s v=""/>
    <d v="2000-06-13T00:00:00"/>
    <s v="Österreich"/>
    <s v="Simmeringer Hauptstr. 190-192/ 26/4"/>
    <n v="1110"/>
    <s v="Wien,Simmering"/>
    <n v="1910391036"/>
    <n v="-20.2"/>
    <n v="20.2"/>
    <n v="0"/>
    <s v="fhb191206@fh-vie.ac.at"/>
    <m/>
    <n v="795"/>
  </r>
  <r>
    <x v="13"/>
    <n v="19"/>
    <s v="Gerlach"/>
    <s v="Jakob"/>
    <s v="Herr"/>
    <s v=""/>
    <s v="BA"/>
    <d v="1995-12-30T00:00:00"/>
    <s v="Österreich"/>
    <s v="Springergasse 8/1"/>
    <n v="1020"/>
    <s v="Wien,Leopoldstadt"/>
    <n v="1910613004"/>
    <n v="-20.2"/>
    <n v="20.2"/>
    <n v="0"/>
    <s v="fhb190283@fh-vie.ac.at"/>
    <m/>
    <n v="796"/>
  </r>
  <r>
    <x v="8"/>
    <n v="20"/>
    <s v="Gerstner"/>
    <s v="Julia"/>
    <s v="Frau"/>
    <s v=""/>
    <s v=""/>
    <d v="1983-09-08T00:00:00"/>
    <s v="Deutschland"/>
    <s v="Westendstr. 98"/>
    <n v="80339"/>
    <s v=""/>
    <n v="2030042034"/>
    <n v="-20.2"/>
    <n v="20.2"/>
    <n v="0"/>
    <s v="fhb201608@fh-vie.ac.at"/>
    <s v="MBA Digital Marketing &amp; Data Management"/>
    <n v="797"/>
  </r>
  <r>
    <x v="18"/>
    <n v="20"/>
    <s v="Geske"/>
    <s v="Laura"/>
    <s v="Frau"/>
    <s v=""/>
    <s v=""/>
    <d v="1991-03-18T00:00:00"/>
    <s v="Deutschland"/>
    <s v="Dellenberg7a "/>
    <n v="24235"/>
    <s v="Labbe"/>
    <n v="2030044027"/>
    <n v="-20.2"/>
    <n v="20.2"/>
    <n v="0"/>
    <s v="fhb201710@fh-vie.ac.at"/>
    <s v="MBA Gesundheitsmanagement &amp; Digital Health"/>
    <n v="798"/>
  </r>
  <r>
    <x v="3"/>
    <n v="18"/>
    <s v="Geyer"/>
    <s v="Felix"/>
    <s v="Herr"/>
    <s v=""/>
    <s v=""/>
    <d v="1994-06-03T00:00:00"/>
    <s v="Österreich"/>
    <s v="Johann Nestroy Gasse 14/12"/>
    <n v="2301"/>
    <s v="Groß-Enzersdorf"/>
    <n v="1810389916"/>
    <n v="-20.2"/>
    <n v="20.2"/>
    <n v="0"/>
    <s v="fhb180884@fh-vie.ac.at"/>
    <m/>
    <n v="799"/>
  </r>
  <r>
    <x v="4"/>
    <n v="17"/>
    <s v="Gezgin"/>
    <s v="Yakup"/>
    <s v="Herr"/>
    <s v=""/>
    <s v=""/>
    <d v="1997-04-19T00:00:00"/>
    <s v="Österreich"/>
    <s v="Bleriotgasse 17c"/>
    <n v="2700"/>
    <s v="Wiener Neustadt"/>
    <n v="1710229053"/>
    <n v="-20.2"/>
    <n v="20.2"/>
    <n v="0"/>
    <s v="fhb170372@fh-vie.ac.at"/>
    <m/>
    <n v="800"/>
  </r>
  <r>
    <x v="1"/>
    <n v="20"/>
    <s v="Ghadymian Tajahmadi"/>
    <s v="Shahnush"/>
    <s v="Frau"/>
    <s v=""/>
    <s v=""/>
    <d v="1993-04-04T00:00:00"/>
    <s v="Österreich"/>
    <s v="Kohlgasse 44/10"/>
    <n v="1050"/>
    <s v="Wien"/>
    <n v="2010390026"/>
    <n v="-20.2"/>
    <n v="20.2"/>
    <n v="0"/>
    <s v="fhb200773@fh-vie.ac.at"/>
    <m/>
    <n v="801"/>
  </r>
  <r>
    <x v="9"/>
    <n v="20"/>
    <s v="Ghamash"/>
    <s v="Dariush"/>
    <s v="Herr"/>
    <s v=""/>
    <s v="BA"/>
    <d v="1992-10-31T00:00:00"/>
    <s v="Österreich"/>
    <s v="Floridusgasse 2-10/2/1"/>
    <n v="1210"/>
    <s v="Wien"/>
    <n v="2010230056"/>
    <n v="-20.2"/>
    <n v="20.2"/>
    <n v="0"/>
    <s v="fhb201110@fh-vie.ac.at"/>
    <m/>
    <n v="802"/>
  </r>
  <r>
    <x v="4"/>
    <n v="19"/>
    <s v="Ghamash"/>
    <s v="Farima"/>
    <s v="Frau"/>
    <s v=""/>
    <s v=""/>
    <d v="1991-09-16T00:00:00"/>
    <s v="Österreich"/>
    <s v="Seyringer Straße 1/2/102"/>
    <n v="1210"/>
    <s v="Wien,Floridsdorf"/>
    <n v="1910229011"/>
    <n v="-20.2"/>
    <n v="20.2"/>
    <n v="0"/>
    <s v="fhb190394@fh-vie.ac.at"/>
    <m/>
    <n v="803"/>
  </r>
  <r>
    <x v="0"/>
    <n v="19"/>
    <s v="Gharibo"/>
    <s v="Jennifer"/>
    <s v="Frau"/>
    <s v=""/>
    <s v=""/>
    <d v="1997-06-07T00:00:00"/>
    <s v="Österreich"/>
    <s v="Marchettigasse 16/11"/>
    <n v="1060"/>
    <s v="Wien,Mariahilf"/>
    <n v="1910389036"/>
    <n v="-20.2"/>
    <n v="20.2"/>
    <n v="0"/>
    <s v="fhb190923@fh-vie.ac.at"/>
    <m/>
    <n v="804"/>
  </r>
  <r>
    <x v="15"/>
    <n v="19"/>
    <s v="Ghazy"/>
    <s v="Tawhid"/>
    <s v="Herr"/>
    <s v=""/>
    <s v=""/>
    <d v="1997-09-02T00:00:00"/>
    <s v="Österreich"/>
    <s v="Oeverseestraße 13-19/12/9"/>
    <n v="1150"/>
    <s v="Wien,Rudolfsheim-Fünfhaus"/>
    <n v="1910480011"/>
    <n v="-20.2"/>
    <n v="20.2"/>
    <n v="0"/>
    <s v="fhb190534@fh-vie.ac.at"/>
    <m/>
    <n v="805"/>
  </r>
  <r>
    <x v="5"/>
    <n v="20"/>
    <s v="Gherghel"/>
    <s v="Manuela"/>
    <s v="Frau"/>
    <s v=""/>
    <s v=""/>
    <d v="1997-05-03T00:00:00"/>
    <s v="Österreich"/>
    <s v="Grenzweg 25a"/>
    <n v="2232"/>
    <s v="Deutsch-Wagram"/>
    <n v="2010582015"/>
    <n v="-20.2"/>
    <n v="20.2"/>
    <n v="0"/>
    <s v="fhb200859@fh-vie.ac.at"/>
    <m/>
    <n v="806"/>
  </r>
  <r>
    <x v="0"/>
    <n v="20"/>
    <s v="Ghonim"/>
    <s v="Ahmed"/>
    <s v="Herr"/>
    <s v=""/>
    <s v=""/>
    <d v="2001-07-20T00:00:00"/>
    <s v="Österreich"/>
    <s v="Anna-Hand-Weg 4/3/57"/>
    <n v="1030"/>
    <s v="Wien,Landstraße"/>
    <n v="2010389250"/>
    <n v="-20.2"/>
    <n v="20.2"/>
    <n v="0"/>
    <s v="fhb201497@fh-vie.ac.at"/>
    <m/>
    <n v="807"/>
  </r>
  <r>
    <x v="0"/>
    <n v="20"/>
    <s v="Ghusuddin"/>
    <s v="Abdullah"/>
    <s v="Herr"/>
    <s v=""/>
    <s v=""/>
    <d v="1991-07-05T00:00:00"/>
    <s v="Österreich"/>
    <s v="Pastorstraße 33-39/51/4"/>
    <n v="1210"/>
    <s v="Wien"/>
    <n v="2010389033"/>
    <n v="-20.2"/>
    <n v="20.2"/>
    <n v="0"/>
    <s v="fhb200542@fh-vie.ac.at"/>
    <m/>
    <n v="808"/>
  </r>
  <r>
    <x v="4"/>
    <n v="18"/>
    <s v="Giahi"/>
    <s v="Pegah"/>
    <s v="Frau"/>
    <s v=""/>
    <s v=""/>
    <d v="1992-10-11T00:00:00"/>
    <s v="Iran"/>
    <s v="Goethegasse 14 Stg. 1/12"/>
    <n v="2340"/>
    <s v="Mödling"/>
    <n v="1810229015"/>
    <n v="-20.2"/>
    <n v="20.2"/>
    <n v="0"/>
    <s v="fhb180326@fh-vie.ac.at"/>
    <m/>
    <n v="809"/>
  </r>
  <r>
    <x v="6"/>
    <n v="18"/>
    <s v="Gieb"/>
    <s v="Uwe"/>
    <s v="Herr"/>
    <s v=""/>
    <s v=""/>
    <d v="1970-05-08T00:00:00"/>
    <s v="Deutschland"/>
    <s v="Auf der Höhe 35"/>
    <n v="85051"/>
    <s v="Ingolstadt"/>
    <n v="1840039044"/>
    <n v="-20.2"/>
    <n v="20.2"/>
    <n v="0"/>
    <s v="fhb180867@fh-vie.ac.at"/>
    <s v="MBA Digital Transformation"/>
    <n v="810"/>
  </r>
  <r>
    <x v="6"/>
    <n v="19"/>
    <s v="Giese"/>
    <s v="Barbara"/>
    <s v="Frau"/>
    <s v=""/>
    <s v=""/>
    <d v="1964-04-07T00:00:00"/>
    <s v="Deutschland"/>
    <s v="Am Kindlesbrunnen"/>
    <n v="78554"/>
    <s v=""/>
    <n v="1940039030"/>
    <n v="-20.2"/>
    <n v="20.2"/>
    <n v="0"/>
    <s v="fhb200268@fh-vie.ac.at"/>
    <s v="MBA Digital Transformation"/>
    <n v="811"/>
  </r>
  <r>
    <x v="8"/>
    <n v="20"/>
    <s v="Giesinger"/>
    <s v="Vanessa"/>
    <s v="Frau"/>
    <s v=""/>
    <s v=""/>
    <d v="1992-11-27T00:00:00"/>
    <s v="Österreich"/>
    <s v="Wichnergasse 8/6"/>
    <n v="6800"/>
    <s v="Feldkirch"/>
    <n v="2030042055"/>
    <n v="-20.2"/>
    <n v="20.2"/>
    <n v="0"/>
    <s v="fhb201694@fh-vie.ac.at"/>
    <s v="MBA Digital Marketing &amp; Data Management"/>
    <n v="812"/>
  </r>
  <r>
    <x v="6"/>
    <n v="20"/>
    <s v="Giessler"/>
    <s v="Sven"/>
    <s v="Herr"/>
    <s v=""/>
    <s v=""/>
    <d v="1977-05-07T00:00:00"/>
    <s v="Schweiz"/>
    <s v="Hirtenbündtenweg 10"/>
    <n v="4102"/>
    <s v=""/>
    <n v="2030039007"/>
    <n v="-20.2"/>
    <n v="20.2"/>
    <n v="0"/>
    <s v="fhb200909@fh-vie.ac.at"/>
    <s v="MBA Digital Transformation"/>
    <n v="813"/>
  </r>
  <r>
    <x v="3"/>
    <n v="19"/>
    <s v="Gilkarov"/>
    <s v="Lara"/>
    <s v="Frau"/>
    <s v=""/>
    <s v=""/>
    <d v="1999-09-16T00:00:00"/>
    <s v="Frankreich"/>
    <s v="Vereinsgasse 18/6"/>
    <n v="1020"/>
    <s v="Wien,Leopoldstadt"/>
    <n v="1910389173"/>
    <n v="-20.2"/>
    <n v="20.2"/>
    <n v="0"/>
    <s v="fhb191086@fh-vie.ac.at"/>
    <m/>
    <n v="814"/>
  </r>
  <r>
    <x v="0"/>
    <n v="19"/>
    <s v="Gill"/>
    <s v="Komel"/>
    <s v="Frau"/>
    <s v=""/>
    <s v=""/>
    <d v="1998-01-10T00:00:00"/>
    <s v="Österreich"/>
    <s v="Wiedner Hauptstraße 141-143/1/4"/>
    <n v="1050"/>
    <s v="Wien,Margareten"/>
    <n v="1910389108"/>
    <n v="-20.2"/>
    <n v="20.2"/>
    <n v="0"/>
    <s v="fhb191012@fh-vie.ac.at"/>
    <m/>
    <n v="815"/>
  </r>
  <r>
    <x v="2"/>
    <n v="20"/>
    <s v="Girgis"/>
    <s v="Klara"/>
    <s v="Frau"/>
    <s v=""/>
    <s v=""/>
    <d v="1997-09-29T00:00:00"/>
    <s v="Österreich"/>
    <s v="Stadlauer Straße 53/6"/>
    <n v="1220"/>
    <s v="Wien,Donaustadt"/>
    <n v="2010388014"/>
    <n v="-20.2"/>
    <n v="20.2"/>
    <n v="0"/>
    <s v="fhb201185@fh-vie.ac.at"/>
    <m/>
    <n v="816"/>
  </r>
  <r>
    <x v="1"/>
    <n v="20"/>
    <s v="Giuliani"/>
    <s v="Marc"/>
    <s v="Herr"/>
    <s v=""/>
    <s v=""/>
    <d v="1997-08-06T00:00:00"/>
    <s v="Italien"/>
    <s v="Scherpegasse 2/5/2"/>
    <n v="1190"/>
    <s v="Wien"/>
    <n v="2010390027"/>
    <n v="-20.2"/>
    <n v="20.2"/>
    <n v="0"/>
    <s v="fhb200774@fh-vie.ac.at"/>
    <m/>
    <n v="817"/>
  </r>
  <r>
    <x v="9"/>
    <n v="19"/>
    <s v="Gjergji"/>
    <s v="Lorna"/>
    <s v="Frau"/>
    <s v=""/>
    <s v=""/>
    <d v="1994-02-17T00:00:00"/>
    <s v="Albanien"/>
    <s v="Weintraubengasse 24/2/77"/>
    <n v="1020"/>
    <s v="Wien"/>
    <n v="1910230014"/>
    <n v="-20.2"/>
    <n v="20.2"/>
    <n v="0"/>
    <s v="fhb190343@fh-vie.ac.at"/>
    <m/>
    <n v="818"/>
  </r>
  <r>
    <x v="3"/>
    <n v="20"/>
    <s v="Gjoka"/>
    <s v="Arlind"/>
    <s v="Herr"/>
    <s v=""/>
    <s v=""/>
    <d v="2000-01-06T00:00:00"/>
    <s v="Albanien"/>
    <s v="Erlaufstraße 17/7"/>
    <n v="2344"/>
    <s v="Maria Enzersdorf"/>
    <n v="2010389198"/>
    <n v="-20.2"/>
    <n v="20.2"/>
    <n v="0"/>
    <s v="fhb200707@fh-vie.ac.at"/>
    <m/>
    <n v="819"/>
  </r>
  <r>
    <x v="24"/>
    <n v="20"/>
    <s v="Gjorgjievska"/>
    <s v="Aleksandra"/>
    <s v="Frau"/>
    <s v=""/>
    <s v=""/>
    <d v="1999-05-31T00:00:00"/>
    <s v="Bulgarien"/>
    <s v="Mollardgasse 64/1/1"/>
    <n v="1060"/>
    <s v="Wien,Mariahilf"/>
    <n v="2010229017"/>
    <n v="-20.2"/>
    <n v="20.2"/>
    <n v="0"/>
    <s v="fhb200941@fh-vie.ac.at"/>
    <m/>
    <n v="820"/>
  </r>
  <r>
    <x v="4"/>
    <n v="19"/>
    <s v="Glatzl"/>
    <s v="Jessica"/>
    <s v="Frau"/>
    <s v=""/>
    <s v=""/>
    <d v="1995-06-12T00:00:00"/>
    <s v="Österreich"/>
    <s v="Scheibenbergstraße 31/4"/>
    <n v="1180"/>
    <s v="Wien"/>
    <n v="1910229012"/>
    <n v="-20.2"/>
    <n v="20.2"/>
    <n v="0"/>
    <s v="fhb190395@fh-vie.ac.at"/>
    <m/>
    <n v="821"/>
  </r>
  <r>
    <x v="11"/>
    <n v="19"/>
    <s v="Gleicher"/>
    <s v="Daniel"/>
    <s v="Herr"/>
    <s v=""/>
    <s v=""/>
    <d v="1993-01-26T00:00:00"/>
    <s v="Österreich"/>
    <s v="Peter-Jordan Straße 17/2"/>
    <n v="1190"/>
    <s v="Wien,Döbling"/>
    <n v="1910387017"/>
    <n v="-20.2"/>
    <n v="20.2"/>
    <n v="0"/>
    <s v="fhb190786@fh-vie.ac.at"/>
    <m/>
    <n v="822"/>
  </r>
  <r>
    <x v="12"/>
    <n v="18"/>
    <s v="Gligoric"/>
    <s v="Suzana"/>
    <s v="Frau"/>
    <s v=""/>
    <s v=""/>
    <d v="1997-09-08T00:00:00"/>
    <s v="Bosn. u. Herzeg."/>
    <s v="Podhagskygasse 2/6/2"/>
    <n v="1220"/>
    <s v="Wien,Donaustadt"/>
    <n v="1810391005"/>
    <n v="-20.2"/>
    <n v="20.2"/>
    <n v="0"/>
    <s v="fhb180397@fh-vie.ac.at"/>
    <m/>
    <n v="823"/>
  </r>
  <r>
    <x v="11"/>
    <n v="18"/>
    <s v="Glitzner"/>
    <s v="Thomas"/>
    <s v="Herr"/>
    <s v=""/>
    <s v=""/>
    <d v="1995-12-25T00:00:00"/>
    <s v="Österreich"/>
    <s v="Rotenmühlgasse 43/9"/>
    <n v="1120"/>
    <s v="Wien,Meidling"/>
    <n v="1810387015"/>
    <n v="-20.2"/>
    <n v="20.2"/>
    <n v="0"/>
    <s v="fhb180677@fh-vie.ac.at"/>
    <m/>
    <n v="824"/>
  </r>
  <r>
    <x v="5"/>
    <n v="18"/>
    <s v="Glockner"/>
    <s v="Katharina"/>
    <s v="Frau"/>
    <s v=""/>
    <s v=""/>
    <d v="1995-06-20T00:00:00"/>
    <s v="Österreich"/>
    <s v="Leibenfrostgasse 1/4/20"/>
    <n v="1040"/>
    <s v="Wien,Wieden"/>
    <n v="1810582006"/>
    <n v="-20.2"/>
    <n v="20.2"/>
    <n v="0"/>
    <s v="fhb180211@fh-vie.ac.at"/>
    <m/>
    <n v="825"/>
  </r>
  <r>
    <x v="3"/>
    <n v="19"/>
    <s v="Glovács"/>
    <s v="Bálint Dénes"/>
    <s v="Herr"/>
    <s v=""/>
    <s v=""/>
    <d v="2000-11-06T00:00:00"/>
    <s v="Ungarn"/>
    <s v="Gymnasiumstraße 85 /2 / 2605"/>
    <n v="1190"/>
    <s v="Wien"/>
    <n v="1910389174"/>
    <n v="-20.2"/>
    <n v="20.2"/>
    <n v="0"/>
    <s v="fhb191087@fh-vie.ac.at"/>
    <m/>
    <n v="826"/>
  </r>
  <r>
    <x v="4"/>
    <n v="18"/>
    <s v="Gmeinböck"/>
    <s v="Bettina"/>
    <s v="Frau"/>
    <s v=""/>
    <s v=""/>
    <d v="1995-05-28T00:00:00"/>
    <s v="Österreich"/>
    <s v="Wilhelmsdorferstraße 45"/>
    <n v="2170"/>
    <s v="Poysdorf"/>
    <n v="1810229062"/>
    <n v="-20.2"/>
    <n v="20.2"/>
    <n v="0"/>
    <s v="fhb180512@fh-vie.ac.at"/>
    <m/>
    <n v="827"/>
  </r>
  <r>
    <x v="19"/>
    <n v="20"/>
    <s v="Gmeiner"/>
    <s v="Viktor"/>
    <s v="Herr"/>
    <s v=""/>
    <s v=""/>
    <d v="2000-08-09T00:00:00"/>
    <s v="Österreich"/>
    <s v="Carminweg 6/8/4"/>
    <n v="1210"/>
    <s v="Wien,Floridsdorf"/>
    <n v="2010865008"/>
    <n v="-20.2"/>
    <n v="20.2"/>
    <n v="0"/>
    <s v="fhb200458@fh-vie.ac.at"/>
    <m/>
    <n v="828"/>
  </r>
  <r>
    <x v="6"/>
    <n v="19"/>
    <s v="Göbel"/>
    <s v="Katharina"/>
    <s v="Frau"/>
    <s v=""/>
    <s v=""/>
    <d v="1990-03-02T00:00:00"/>
    <s v="Deutschland"/>
    <s v="Sangerweg 8"/>
    <n v="35619"/>
    <s v=""/>
    <n v="1930039129"/>
    <n v="-20.2"/>
    <n v="20.2"/>
    <n v="0"/>
    <s v="fhb190301@fh-vie.ac.at"/>
    <s v="MBA Digital Transformation"/>
    <n v="829"/>
  </r>
  <r>
    <x v="10"/>
    <n v="18"/>
    <s v="Godzisz"/>
    <s v="Sandra"/>
    <s v="Frau"/>
    <s v=""/>
    <s v=""/>
    <d v="1997-12-02T00:00:00"/>
    <s v="Polen"/>
    <s v="Etrichstraße 19/3/6"/>
    <n v="1110"/>
    <s v="Wien,Simmering"/>
    <n v="1810702038"/>
    <n v="-20.2"/>
    <n v="20.2"/>
    <n v="0"/>
    <s v="fhb180602@fh-vie.ac.at"/>
    <m/>
    <n v="830"/>
  </r>
  <r>
    <x v="8"/>
    <n v="20"/>
    <s v="Göhrig"/>
    <s v="Stephanie"/>
    <s v="Frau"/>
    <s v=""/>
    <s v=""/>
    <d v="1992-05-05T00:00:00"/>
    <s v="Deutschland"/>
    <s v="Mühlbachstraße 9"/>
    <n v="88316"/>
    <s v=""/>
    <n v="2030042042"/>
    <n v="-20.2"/>
    <n v="20.2"/>
    <n v="0"/>
    <s v="fhb201666@fh-vie.ac.at"/>
    <s v="MBA Digital Marketing &amp; Data Management"/>
    <n v="831"/>
  </r>
  <r>
    <x v="14"/>
    <n v="20"/>
    <s v="Gomboc"/>
    <s v="Johannes"/>
    <s v="Herr"/>
    <s v=""/>
    <s v="BSc (WU)"/>
    <d v="1996-06-18T00:00:00"/>
    <s v="Österreich"/>
    <s v="Strandstraße 92"/>
    <n v="2331"/>
    <s v="Vösendorf"/>
    <n v="2010392014"/>
    <n v="-20.2"/>
    <n v="20.2"/>
    <n v="0"/>
    <s v="fhb201124@fh-vie.ac.at"/>
    <m/>
    <n v="832"/>
  </r>
  <r>
    <x v="11"/>
    <n v="19"/>
    <s v="Gombotz"/>
    <s v="Felix"/>
    <s v="Herr"/>
    <s v=""/>
    <s v=""/>
    <d v="1999-10-14T00:00:00"/>
    <s v="Österreich"/>
    <s v="Neue Siedlung 8"/>
    <n v="7021"/>
    <s v="Baumgarten"/>
    <n v="1910387065"/>
    <n v="-20.2"/>
    <n v="20.2"/>
    <n v="0"/>
    <s v="fhb191281@fh-vie.ac.at"/>
    <m/>
    <n v="833"/>
  </r>
  <r>
    <x v="6"/>
    <n v="19"/>
    <s v="Gonder"/>
    <s v="Thiemo Dominik Johannes"/>
    <s v="Herr"/>
    <s v=""/>
    <s v=""/>
    <d v="1984-06-24T00:00:00"/>
    <s v="Deutschland"/>
    <s v="Schüttelstraße 93/5"/>
    <n v="1020"/>
    <s v="Wien,Leopoldstadt"/>
    <n v="1940039076"/>
    <n v="-20.2"/>
    <n v="20.2"/>
    <n v="0"/>
    <s v="fhb200346@fh-vie.ac.at"/>
    <s v="MBA Digital Transformation"/>
    <n v="834"/>
  </r>
  <r>
    <x v="6"/>
    <n v="20"/>
    <s v="Görlich"/>
    <s v="Phillip"/>
    <s v="Herr"/>
    <s v=""/>
    <s v="B.A."/>
    <d v="1993-03-08T00:00:00"/>
    <s v="Deutschland"/>
    <s v="Halterner Str. 39"/>
    <n v="46117"/>
    <s v=""/>
    <n v="2030039020"/>
    <n v="-20.2"/>
    <n v="20.2"/>
    <n v="0"/>
    <s v="fhb201406@fh-vie.ac.at"/>
    <s v="MBA Digital Transformation"/>
    <n v="835"/>
  </r>
  <r>
    <x v="1"/>
    <n v="19"/>
    <s v="Görmez"/>
    <s v="Melek"/>
    <s v="Frau"/>
    <s v=""/>
    <s v="BA"/>
    <d v="1992-01-31T00:00:00"/>
    <s v="Österreich"/>
    <s v="Siebenbürgerstraße 16-26/36/8"/>
    <n v="1220"/>
    <s v="Wien"/>
    <n v="1910390023"/>
    <n v="-20.2"/>
    <n v="20.2"/>
    <n v="0"/>
    <s v="fhb190678@fh-vie.ac.at"/>
    <m/>
    <n v="836"/>
  </r>
  <r>
    <x v="2"/>
    <n v="20"/>
    <s v="Göschl"/>
    <s v="Petra"/>
    <s v="Frau"/>
    <s v=""/>
    <s v="BA"/>
    <d v="1983-11-20T00:00:00"/>
    <s v="Österreich"/>
    <s v="Favoritenstraße 37/5"/>
    <n v="1040"/>
    <s v="Wien"/>
    <n v="2010388015"/>
    <n v="-20.2"/>
    <n v="20.2"/>
    <n v="0"/>
    <s v="fhb201186@fh-vie.ac.at"/>
    <m/>
    <n v="837"/>
  </r>
  <r>
    <x v="8"/>
    <n v="19"/>
    <s v="Gospodarek"/>
    <s v="Janina"/>
    <s v="Frau"/>
    <s v="Dipl.-Ing. (FH)"/>
    <s v=""/>
    <d v="1984-04-09T00:00:00"/>
    <s v="Deutschland"/>
    <s v="Staudingergasse 13 / 6"/>
    <n v="1200"/>
    <s v="Wien,Brigittenau"/>
    <n v="1940042062"/>
    <n v="-20.2"/>
    <n v="20.2"/>
    <n v="0"/>
    <s v="fhb200353@fh-vie.ac.at"/>
    <s v="MBA Digital Marketing &amp; Data Management"/>
    <n v="838"/>
  </r>
  <r>
    <x v="0"/>
    <n v="20"/>
    <s v="Göttert"/>
    <s v="Benno"/>
    <s v="Herr"/>
    <s v=""/>
    <s v=""/>
    <d v="1998-09-09T00:00:00"/>
    <s v="Deutschland"/>
    <s v="Apollogasse 26/14"/>
    <n v="1070"/>
    <s v="Wien,Neubau"/>
    <n v="2010389034"/>
    <n v="-20.2"/>
    <n v="20.2"/>
    <n v="0"/>
    <s v="fhb200543@fh-vie.ac.at"/>
    <m/>
    <n v="839"/>
  </r>
  <r>
    <x v="17"/>
    <n v="19"/>
    <s v="Gottgeisl"/>
    <s v="Nicol"/>
    <s v="Frau"/>
    <s v="Bc."/>
    <s v=""/>
    <d v="1993-04-07T00:00:00"/>
    <s v="Tschech. Rep."/>
    <s v="Mestanska 71"/>
    <n v="69501"/>
    <s v="Hodonin"/>
    <n v="1910705006"/>
    <n v="-20.2"/>
    <n v="20.2"/>
    <n v="0"/>
    <s v="fhb190449@fh-vie.ac.at"/>
    <m/>
    <n v="840"/>
  </r>
  <r>
    <x v="5"/>
    <n v="18"/>
    <s v="Gotthart"/>
    <s v="Bernadette"/>
    <s v="Frau"/>
    <s v=""/>
    <s v=""/>
    <d v="1997-09-28T00:00:00"/>
    <s v="Österreich"/>
    <s v="Roseggergasse 40/17"/>
    <n v="1160"/>
    <s v="Wien,Ottakring"/>
    <n v="1810582007"/>
    <n v="-20.2"/>
    <n v="20.2"/>
    <n v="0"/>
    <s v="fhb180212@fh-vie.ac.at"/>
    <m/>
    <n v="841"/>
  </r>
  <r>
    <x v="19"/>
    <n v="20"/>
    <s v="Gottwald"/>
    <s v="Norbert"/>
    <s v="Herr"/>
    <s v=""/>
    <s v=""/>
    <d v="2000-05-05T00:00:00"/>
    <s v="Österreich"/>
    <s v="Redtenbachergasse 17"/>
    <n v="1160"/>
    <s v="Wien,Ottakring"/>
    <n v="2010865028"/>
    <n v="-20.2"/>
    <n v="20.2"/>
    <n v="0"/>
    <s v="fhb201440@fh-vie.ac.at"/>
    <m/>
    <n v="842"/>
  </r>
  <r>
    <x v="5"/>
    <n v="18"/>
    <s v="Götz"/>
    <s v="Beatrix"/>
    <s v="Frau"/>
    <s v=""/>
    <s v=""/>
    <d v="1994-06-06T00:00:00"/>
    <s v="Österreich"/>
    <s v="Libussagasse 3/4/11"/>
    <n v="1100"/>
    <s v="Wien,Favoriten"/>
    <n v="1810582008"/>
    <n v="-20.2"/>
    <n v="20.2"/>
    <n v="0"/>
    <s v="fhb180213@fh-vie.ac.at"/>
    <m/>
    <n v="843"/>
  </r>
  <r>
    <x v="5"/>
    <n v="20"/>
    <s v="Gourmand"/>
    <s v="Julie"/>
    <s v="Frau"/>
    <s v=""/>
    <s v=""/>
    <d v="1999-10-14T00:00:00"/>
    <s v="Belgien"/>
    <s v="Vorgartenstraße 110 A"/>
    <n v="1020"/>
    <s v="Wien"/>
    <n v="2000582001"/>
    <n v="-20.2"/>
    <n v="20.2"/>
    <n v="0"/>
    <s v="fhb201294@fh-vie.ac.at"/>
    <s v="Incoming WiSe 2020"/>
    <n v="844"/>
  </r>
  <r>
    <x v="11"/>
    <n v="19"/>
    <s v="Grabka"/>
    <s v="Alexander"/>
    <s v="Herr"/>
    <s v=""/>
    <s v=""/>
    <d v="1997-04-25T00:00:00"/>
    <s v="Österreich"/>
    <s v="Murrstraße 2/71/26"/>
    <n v="1220"/>
    <s v="Wien,Donaustadt"/>
    <n v="1910387066"/>
    <n v="-20.2"/>
    <n v="20.2"/>
    <n v="0"/>
    <s v="fhb191282@fh-vie.ac.at"/>
    <m/>
    <n v="845"/>
  </r>
  <r>
    <x v="4"/>
    <n v="19"/>
    <s v="Grabljic"/>
    <s v="Aleksandra"/>
    <s v="Frau"/>
    <s v=""/>
    <s v=""/>
    <d v="2000-11-17T00:00:00"/>
    <s v="Österreich"/>
    <s v="Leopoldauer Straße 145/1/5"/>
    <n v="1210"/>
    <s v="Wien,Floridsdorf"/>
    <n v="1910229069"/>
    <n v="-20.2"/>
    <n v="20.2"/>
    <n v="0"/>
    <s v="fhb191155@fh-vie.ac.at"/>
    <m/>
    <n v="846"/>
  </r>
  <r>
    <x v="4"/>
    <n v="19"/>
    <s v="Grabner"/>
    <s v="Raphael"/>
    <s v="Herr"/>
    <s v=""/>
    <s v=""/>
    <d v="1997-03-02T00:00:00"/>
    <s v="Österreich"/>
    <s v="Peischingerstraße 32/8"/>
    <n v="2620"/>
    <s v="Neunkirchen"/>
    <n v="1910229013"/>
    <n v="-20.2"/>
    <n v="20.2"/>
    <n v="0"/>
    <s v="fhb190396@fh-vie.ac.at"/>
    <m/>
    <n v="847"/>
  </r>
  <r>
    <x v="6"/>
    <n v="18"/>
    <s v="Grabner"/>
    <s v="Robert"/>
    <s v="Herr"/>
    <s v=""/>
    <s v=""/>
    <d v="1974-11-28T00:00:00"/>
    <s v="Österreich"/>
    <s v="Wander Bertoni Str. 21"/>
    <n v="7092"/>
    <s v="Winden am See"/>
    <n v="1840039007"/>
    <n v="-20.2"/>
    <n v="20.2"/>
    <n v="0"/>
    <s v="fhb190102@fh-vie.ac.at"/>
    <s v="MBA Digital Transformation"/>
    <n v="848"/>
  </r>
  <r>
    <x v="4"/>
    <n v="20"/>
    <s v="Grabner"/>
    <s v="Sebastian"/>
    <s v="Herr"/>
    <s v=""/>
    <s v=""/>
    <d v="2001-07-14T00:00:00"/>
    <s v="Österreich"/>
    <s v="Stroheim 62"/>
    <n v="4074"/>
    <s v="Stroheim"/>
    <n v="2010229066"/>
    <n v="-20.2"/>
    <n v="20.2"/>
    <n v="0"/>
    <s v="fhb201073@fh-vie.ac.at"/>
    <m/>
    <n v="849"/>
  </r>
  <r>
    <x v="0"/>
    <n v="20"/>
    <s v="Gradascevic"/>
    <s v="Edina"/>
    <s v="Frau"/>
    <s v=""/>
    <s v=""/>
    <d v="2001-01-26T00:00:00"/>
    <s v="Österreich"/>
    <s v="Handelskai 214/12/44"/>
    <n v="1020"/>
    <s v="Wien,Leopoldstadt"/>
    <n v="2010389035"/>
    <n v="-20.2"/>
    <n v="20.2"/>
    <n v="0"/>
    <s v="fhb200544@fh-vie.ac.at"/>
    <m/>
    <n v="850"/>
  </r>
  <r>
    <x v="8"/>
    <n v="20"/>
    <s v="Graefer"/>
    <s v="Anika"/>
    <s v="Frau"/>
    <s v=""/>
    <s v=""/>
    <d v="1979-04-09T00:00:00"/>
    <s v="Deutschland"/>
    <s v="Am Muhrenberg 6"/>
    <n v="45219"/>
    <s v=""/>
    <n v="2030042021"/>
    <n v="-20.2"/>
    <n v="20.2"/>
    <n v="0"/>
    <s v="fhb201492@fh-vie.ac.at"/>
    <s v="MBA Digital Marketing &amp; Data Management"/>
    <n v="851"/>
  </r>
  <r>
    <x v="11"/>
    <n v="18"/>
    <s v="Graf"/>
    <s v="Sarah"/>
    <s v="Frau"/>
    <s v=""/>
    <s v=""/>
    <d v="1998-06-12T00:00:00"/>
    <s v="Österreich"/>
    <s v="Simmeringer Platz 1/1/41"/>
    <n v="1110"/>
    <s v="Wien,Simmering"/>
    <n v="1810387016"/>
    <n v="-20.2"/>
    <n v="20.2"/>
    <n v="0"/>
    <s v="fhb180678@fh-vie.ac.at"/>
    <m/>
    <n v="852"/>
  </r>
  <r>
    <x v="5"/>
    <n v="19"/>
    <s v="Graf"/>
    <s v="Simone"/>
    <s v="Frau"/>
    <s v=""/>
    <s v=""/>
    <d v="1995-08-30T00:00:00"/>
    <s v="Österreich"/>
    <s v="Alleegasse 1b"/>
    <n v="2544"/>
    <s v="Leobersdorf"/>
    <n v="1910582018"/>
    <n v="-20.2"/>
    <n v="20.2"/>
    <n v="0"/>
    <s v="fhb190480@fh-vie.ac.at"/>
    <m/>
    <n v="853"/>
  </r>
  <r>
    <x v="21"/>
    <n v="19"/>
    <s v="Grafeneder"/>
    <s v="Andrea"/>
    <s v="Frau"/>
    <s v=""/>
    <s v=""/>
    <d v="1972-03-14T00:00:00"/>
    <s v="Österreich"/>
    <s v="Winarskystrasse 18/14/7-8"/>
    <n v="1200"/>
    <s v="Wien,Brigittenau"/>
    <n v="1940036005"/>
    <n v="-20.2"/>
    <n v="20.2"/>
    <n v="0"/>
    <s v="fhb200189@fh-vie.ac.at"/>
    <s v="MSc Arbeits-, Organisationspsychologie und HR Management"/>
    <n v="854"/>
  </r>
  <r>
    <x v="10"/>
    <n v="19"/>
    <s v="Graml"/>
    <s v="Clara"/>
    <s v="Frau"/>
    <s v=""/>
    <s v=""/>
    <d v="1998-12-10T00:00:00"/>
    <s v="Österreich"/>
    <s v="Tolleterau 209"/>
    <n v="4710"/>
    <s v="Grieskirchen"/>
    <n v="1910702010"/>
    <n v="-20.2"/>
    <n v="20.2"/>
    <n v="0"/>
    <s v="fhb190617@fh-vie.ac.at"/>
    <m/>
    <n v="855"/>
  </r>
  <r>
    <x v="12"/>
    <n v="18"/>
    <s v="Grasser"/>
    <s v="Elisabeth"/>
    <s v="Frau"/>
    <s v=""/>
    <s v=""/>
    <d v="1980-04-27T00:00:00"/>
    <s v="Österreich"/>
    <s v="Sickenberggasse 13/4/48-49"/>
    <n v="1190"/>
    <s v="Wien,Döbling"/>
    <n v="1810391006"/>
    <n v="-20.2"/>
    <n v="20.2"/>
    <n v="0"/>
    <s v="fhb180398@fh-vie.ac.at"/>
    <m/>
    <n v="856"/>
  </r>
  <r>
    <x v="5"/>
    <n v="18"/>
    <s v="Grassl"/>
    <s v="Florian"/>
    <s v="Herr"/>
    <s v=""/>
    <s v=""/>
    <d v="1997-05-27T00:00:00"/>
    <s v="Österreich"/>
    <s v="Burgenlandgasse 71"/>
    <n v="1100"/>
    <s v="Wien,Favoriten"/>
    <n v="1810582051"/>
    <n v="-20.2"/>
    <n v="20.2"/>
    <n v="0"/>
    <s v="fhb180390@fh-vie.ac.at"/>
    <m/>
    <n v="857"/>
  </r>
  <r>
    <x v="1"/>
    <n v="20"/>
    <s v="Gratzer"/>
    <s v="Christopher"/>
    <s v="Herr"/>
    <s v=""/>
    <s v="BSc (WU)"/>
    <d v="1995-03-15T00:00:00"/>
    <s v="Österreich"/>
    <s v="Lassendorf 22"/>
    <n v="9620"/>
    <s v="Hermagor"/>
    <n v="2010390029"/>
    <n v="-20.2"/>
    <n v="20.2"/>
    <n v="0"/>
    <s v="fhb200776@fh-vie.ac.at"/>
    <m/>
    <n v="858"/>
  </r>
  <r>
    <x v="15"/>
    <n v="19"/>
    <s v="Greblic"/>
    <s v="Manuel"/>
    <s v="Herr"/>
    <s v=""/>
    <s v=""/>
    <d v="1988-03-27T00:00:00"/>
    <s v="Österreich"/>
    <s v="Satzingerweg 10/10/10"/>
    <n v="1210"/>
    <s v="Wien,Floridsdorf"/>
    <n v="1910480013"/>
    <n v="-20.2"/>
    <n v="20.2"/>
    <n v="0"/>
    <s v="fhb190536@fh-vie.ac.at"/>
    <m/>
    <n v="859"/>
  </r>
  <r>
    <x v="0"/>
    <n v="19"/>
    <s v="Grecu"/>
    <s v="Sonja"/>
    <s v="Frau"/>
    <s v=""/>
    <s v=""/>
    <d v="1995-01-06T00:00:00"/>
    <s v="Rumänien"/>
    <s v="Gerlgasse 7 TOP 5"/>
    <n v="1030"/>
    <s v="Wien,Landstraße"/>
    <n v="1910389109"/>
    <n v="-20.2"/>
    <n v="20.2"/>
    <n v="0"/>
    <s v="fhb191013@fh-vie.ac.at"/>
    <m/>
    <n v="860"/>
  </r>
  <r>
    <x v="10"/>
    <n v="18"/>
    <s v="Greiffenhagen"/>
    <s v="Freya"/>
    <s v="Frau"/>
    <s v=""/>
    <s v=""/>
    <d v="1995-01-17T00:00:00"/>
    <s v="Deutschland"/>
    <s v="Schönbrunnerstraße 240/9"/>
    <n v="1120"/>
    <s v="Wien,Meidling"/>
    <n v="1810702008"/>
    <n v="-20.2"/>
    <n v="20.2"/>
    <n v="0"/>
    <s v="fhb180166@fh-vie.ac.at"/>
    <m/>
    <n v="861"/>
  </r>
  <r>
    <x v="11"/>
    <n v="18"/>
    <s v="Greil"/>
    <s v="Stefan"/>
    <s v="Herr"/>
    <s v=""/>
    <s v=""/>
    <d v="1991-06-16T00:00:00"/>
    <s v="Österreich"/>
    <s v="Buchengasse 155/1/137"/>
    <n v="1100"/>
    <s v="Wien,Favoriten"/>
    <n v="1810387017"/>
    <n v="-20.2"/>
    <n v="20.2"/>
    <n v="0"/>
    <s v="fhb180679@fh-vie.ac.at"/>
    <m/>
    <n v="862"/>
  </r>
  <r>
    <x v="18"/>
    <n v="20"/>
    <s v="Greve"/>
    <s v="Tobias Sebastian"/>
    <s v="Herr"/>
    <s v=""/>
    <s v=""/>
    <d v="1987-03-29T00:00:00"/>
    <s v="Deutschland"/>
    <s v="Sandstrasse 9a"/>
    <n v="80335"/>
    <s v=""/>
    <n v="2030044020"/>
    <n v="-20.2"/>
    <n v="20.2"/>
    <n v="0"/>
    <s v="fhb201653@fh-vie.ac.at"/>
    <s v="MBA Gesundheitsmanagement &amp; Digital Health"/>
    <n v="863"/>
  </r>
  <r>
    <x v="6"/>
    <n v="19"/>
    <s v="Gribi"/>
    <s v="Deborah"/>
    <s v="Frau"/>
    <s v=""/>
    <s v=""/>
    <d v="1980-10-04T00:00:00"/>
    <s v="Schweiz"/>
    <s v="Herrenwies 6"/>
    <n v="8462"/>
    <s v=""/>
    <n v="1940039017"/>
    <n v="-20.2"/>
    <n v="20.2"/>
    <n v="0"/>
    <s v="fhb200165@fh-vie.ac.at"/>
    <s v="MBA Digital Transformation"/>
    <n v="864"/>
  </r>
  <r>
    <x v="0"/>
    <n v="19"/>
    <s v="Grohmann"/>
    <s v="Elisabeth"/>
    <s v="Frau"/>
    <s v=""/>
    <s v=""/>
    <d v="1984-06-07T00:00:00"/>
    <s v="Österreich"/>
    <s v="Rautenkranzgasse 28/2/5"/>
    <n v="1210"/>
    <s v="Wien,Floridsdorf"/>
    <n v="1910389037"/>
    <n v="-20.2"/>
    <n v="20.2"/>
    <n v="0"/>
    <s v="fhb190924@fh-vie.ac.at"/>
    <m/>
    <n v="865"/>
  </r>
  <r>
    <x v="20"/>
    <n v="20"/>
    <s v="Gross-Söchstl"/>
    <s v="Maria Elisabeth"/>
    <s v="Frau"/>
    <s v="Mag."/>
    <s v=""/>
    <d v="1964-12-05T00:00:00"/>
    <s v="Österreich"/>
    <s v="Schleifmühlgasse 4/24"/>
    <n v="1040"/>
    <s v="Wien,Wieden"/>
    <n v="2030046006"/>
    <n v="-20.2"/>
    <n v="20.2"/>
    <n v="0"/>
    <s v="fhb201573@fh-vie.ac.at"/>
    <s v="MSc Sustainability and Responsible Management"/>
    <n v="866"/>
  </r>
  <r>
    <x v="24"/>
    <n v="20"/>
    <s v="Grozdanova"/>
    <s v="Marta"/>
    <s v="Frau"/>
    <s v=""/>
    <s v=""/>
    <d v="2001-03-14T00:00:00"/>
    <s v="Bulgarien"/>
    <s v="3 Golash Str."/>
    <n v="1111"/>
    <s v="Sofia"/>
    <n v="2010229019"/>
    <n v="-20.2"/>
    <n v="20.2"/>
    <n v="0"/>
    <s v="fhb200942@fh-vie.ac.at"/>
    <m/>
    <n v="867"/>
  </r>
  <r>
    <x v="12"/>
    <n v="20"/>
    <s v="Gruber"/>
    <s v="Caroline"/>
    <s v="Frau"/>
    <s v=""/>
    <s v=""/>
    <d v="2001-06-06T00:00:00"/>
    <s v="Österreich"/>
    <s v="Budaugasse 58"/>
    <n v="1220"/>
    <s v="Wien,Donaustadt"/>
    <n v="2010391041"/>
    <n v="-20.2"/>
    <n v="20.2"/>
    <n v="0"/>
    <s v="fhb201342@fh-vie.ac.at"/>
    <m/>
    <n v="868"/>
  </r>
  <r>
    <x v="6"/>
    <n v="18"/>
    <s v="Gruber"/>
    <s v="Jürgen"/>
    <s v="Herr"/>
    <s v=""/>
    <s v=""/>
    <d v="1974-02-18T00:00:00"/>
    <s v="Österreich"/>
    <s v="Eduard-Gaertner-Gasse 13/4"/>
    <n v="1220"/>
    <s v="Wien,Donaustadt"/>
    <n v="1840039058"/>
    <n v="-20.2"/>
    <n v="20.2"/>
    <n v="0"/>
    <s v="fhb190012@fh-vie.ac.at"/>
    <s v="MBA Digital Transformation"/>
    <n v="869"/>
  </r>
  <r>
    <x v="8"/>
    <n v="19"/>
    <s v="Gruber-Gorsler"/>
    <s v="Nicole"/>
    <s v="Frau"/>
    <s v=""/>
    <s v="MBA"/>
    <d v="1981-08-01T00:00:00"/>
    <s v="Österreich"/>
    <s v="Rögergasse 18/11"/>
    <n v="1090"/>
    <s v="Wien,Alsergrund"/>
    <n v="1940042031"/>
    <n v="-20.2"/>
    <n v="20.2"/>
    <n v="0"/>
    <s v="fhb191445@fh-vie.ac.at"/>
    <s v="MBA Digital Marketing &amp; Data Management"/>
    <n v="870"/>
  </r>
  <r>
    <x v="15"/>
    <n v="20"/>
    <s v="Grugger"/>
    <s v="Mario"/>
    <s v="Herr"/>
    <s v=""/>
    <s v=""/>
    <d v="1998-01-06T00:00:00"/>
    <s v="Österreich"/>
    <s v="Schönbrunner Straße 62 Top 10"/>
    <n v="1050"/>
    <s v="Wien,Margareten"/>
    <n v="2010480035"/>
    <n v="-20.2"/>
    <n v="20.2"/>
    <n v="0"/>
    <s v="fhb200916@fh-vie.ac.at"/>
    <m/>
    <n v="871"/>
  </r>
  <r>
    <x v="11"/>
    <n v="18"/>
    <s v="Grujic"/>
    <s v="Snezana"/>
    <s v="Frau"/>
    <s v=""/>
    <s v=""/>
    <d v="1993-03-03T00:00:00"/>
    <s v="Österreich"/>
    <s v="Heiligenstädter Straße 131-135/2/12"/>
    <n v="1190"/>
    <s v="Wien"/>
    <n v="1810387018"/>
    <n v="-20.2"/>
    <n v="20.2"/>
    <n v="0"/>
    <s v="fhb180680@fh-vie.ac.at"/>
    <m/>
    <n v="872"/>
  </r>
  <r>
    <x v="4"/>
    <n v="17"/>
    <s v="Gründler"/>
    <s v="Tobias Andreas"/>
    <s v="Herr"/>
    <s v=""/>
    <s v=""/>
    <d v="1993-01-20T00:00:00"/>
    <s v="Österreich"/>
    <s v="Schützenweg 6"/>
    <n v="6341"/>
    <s v="Ebbs"/>
    <n v="1710229014"/>
    <n v="-20.2"/>
    <n v="0"/>
    <n v="-20.2"/>
    <s v="fhb170333@fh-vie.ac.at"/>
    <m/>
    <n v="873"/>
  </r>
  <r>
    <x v="10"/>
    <n v="18"/>
    <s v="Grünsteidl"/>
    <s v="Eric"/>
    <s v="Herr"/>
    <s v=""/>
    <s v=""/>
    <d v="1996-10-21T00:00:00"/>
    <s v="Österreich"/>
    <s v="Kirchstetterngasse 50/17"/>
    <n v="1160"/>
    <s v="Wien,Ottakring"/>
    <n v="1810702009"/>
    <n v="-20.2"/>
    <n v="20.2"/>
    <n v="0"/>
    <s v="fhb180167@fh-vie.ac.at"/>
    <m/>
    <n v="874"/>
  </r>
  <r>
    <x v="6"/>
    <n v="19"/>
    <s v="Gruss"/>
    <s v="Rene"/>
    <s v="Herr"/>
    <s v=""/>
    <s v=""/>
    <d v="1985-11-27T00:00:00"/>
    <s v="Österreich"/>
    <s v="Kempelengasse 5/28/16"/>
    <n v="1100"/>
    <s v="Wien,Simmering"/>
    <n v="1940039013"/>
    <n v="-20.2"/>
    <n v="20.2"/>
    <n v="0"/>
    <s v="fhb200157@fh-vie.ac.at"/>
    <s v="MBA Digital Transformation"/>
    <n v="875"/>
  </r>
  <r>
    <x v="1"/>
    <n v="20"/>
    <s v="Gschaider"/>
    <s v="Dominik"/>
    <s v="Herr"/>
    <s v=""/>
    <s v="BA"/>
    <d v="1990-06-03T00:00:00"/>
    <s v="Österreich"/>
    <s v="Kreuzgasse 87-89/5/4"/>
    <n v="1180"/>
    <s v="Wien,Währing"/>
    <n v="2010390030"/>
    <n v="-20.2"/>
    <n v="20.2"/>
    <n v="0"/>
    <s v="fhb200777@fh-vie.ac.at"/>
    <m/>
    <n v="876"/>
  </r>
  <r>
    <x v="1"/>
    <n v="16"/>
    <s v="Gschnell"/>
    <s v="Benjamin"/>
    <s v="Herr"/>
    <s v=""/>
    <s v="BA"/>
    <d v="1990-07-04T00:00:00"/>
    <s v="Österreich"/>
    <s v="Ketzergasse 125-127/1/27"/>
    <n v="1230"/>
    <s v="Wien"/>
    <n v="1610390011"/>
    <n v="-20.2"/>
    <n v="20.2"/>
    <n v="0"/>
    <s v="fhb160779@fh-vie.ac.at"/>
    <m/>
    <n v="877"/>
  </r>
  <r>
    <x v="21"/>
    <n v="19"/>
    <s v="Gschnitzer"/>
    <s v="Philipp"/>
    <s v="Herr"/>
    <s v=""/>
    <s v="BA"/>
    <d v="1991-09-03T00:00:00"/>
    <s v="Italien(S-Tirol)"/>
    <s v="Keisslergasse 18/2/8"/>
    <n v="1140"/>
    <s v="Wien,Penzing"/>
    <n v="1940036006"/>
    <n v="-20.2"/>
    <n v="20.2"/>
    <n v="0"/>
    <s v="fhb200190@fh-vie.ac.at"/>
    <s v="MSc Arbeits-, Organisationspsychologie und HR Management"/>
    <n v="878"/>
  </r>
  <r>
    <x v="6"/>
    <n v="20"/>
    <s v="Gsell"/>
    <s v="Markus"/>
    <s v="Herr"/>
    <s v=""/>
    <s v="B.Sc."/>
    <d v="1985-02-15T00:00:00"/>
    <s v="Schweiz"/>
    <s v="Schneebergstrasse 57"/>
    <n v="9000"/>
    <s v="St. Gallen"/>
    <n v="2030039061"/>
    <n v="-20.2"/>
    <n v="20.2"/>
    <n v="0"/>
    <s v="fhb201712@fh-vie.ac.at"/>
    <s v="MBA Digital Transformation"/>
    <n v="879"/>
  </r>
  <r>
    <x v="10"/>
    <n v="18"/>
    <s v="Gsellmann"/>
    <s v="Moses"/>
    <s v="Herr"/>
    <s v=""/>
    <s v=""/>
    <d v="1988-09-09T00:00:00"/>
    <s v="Österreich"/>
    <s v="Muhrengasse 24/15"/>
    <n v="1100"/>
    <s v="Wien,Favoriten"/>
    <n v="1810702010"/>
    <n v="-20.2"/>
    <n v="20.2"/>
    <n v="0"/>
    <s v="fhb180168@fh-vie.ac.at"/>
    <m/>
    <n v="880"/>
  </r>
  <r>
    <x v="3"/>
    <n v="20"/>
    <s v="Gstöttner"/>
    <s v="Aisha"/>
    <s v="Frau"/>
    <s v=""/>
    <s v=""/>
    <d v="2000-07-24T00:00:00"/>
    <s v="Österreich"/>
    <s v="Dörfelstraße 3A / 2 / 19"/>
    <n v="1120"/>
    <s v="Wien,Meidling"/>
    <n v="2010389199"/>
    <n v="-20.2"/>
    <n v="20.2"/>
    <n v="0"/>
    <s v="fhb200708@fh-vie.ac.at"/>
    <m/>
    <n v="881"/>
  </r>
  <r>
    <x v="4"/>
    <n v="20"/>
    <s v="Gstöttner"/>
    <s v="Philipp"/>
    <s v="Herr"/>
    <s v=""/>
    <s v=""/>
    <d v="1992-10-23T00:00:00"/>
    <s v="Österreich"/>
    <s v="Attemsgasse 23/5/6"/>
    <n v="1220"/>
    <s v="Wien,Donaustadt"/>
    <n v="2010229018"/>
    <n v="-20.2"/>
    <n v="20.2"/>
    <n v="0"/>
    <s v="fhb201025@fh-vie.ac.at"/>
    <m/>
    <n v="882"/>
  </r>
  <r>
    <x v="12"/>
    <n v="20"/>
    <s v="Güclüerler"/>
    <s v="Hüseyin Metin"/>
    <s v="Herr"/>
    <s v=""/>
    <s v=""/>
    <d v="1996-04-05T00:00:00"/>
    <s v="Österreich"/>
    <s v="Fürthweg 12/1/8"/>
    <n v="1130"/>
    <s v="Wien,Hietzing"/>
    <n v="2010391005"/>
    <n v="-20.2"/>
    <n v="20.2"/>
    <n v="0"/>
    <s v="fhb201156@fh-vie.ac.at"/>
    <m/>
    <n v="883"/>
  </r>
  <r>
    <x v="2"/>
    <n v="19"/>
    <s v="Gueorguieva"/>
    <s v="Boriana"/>
    <s v="Frau"/>
    <s v=""/>
    <s v="BSc (WU)"/>
    <d v="1983-03-31T00:00:00"/>
    <s v="Bulgarien"/>
    <s v="Treustraße 15/ 22"/>
    <n v="1200"/>
    <s v="Wien,Brigittenau"/>
    <n v="1910388016"/>
    <n v="-20.2"/>
    <n v="20.2"/>
    <n v="0"/>
    <s v="fhb190838@fh-vie.ac.at"/>
    <m/>
    <n v="884"/>
  </r>
  <r>
    <x v="17"/>
    <n v="20"/>
    <s v="Gugava"/>
    <s v="Dimitri"/>
    <s v="Herr"/>
    <s v=""/>
    <s v=""/>
    <d v="1993-08-25T00:00:00"/>
    <s v="Georgien"/>
    <s v="Hernalser Hauptstrasse 47/20"/>
    <n v="1170"/>
    <s v="Wien,Hernals"/>
    <n v="2010705008"/>
    <n v="-20.2"/>
    <n v="20.2"/>
    <n v="0"/>
    <s v="fhb200821@fh-vie.ac.at"/>
    <m/>
    <n v="885"/>
  </r>
  <r>
    <x v="1"/>
    <n v="20"/>
    <s v="Guggenberger"/>
    <s v="Kilian"/>
    <s v="Herr"/>
    <s v=""/>
    <s v=""/>
    <d v="1993-07-30T00:00:00"/>
    <s v="Österreich"/>
    <s v="Porzellangasse 53/45"/>
    <n v="1090"/>
    <s v="Wien,Alsergrund"/>
    <n v="2010390031"/>
    <n v="-20.2"/>
    <n v="20.2"/>
    <n v="0"/>
    <s v="fhb200778@fh-vie.ac.at"/>
    <m/>
    <n v="886"/>
  </r>
  <r>
    <x v="9"/>
    <n v="20"/>
    <s v="Guliyev"/>
    <s v="Aleksandra"/>
    <s v="Frau"/>
    <s v=""/>
    <s v="BSc"/>
    <d v="1994-06-26T00:00:00"/>
    <s v="Bosn. u. Herzeg."/>
    <s v="Scheibengasse 17"/>
    <n v="1190"/>
    <s v="Wien"/>
    <n v="2010230018"/>
    <n v="-20.2"/>
    <n v="20.2"/>
    <n v="0"/>
    <s v="fhb200971@fh-vie.ac.at"/>
    <m/>
    <n v="887"/>
  </r>
  <r>
    <x v="9"/>
    <n v="20"/>
    <s v="Gumbardhi"/>
    <s v="Borana"/>
    <s v="Frau"/>
    <s v=""/>
    <s v="BA"/>
    <d v="1996-05-31T00:00:00"/>
    <s v="Albanien"/>
    <s v="Boltzmanngasse 10 (Heim) 207"/>
    <n v="1090"/>
    <s v="Wien"/>
    <n v="2010230019"/>
    <n v="-20.2"/>
    <n v="20.2"/>
    <n v="0"/>
    <s v="fhb200972@fh-vie.ac.at"/>
    <m/>
    <n v="888"/>
  </r>
  <r>
    <x v="11"/>
    <n v="19"/>
    <s v="Gumhalter"/>
    <s v="Christina"/>
    <s v="Frau"/>
    <s v=""/>
    <s v=""/>
    <d v="2000-06-14T00:00:00"/>
    <s v="Österreich"/>
    <s v="Kaisersteingasse 34"/>
    <n v="2700"/>
    <s v="Wiener Neustadt"/>
    <n v="1910387067"/>
    <n v="-20.2"/>
    <n v="20.2"/>
    <n v="0"/>
    <s v="fhb191283@fh-vie.ac.at"/>
    <m/>
    <n v="889"/>
  </r>
  <r>
    <x v="20"/>
    <n v="20"/>
    <s v="Gumpold-Ziegler"/>
    <s v="Sebastian"/>
    <s v="Herr"/>
    <s v=""/>
    <s v="BA"/>
    <d v="1985-05-22T00:00:00"/>
    <s v="Österreich"/>
    <s v="Heimstraße, 11"/>
    <n v="5020"/>
    <s v="Salzburg"/>
    <n v="2030046007"/>
    <n v="-20.2"/>
    <n v="20.2"/>
    <n v="0"/>
    <s v="fhb201574@fh-vie.ac.at"/>
    <s v="MSc Sustainability and Responsible Management"/>
    <n v="890"/>
  </r>
  <r>
    <x v="8"/>
    <n v="20"/>
    <s v="Gundel"/>
    <s v="Carolin"/>
    <s v="Frau"/>
    <s v=""/>
    <s v=""/>
    <d v="1995-07-12T00:00:00"/>
    <s v="Deutschland"/>
    <s v="Flotowstraße 3"/>
    <n v="22083"/>
    <s v=""/>
    <n v="2030042004"/>
    <n v="-20.2"/>
    <n v="20.2"/>
    <n v="0"/>
    <s v="fhb200509@fh-vie.ac.at"/>
    <s v="MBA Digital Marketing &amp; Data Management"/>
    <n v="891"/>
  </r>
  <r>
    <x v="4"/>
    <n v="18"/>
    <s v="Günes"/>
    <s v="Kübra"/>
    <s v="Frau"/>
    <s v=""/>
    <s v=""/>
    <d v="1994-03-10T00:00:00"/>
    <s v="Türkei"/>
    <s v="Fritz-Pregl-Gasse 5/2/16"/>
    <n v="1100"/>
    <s v="Wien,Favoriten"/>
    <n v="1810229017"/>
    <n v="-20.2"/>
    <n v="20.2"/>
    <n v="0"/>
    <s v="fhb180328@fh-vie.ac.at"/>
    <m/>
    <n v="892"/>
  </r>
  <r>
    <x v="7"/>
    <n v="19"/>
    <s v="Güngör"/>
    <s v="Sehime Tugce"/>
    <s v="Frau"/>
    <s v=""/>
    <s v=""/>
    <d v="1984-09-27T00:00:00"/>
    <s v="Österreich"/>
    <s v="Hilschergasse 9/9"/>
    <n v="1120"/>
    <s v=""/>
    <n v="1930018012"/>
    <n v="-20.2"/>
    <n v="20.2"/>
    <n v="0"/>
    <s v="fhb191344@fh-vie.ac.at"/>
    <s v="Akademische/r HR Manager/in"/>
    <n v="893"/>
  </r>
  <r>
    <x v="10"/>
    <n v="19"/>
    <s v="Gußmagg"/>
    <s v="Corina"/>
    <s v="Frau"/>
    <s v=""/>
    <s v=""/>
    <d v="1998-11-17T00:00:00"/>
    <s v="Österreich"/>
    <s v="Kogelbuch 37"/>
    <n v="8302"/>
    <s v="Nestelbach bei Graz"/>
    <n v="1910702011"/>
    <n v="-20.2"/>
    <n v="20.2"/>
    <n v="0"/>
    <s v="fhb190618@fh-vie.ac.at"/>
    <m/>
    <n v="894"/>
  </r>
  <r>
    <x v="1"/>
    <n v="18"/>
    <s v="Guth"/>
    <s v="Roman"/>
    <s v="Herr"/>
    <s v=""/>
    <s v="BSc"/>
    <d v="1991-05-31T00:00:00"/>
    <s v="Österreich"/>
    <s v="Börnergasse 5/1/1"/>
    <n v="1190"/>
    <s v="Wien,Döbling"/>
    <n v="1810390016"/>
    <n v="-20.2"/>
    <n v="20.2"/>
    <n v="0"/>
    <s v="fhb180816@fh-vie.ac.at"/>
    <m/>
    <n v="895"/>
  </r>
  <r>
    <x v="6"/>
    <n v="20"/>
    <s v="Güth"/>
    <s v="Larissa"/>
    <s v="Frau"/>
    <s v=""/>
    <s v=""/>
    <d v="1991-05-17T00:00:00"/>
    <s v="Deutschland"/>
    <s v="Raintaler Str. 14"/>
    <n v="81539"/>
    <s v=""/>
    <n v="2030039044"/>
    <n v="-20.2"/>
    <n v="20.2"/>
    <n v="0"/>
    <s v="fhb201601@fh-vie.ac.at"/>
    <s v="MBA Digital Transformation"/>
    <n v="896"/>
  </r>
  <r>
    <x v="12"/>
    <n v="18"/>
    <s v="Gwara"/>
    <s v="Sven"/>
    <s v="Herr"/>
    <s v=""/>
    <s v=""/>
    <d v="1995-01-18T00:00:00"/>
    <s v="Österreich"/>
    <s v="Leberweg 18/1/8"/>
    <n v="1110"/>
    <s v="Wien,Simmering"/>
    <n v="1810391082"/>
    <n v="-20.2"/>
    <n v="20.2"/>
    <n v="0"/>
    <s v="fhb180799@fh-vie.ac.at"/>
    <m/>
    <n v="897"/>
  </r>
  <r>
    <x v="15"/>
    <n v="20"/>
    <s v="Haag"/>
    <s v="Thomas"/>
    <s v="Herr"/>
    <s v=""/>
    <s v=""/>
    <d v="1994-02-22T00:00:00"/>
    <s v="Österreich"/>
    <s v="Baumgartenstraße 6"/>
    <n v="2282"/>
    <s v="Markgrafneusiedl"/>
    <n v="2010480010"/>
    <n v="-20.2"/>
    <n v="20.2"/>
    <n v="0"/>
    <s v="fhb200482@fh-vie.ac.at"/>
    <m/>
    <n v="898"/>
  </r>
  <r>
    <x v="2"/>
    <n v="19"/>
    <s v="Haas"/>
    <s v="Gertraud"/>
    <s v="Frau"/>
    <s v="Mag.a (FH)"/>
    <s v=""/>
    <d v="1970-03-15T00:00:00"/>
    <s v="Österreich"/>
    <s v="Lange Gasse 42/2.1a"/>
    <n v="1080"/>
    <s v="Wien,Josefstadt"/>
    <n v="1910388017"/>
    <n v="-20.2"/>
    <n v="20.2"/>
    <n v="0"/>
    <s v="fhb190839@fh-vie.ac.at"/>
    <m/>
    <n v="899"/>
  </r>
  <r>
    <x v="4"/>
    <n v="19"/>
    <s v="Haas"/>
    <s v="Marco"/>
    <s v="Herr"/>
    <s v=""/>
    <s v=""/>
    <d v="2000-03-11T00:00:00"/>
    <s v="Österreich"/>
    <s v="Peuckerstraße 1/3/13"/>
    <n v="1220"/>
    <s v="Wien,Donaustadt"/>
    <n v="1910229070"/>
    <n v="-20.2"/>
    <n v="20.2"/>
    <n v="0"/>
    <s v="fhb191156@fh-vie.ac.at"/>
    <m/>
    <n v="900"/>
  </r>
  <r>
    <x v="11"/>
    <n v="18"/>
    <s v="Habel"/>
    <s v="Stephanie"/>
    <s v="Frau"/>
    <s v=""/>
    <s v=""/>
    <d v="1994-08-05T00:00:00"/>
    <s v="Österreich"/>
    <s v="Maria Lanzendorferstraße 10/1/21"/>
    <n v="2333"/>
    <s v="Leopoldsdorf"/>
    <n v="1810387066"/>
    <n v="-20.2"/>
    <n v="20.2"/>
    <n v="0"/>
    <s v="fhb181004@fh-vie.ac.at"/>
    <m/>
    <n v="901"/>
  </r>
  <r>
    <x v="6"/>
    <n v="19"/>
    <s v="Haberfellner"/>
    <s v="Ingrid"/>
    <s v="Frau"/>
    <s v="Mag.a"/>
    <s v=""/>
    <d v="1977-03-24T00:00:00"/>
    <s v="Österreich"/>
    <s v="Tamariskengasse 43/3/3"/>
    <n v="1220"/>
    <s v="Wien,Donaustadt"/>
    <n v="1930039105"/>
    <n v="-20.2"/>
    <n v="20.2"/>
    <n v="0"/>
    <s v="fhb190261@fh-vie.ac.at"/>
    <s v="MBA Digital Transformation"/>
    <n v="902"/>
  </r>
  <r>
    <x v="2"/>
    <n v="20"/>
    <s v="Haberhauer"/>
    <s v="Caroline"/>
    <s v="Frau"/>
    <s v=""/>
    <s v="BSc"/>
    <d v="1993-08-08T00:00:00"/>
    <s v="Österreich"/>
    <s v="Hornbostelgasse 8-10/3/27"/>
    <n v="1060"/>
    <s v="Wien"/>
    <n v="2010388017"/>
    <n v="-20.2"/>
    <n v="20.2"/>
    <n v="0"/>
    <s v="fhb201188@fh-vie.ac.at"/>
    <m/>
    <n v="903"/>
  </r>
  <r>
    <x v="0"/>
    <n v="20"/>
    <s v="Haberler"/>
    <s v="Philipp"/>
    <s v="Herr"/>
    <s v=""/>
    <s v=""/>
    <d v="1996-04-08T00:00:00"/>
    <s v="Österreich"/>
    <s v="Rotes-Kreuz-Gasse 4/4"/>
    <n v="2500"/>
    <s v="Baden"/>
    <n v="2010389036"/>
    <n v="-20.2"/>
    <n v="20.2"/>
    <n v="0"/>
    <s v="fhb200545@fh-vie.ac.at"/>
    <m/>
    <n v="904"/>
  </r>
  <r>
    <x v="1"/>
    <n v="19"/>
    <s v="Haberzettl"/>
    <s v="Matthias"/>
    <s v="Herr"/>
    <s v=""/>
    <s v=""/>
    <d v="1992-03-28T00:00:00"/>
    <s v="Österreich"/>
    <s v="Margaretenstraße 47/9"/>
    <n v="1040"/>
    <s v="Wien,Wieden"/>
    <n v="1910390025"/>
    <n v="-20.2"/>
    <n v="20.2"/>
    <n v="0"/>
    <s v="fhb190680@fh-vie.ac.at"/>
    <m/>
    <n v="905"/>
  </r>
  <r>
    <x v="12"/>
    <n v="19"/>
    <s v="Habesohn"/>
    <s v="Johanna"/>
    <s v="Frau"/>
    <s v=""/>
    <s v=""/>
    <d v="1995-05-08T00:00:00"/>
    <s v="Österreich"/>
    <s v="Weintraubengasse 25-27/1/2"/>
    <n v="1020"/>
    <s v="Wien,Leopoldstadt"/>
    <n v="1910391037"/>
    <n v="-20.2"/>
    <n v="20.2"/>
    <n v="0"/>
    <s v="fhb191207@fh-vie.ac.at"/>
    <m/>
    <n v="906"/>
  </r>
  <r>
    <x v="10"/>
    <n v="18"/>
    <s v="Habring"/>
    <s v="Philipp"/>
    <s v="Herr"/>
    <s v=""/>
    <s v=""/>
    <d v="1998-04-01T00:00:00"/>
    <s v="Österreich"/>
    <s v="Möslweg 3c"/>
    <n v="5020"/>
    <s v="Salzburg"/>
    <n v="1810702011"/>
    <n v="-20.2"/>
    <n v="20.2"/>
    <n v="0"/>
    <s v="fhb180169@fh-vie.ac.at"/>
    <m/>
    <n v="907"/>
  </r>
  <r>
    <x v="11"/>
    <n v="19"/>
    <s v="Hackl"/>
    <s v="Florian"/>
    <s v="Herr"/>
    <s v=""/>
    <s v=""/>
    <d v="1994-03-23T00:00:00"/>
    <s v="Österreich"/>
    <s v="Sellenygasse 2-4/54"/>
    <n v="1020"/>
    <s v="Wien,Leopoldstadt"/>
    <n v="1910387020"/>
    <n v="-20.2"/>
    <n v="20.2"/>
    <n v="0"/>
    <s v="fhb190789@fh-vie.ac.at"/>
    <m/>
    <n v="908"/>
  </r>
  <r>
    <x v="12"/>
    <n v="20"/>
    <s v="Hackl"/>
    <s v="Isabella"/>
    <s v="Frau"/>
    <s v=""/>
    <s v=""/>
    <d v="2000-05-18T00:00:00"/>
    <s v="Österreich"/>
    <s v="Otto-Probst-Straße 28/7/4"/>
    <n v="1100"/>
    <s v="Wien,Favoriten"/>
    <n v="2010391042"/>
    <n v="-20.2"/>
    <n v="20.2"/>
    <n v="0"/>
    <s v="fhb201343@fh-vie.ac.at"/>
    <m/>
    <n v="909"/>
  </r>
  <r>
    <x v="0"/>
    <n v="19"/>
    <s v="Hackl"/>
    <s v="Kristina"/>
    <s v="Frau"/>
    <s v=""/>
    <s v=""/>
    <d v="1996-11-18T00:00:00"/>
    <s v="Österreich"/>
    <s v="Am Ringberg 4"/>
    <n v="7574"/>
    <s v="Burgauberg"/>
    <n v="1910389039"/>
    <n v="-20.2"/>
    <n v="20.2"/>
    <n v="0"/>
    <s v="fhb190926@fh-vie.ac.at"/>
    <m/>
    <n v="910"/>
  </r>
  <r>
    <x v="13"/>
    <n v="19"/>
    <s v="Hadolt"/>
    <s v="Martina"/>
    <s v="Frau"/>
    <s v=""/>
    <s v="BSc (WU), MSc (WU)"/>
    <d v="1991-11-14T00:00:00"/>
    <s v="Österreich"/>
    <s v="Leystraße 35A/6"/>
    <n v="1200"/>
    <s v="Wien,Brigittenau"/>
    <n v="1910613005"/>
    <n v="-20.2"/>
    <n v="20.2"/>
    <n v="0"/>
    <s v="fhb190284@fh-vie.ac.at"/>
    <m/>
    <n v="911"/>
  </r>
  <r>
    <x v="6"/>
    <n v="19"/>
    <s v="Hadziahmetovic"/>
    <s v="Edina"/>
    <s v="Frau"/>
    <s v=""/>
    <s v="BA"/>
    <d v="1988-06-20T00:00:00"/>
    <s v="Österreich"/>
    <s v="Gartengasse 7/6"/>
    <n v="8010"/>
    <s v="Graz,01.Bez.:Innere Stadt"/>
    <n v="1940039075"/>
    <n v="-20.2"/>
    <n v="20.2"/>
    <n v="0"/>
    <s v="fhb200345@fh-vie.ac.at"/>
    <s v="MBA Digital Transformation"/>
    <n v="912"/>
  </r>
  <r>
    <x v="0"/>
    <n v="19"/>
    <s v="Hadziavdic"/>
    <s v="Amar"/>
    <s v="Herr"/>
    <s v=""/>
    <s v=""/>
    <d v="1997-12-30T00:00:00"/>
    <s v="Österreich"/>
    <s v="Franz-Koci-Straße 6/19/8"/>
    <n v="1100"/>
    <s v="Wien,Favoriten"/>
    <n v="1910389110"/>
    <n v="-20.2"/>
    <n v="20.2"/>
    <n v="0"/>
    <s v="fhb191014@fh-vie.ac.at"/>
    <m/>
    <n v="913"/>
  </r>
  <r>
    <x v="0"/>
    <n v="18"/>
    <s v="Hadzic"/>
    <s v="Mirela"/>
    <s v="Frau"/>
    <s v=""/>
    <s v=""/>
    <d v="1988-08-16T00:00:00"/>
    <s v="Österreich"/>
    <s v="Laaer Berg-Straße 8/9"/>
    <n v="1100"/>
    <s v="Wien,Favoriten"/>
    <n v="1810389013"/>
    <n v="-20.2"/>
    <n v="20.2"/>
    <n v="0"/>
    <s v="fhb180729@fh-vie.ac.at"/>
    <m/>
    <n v="914"/>
  </r>
  <r>
    <x v="0"/>
    <n v="20"/>
    <s v="Hager"/>
    <s v="Jennifer Marlies"/>
    <s v="Frau"/>
    <s v=""/>
    <s v=""/>
    <d v="1990-08-01T00:00:00"/>
    <s v="Österreich"/>
    <s v="Obere Ortsstraße 36/1/6"/>
    <n v="3134"/>
    <s v="Reichersdorf"/>
    <n v="2010389037"/>
    <n v="-20.2"/>
    <n v="20.2"/>
    <n v="0"/>
    <s v="fhb200546@fh-vie.ac.at"/>
    <m/>
    <n v="915"/>
  </r>
  <r>
    <x v="2"/>
    <n v="20"/>
    <s v="Haghgo"/>
    <s v="Amir"/>
    <s v="Herr"/>
    <s v=""/>
    <s v=""/>
    <d v="1993-05-17T00:00:00"/>
    <s v="Österreich"/>
    <s v="Arakawastraße 7/44"/>
    <n v="1220"/>
    <s v="Wien"/>
    <n v="2010388018"/>
    <n v="-20.2"/>
    <n v="20.2"/>
    <n v="0"/>
    <s v="fhb201189@fh-vie.ac.at"/>
    <m/>
    <n v="916"/>
  </r>
  <r>
    <x v="15"/>
    <n v="20"/>
    <s v="Hahn"/>
    <s v="Laurids Sylvester"/>
    <s v="Herr"/>
    <s v=""/>
    <s v=""/>
    <d v="1995-11-06T00:00:00"/>
    <s v="Österreich"/>
    <s v="Stoober Allee 26"/>
    <n v="7322"/>
    <s v="Lackenbach"/>
    <n v="2010480011"/>
    <n v="-20.2"/>
    <n v="20.2"/>
    <n v="0"/>
    <s v="fhb200483@fh-vie.ac.at"/>
    <m/>
    <n v="917"/>
  </r>
  <r>
    <x v="10"/>
    <n v="19"/>
    <s v="Hahn"/>
    <s v="Thomas"/>
    <s v="Herr"/>
    <s v=""/>
    <s v=""/>
    <d v="1995-05-31T00:00:00"/>
    <s v="Österreich"/>
    <s v="Furtgasse 2"/>
    <n v="3250"/>
    <s v="Wieselburg"/>
    <n v="1910702012"/>
    <n v="-20.2"/>
    <n v="20.2"/>
    <n v="0"/>
    <s v="fhb190619@fh-vie.ac.at"/>
    <m/>
    <n v="918"/>
  </r>
  <r>
    <x v="11"/>
    <n v="19"/>
    <s v="Haidari"/>
    <s v="Ahmad Shah"/>
    <s v="Herr"/>
    <s v=""/>
    <s v=""/>
    <d v="1994-04-04T00:00:00"/>
    <s v="Staatenlos"/>
    <s v="Theodor-Sickel-Gasse 16-20/2/19"/>
    <n v="1100"/>
    <s v="Wien,Favoriten"/>
    <n v="1910387068"/>
    <n v="-20.2"/>
    <n v="20.2"/>
    <n v="0"/>
    <s v="fhb191284@fh-vie.ac.at"/>
    <m/>
    <n v="919"/>
  </r>
  <r>
    <x v="0"/>
    <n v="9"/>
    <s v="Haiden"/>
    <s v="Brigitte"/>
    <s v="Frau"/>
    <s v=""/>
    <s v=""/>
    <d v="1964-03-09T00:00:00"/>
    <s v="Österreich"/>
    <s v="Kaiserbrunnengasse 19"/>
    <n v="7221"/>
    <s v="Marz"/>
    <n v="910389181"/>
    <n v="-20.2"/>
    <n v="20.2"/>
    <n v="0"/>
    <s v="brigitte.haiden@fh-vie.ac.at"/>
    <m/>
    <n v="920"/>
  </r>
  <r>
    <x v="11"/>
    <n v="19"/>
    <s v="Haider"/>
    <s v="Florian"/>
    <s v="Herr"/>
    <s v=""/>
    <s v=""/>
    <d v="1987-03-12T00:00:00"/>
    <s v="Österreich"/>
    <s v="Ignazgasse 9/2"/>
    <n v="1120"/>
    <s v="Wien,Meidling"/>
    <n v="1910387069"/>
    <n v="-20.2"/>
    <n v="20.2"/>
    <n v="0"/>
    <s v="fhb191285@fh-vie.ac.at"/>
    <m/>
    <n v="921"/>
  </r>
  <r>
    <x v="1"/>
    <n v="18"/>
    <s v="Haider"/>
    <s v="Stefan Josef"/>
    <s v="Herr"/>
    <s v=""/>
    <s v="BA"/>
    <d v="1984-09-06T00:00:00"/>
    <s v="Österreich"/>
    <s v="Weingartenstraße 10"/>
    <n v="7323"/>
    <s v="Ritzing"/>
    <n v="1810390017"/>
    <n v="-20.2"/>
    <n v="20.2"/>
    <n v="0"/>
    <s v="fhb180817@fh-vie.ac.at"/>
    <s v="Unterbrechung WiSe 2020"/>
    <n v="922"/>
  </r>
  <r>
    <x v="12"/>
    <n v="19"/>
    <s v="Haiduck"/>
    <s v="Andreas"/>
    <s v="Herr"/>
    <s v=""/>
    <s v=""/>
    <d v="1979-10-28T00:00:00"/>
    <s v="Österreich"/>
    <s v="Hauptstraße 42"/>
    <n v="2122"/>
    <s v="Münichsthal"/>
    <n v="1910391038"/>
    <n v="-20.2"/>
    <n v="20.2"/>
    <n v="0"/>
    <s v="fhb191208@fh-vie.ac.at"/>
    <m/>
    <n v="923"/>
  </r>
  <r>
    <x v="16"/>
    <n v="20"/>
    <s v="Haimerl"/>
    <s v="Eva"/>
    <s v="Frau"/>
    <s v=""/>
    <s v="BA"/>
    <d v="1994-08-02T00:00:00"/>
    <s v="Österreich"/>
    <s v="Pulverturmgasse 7, 26"/>
    <n v="1090"/>
    <s v="Wien,Alsergrund"/>
    <n v="2030045003"/>
    <n v="-20.2"/>
    <n v="20.2"/>
    <n v="0"/>
    <s v="fhb201621@fh-vie.ac.at"/>
    <s v="MSc Markting and Business Management"/>
    <n v="924"/>
  </r>
  <r>
    <x v="11"/>
    <n v="18"/>
    <s v="Haipl"/>
    <s v="Carina"/>
    <s v="Frau"/>
    <s v=""/>
    <s v=""/>
    <d v="1991-07-08T00:00:00"/>
    <s v="Österreich"/>
    <s v="Katsushikastraße 12/1/101"/>
    <n v="1210"/>
    <s v="Wien,Floridsdorf"/>
    <n v="1810387019"/>
    <n v="-20.2"/>
    <n v="20.2"/>
    <n v="0"/>
    <s v="fhb180681@fh-vie.ac.at"/>
    <m/>
    <n v="925"/>
  </r>
  <r>
    <x v="6"/>
    <n v="20"/>
    <s v="Hajek"/>
    <s v="Nadja"/>
    <s v="Frau"/>
    <s v=""/>
    <s v=""/>
    <d v="1984-08-06T00:00:00"/>
    <s v="Österreich"/>
    <s v="Sonnleithnergasse 29-31/ Tür 37+38"/>
    <n v="1100"/>
    <s v="Wien"/>
    <n v="2030039074"/>
    <n v="-20.2"/>
    <n v="20.2"/>
    <n v="0"/>
    <s v="fhb201747@fh-vie.ac.at"/>
    <s v="MBA Digital Transformation"/>
    <n v="926"/>
  </r>
  <r>
    <x v="0"/>
    <n v="18"/>
    <s v="Hajredini"/>
    <s v="Sidorela"/>
    <s v="Frau"/>
    <s v=""/>
    <s v=""/>
    <d v="1996-01-30T00:00:00"/>
    <s v="Österreich"/>
    <s v="Rennbahnweg 58/11"/>
    <n v="1220"/>
    <s v="Wien,Donaustadt"/>
    <n v="1810389014"/>
    <n v="-20.2"/>
    <n v="20.2"/>
    <n v="0"/>
    <s v="fhb180730@fh-vie.ac.at"/>
    <m/>
    <n v="927"/>
  </r>
  <r>
    <x v="0"/>
    <n v="19"/>
    <s v="Halici"/>
    <s v="Alparslan"/>
    <s v="Herr"/>
    <s v=""/>
    <s v=""/>
    <d v="1995-10-02T00:00:00"/>
    <s v="Österreich"/>
    <s v="Ottakringerstraße 73/21"/>
    <n v="1160"/>
    <s v="Wien,Ottakring"/>
    <n v="1910389111"/>
    <n v="-20.2"/>
    <n v="20.2"/>
    <n v="0"/>
    <s v="fhb191015@fh-vie.ac.at"/>
    <m/>
    <n v="928"/>
  </r>
  <r>
    <x v="4"/>
    <n v="19"/>
    <s v="Halilovic"/>
    <s v="Maja"/>
    <s v="Frau"/>
    <s v=""/>
    <s v=""/>
    <d v="1988-06-02T00:00:00"/>
    <s v="Österreich"/>
    <s v="Ödenburgerstrasse 63/4/20"/>
    <n v="1210"/>
    <s v="Wien,Floridsdorf"/>
    <n v="1910229001"/>
    <n v="-20.2"/>
    <n v="20.2"/>
    <n v="0"/>
    <s v="fhb190316@fh-vie.ac.at"/>
    <m/>
    <n v="929"/>
  </r>
  <r>
    <x v="0"/>
    <n v="20"/>
    <s v="Halilovic"/>
    <s v="Neila"/>
    <s v="Frau"/>
    <s v=""/>
    <s v=""/>
    <d v="2000-02-29T00:00:00"/>
    <s v="Österreich"/>
    <s v="Hollergasse 33/21"/>
    <n v="1150"/>
    <s v="Wien,Rudolfsheim-Fünfhaus"/>
    <n v="2010389132"/>
    <n v="-20.2"/>
    <n v="20.2"/>
    <n v="0"/>
    <s v="fhb200641@fh-vie.ac.at"/>
    <m/>
    <n v="930"/>
  </r>
  <r>
    <x v="10"/>
    <n v="19"/>
    <s v="Halla"/>
    <s v="Johannes"/>
    <s v="Herr"/>
    <s v=""/>
    <s v=""/>
    <d v="1996-10-20T00:00:00"/>
    <s v="Deutschland"/>
    <s v="Glockengasse 23/ 1/ 1"/>
    <n v="1020"/>
    <s v="Wien"/>
    <n v="1920702002"/>
    <n v="-20.2"/>
    <n v="20.2"/>
    <n v="0"/>
    <s v="fhb200110@fh-vie.ac.at"/>
    <s v="Incoming WiSe 2020"/>
    <n v="931"/>
  </r>
  <r>
    <x v="0"/>
    <n v="18"/>
    <s v="Halper"/>
    <s v="Isabell"/>
    <s v="Frau"/>
    <s v=""/>
    <s v=""/>
    <d v="1998-11-12T00:00:00"/>
    <s v="Österreich"/>
    <s v="Birkengasse 5"/>
    <n v="7501"/>
    <s v="Oberdorf im Burgenland"/>
    <n v="1810389015"/>
    <n v="-20.2"/>
    <n v="20.2"/>
    <n v="0"/>
    <s v="fhb180731@fh-vie.ac.at"/>
    <m/>
    <n v="932"/>
  </r>
  <r>
    <x v="6"/>
    <n v="19"/>
    <s v="Halvax"/>
    <s v="Barbara"/>
    <s v="Frau"/>
    <s v=""/>
    <s v=""/>
    <d v="1984-01-28T00:00:00"/>
    <s v="Österreich"/>
    <s v="Endresstraße 31/7"/>
    <n v="1230"/>
    <s v=""/>
    <n v="1940039138"/>
    <n v="-20.2"/>
    <n v="20.2"/>
    <n v="0"/>
    <s v="fhb191434@fh-vie.ac.at"/>
    <s v="MBA Digital Transformation"/>
    <n v="933"/>
  </r>
  <r>
    <x v="12"/>
    <n v="18"/>
    <s v="Halwachs"/>
    <s v="Daniel"/>
    <s v="Herr"/>
    <s v=""/>
    <s v=""/>
    <d v="1996-11-11T00:00:00"/>
    <s v="Österreich"/>
    <s v="Colerusgasse 9a/2"/>
    <n v="1220"/>
    <s v="Wien,Donaustadt"/>
    <n v="1810391045"/>
    <n v="-20.2"/>
    <n v="20.2"/>
    <n v="0"/>
    <s v="fhb180463@fh-vie.ac.at"/>
    <s v="Outgoing WiSe 2020"/>
    <n v="934"/>
  </r>
  <r>
    <x v="5"/>
    <n v="19"/>
    <s v="Halwes"/>
    <s v="Aya"/>
    <s v="Frau"/>
    <s v=""/>
    <s v=""/>
    <d v="1996-04-26T00:00:00"/>
    <s v="Österreich"/>
    <s v="Köglergasse 9/3/5"/>
    <n v="1100"/>
    <s v="Wien,Favoriten"/>
    <n v="1910582019"/>
    <n v="-20.2"/>
    <n v="20.2"/>
    <n v="0"/>
    <s v="fhb190481@fh-vie.ac.at"/>
    <m/>
    <n v="935"/>
  </r>
  <r>
    <x v="8"/>
    <n v="19"/>
    <s v="Hamdorf"/>
    <s v="Sabrina"/>
    <s v="Frau"/>
    <s v=""/>
    <s v=""/>
    <d v="1993-07-24T00:00:00"/>
    <s v="Deutschland"/>
    <s v="Lehmgrube 1"/>
    <n v="63808"/>
    <s v=""/>
    <n v="1940042066"/>
    <n v="-20.2"/>
    <n v="20.2"/>
    <n v="0"/>
    <s v="fhb200359@fh-vie.ac.at"/>
    <s v="MBA Digital Marketing &amp; Data Management"/>
    <n v="936"/>
  </r>
  <r>
    <x v="0"/>
    <n v="20"/>
    <s v="Hamidovic"/>
    <s v="Adnan"/>
    <s v="Herr"/>
    <s v=""/>
    <s v=""/>
    <d v="1996-01-09T00:00:00"/>
    <s v="Österreich"/>
    <s v="Salzachstraße 1/21"/>
    <n v="1200"/>
    <s v="Wien,Brigittenau"/>
    <n v="2010389038"/>
    <n v="-20.2"/>
    <n v="20.2"/>
    <n v="0"/>
    <s v="fhb200547@fh-vie.ac.at"/>
    <m/>
    <n v="937"/>
  </r>
  <r>
    <x v="12"/>
    <n v="18"/>
    <s v="Hamidovic"/>
    <s v="Mehemed"/>
    <s v="Herr"/>
    <s v=""/>
    <s v=""/>
    <d v="1996-07-15T00:00:00"/>
    <s v="Bosn. u. Herzeg."/>
    <s v="Lorenz-Müller-Gassse 2/4/8"/>
    <n v="1200"/>
    <s v="Wien,Brigittenau"/>
    <n v="1810391083"/>
    <n v="-20.2"/>
    <n v="20.2"/>
    <n v="0"/>
    <s v="fhb180800@fh-vie.ac.at"/>
    <m/>
    <n v="938"/>
  </r>
  <r>
    <x v="12"/>
    <n v="18"/>
    <s v="Hammer"/>
    <s v="Seline"/>
    <s v="Frau"/>
    <s v=""/>
    <s v=""/>
    <d v="1996-02-27T00:00:00"/>
    <s v="Österreich"/>
    <s v="Nussdorfer Straße 11a / Top 11"/>
    <n v="1090"/>
    <s v="Wien,Alsergrund"/>
    <n v="1810391046"/>
    <n v="-20.2"/>
    <n v="20.2"/>
    <n v="0"/>
    <s v="fhb180464@fh-vie.ac.at"/>
    <m/>
    <n v="939"/>
  </r>
  <r>
    <x v="1"/>
    <n v="20"/>
    <s v="Hamzic"/>
    <s v="Adina"/>
    <s v="Frau"/>
    <s v=""/>
    <s v=""/>
    <d v="1990-09-16T00:00:00"/>
    <s v="Österreich"/>
    <s v="Steudelgasse 20/4"/>
    <n v="1100"/>
    <s v="Wien"/>
    <n v="2010390032"/>
    <n v="-20.2"/>
    <n v="20.2"/>
    <n v="0"/>
    <s v="fhb200779@fh-vie.ac.at"/>
    <m/>
    <n v="940"/>
  </r>
  <r>
    <x v="9"/>
    <n v="17"/>
    <s v="Hanaj"/>
    <s v="Dorina"/>
    <s v="Frau"/>
    <s v=""/>
    <s v="BSc (WU)"/>
    <d v="1989-06-26T00:00:00"/>
    <s v="Albanien"/>
    <s v="Rotensterngasse 25"/>
    <n v="1020"/>
    <s v="Wien,Leopoldstadt"/>
    <n v="1710230014"/>
    <n v="-20.2"/>
    <n v="20.2"/>
    <n v="0"/>
    <s v="fhb170412@fh-vie.ac.at"/>
    <m/>
    <n v="941"/>
  </r>
  <r>
    <x v="9"/>
    <n v="18"/>
    <s v="Hanaj"/>
    <s v="Ornela"/>
    <s v="Frau"/>
    <s v=""/>
    <s v="BSc (WU)"/>
    <d v="1986-11-07T00:00:00"/>
    <s v="Albanien"/>
    <s v="Khunngasse 10 / Top 22"/>
    <n v="1030"/>
    <s v="Wien,Landstraße"/>
    <n v="1810230013"/>
    <n v="-20.2"/>
    <n v="20.2"/>
    <n v="0"/>
    <s v="fhb180272@fh-vie.ac.at"/>
    <m/>
    <n v="942"/>
  </r>
  <r>
    <x v="6"/>
    <n v="20"/>
    <s v="Handle-Pfeiffer"/>
    <s v="Daniel"/>
    <s v="Herr"/>
    <s v="Mag."/>
    <s v=""/>
    <d v="1989-02-14T00:00:00"/>
    <s v="Österreich"/>
    <s v="Leopoldine Schlinger Gasse 3/6"/>
    <n v="1020"/>
    <s v="Wien,Leopoldstadt"/>
    <n v="2030039009"/>
    <n v="-20.2"/>
    <n v="20.2"/>
    <n v="0"/>
    <s v="fhb200911@fh-vie.ac.at"/>
    <s v="MBA Digital Transformation"/>
    <n v="943"/>
  </r>
  <r>
    <x v="12"/>
    <n v="20"/>
    <s v="Handschmann"/>
    <s v="Stefan"/>
    <s v="Herr"/>
    <s v=""/>
    <s v=""/>
    <d v="1993-07-21T00:00:00"/>
    <s v="Österreich"/>
    <s v="Laxenburger Straße 17/15"/>
    <n v="1100"/>
    <s v="Wien,Favoriten"/>
    <n v="2010391006"/>
    <n v="-20.2"/>
    <n v="20.2"/>
    <n v="0"/>
    <s v="fhb201157@fh-vie.ac.at"/>
    <m/>
    <n v="944"/>
  </r>
  <r>
    <x v="4"/>
    <n v="20"/>
    <s v="Hangöbl"/>
    <s v="Julia"/>
    <s v="Frau"/>
    <s v=""/>
    <s v=""/>
    <d v="2000-04-04T00:00:00"/>
    <s v="Österreich"/>
    <s v="Reinprechtsdorferstraße 40/7+8"/>
    <n v="1050"/>
    <s v="Wien"/>
    <n v="2010229021"/>
    <n v="-20.2"/>
    <n v="20.2"/>
    <n v="0"/>
    <s v="fhb201028@fh-vie.ac.at"/>
    <m/>
    <n v="945"/>
  </r>
  <r>
    <x v="19"/>
    <n v="20"/>
    <s v="Hann"/>
    <s v="Lukas"/>
    <s v="Herr"/>
    <s v=""/>
    <s v=""/>
    <d v="1998-12-25T00:00:00"/>
    <s v="Deutschland"/>
    <s v="Schluchtweg 12"/>
    <n v="82340"/>
    <s v="Feldafing"/>
    <n v="2010865009"/>
    <n v="-20.2"/>
    <n v="20.2"/>
    <n v="0"/>
    <s v="fhb200459@fh-vie.ac.at"/>
    <m/>
    <n v="946"/>
  </r>
  <r>
    <x v="4"/>
    <n v="15"/>
    <s v="Hanspaul"/>
    <s v="Gurneet"/>
    <s v="Frau"/>
    <s v=""/>
    <s v=""/>
    <d v="1997-01-05T00:00:00"/>
    <s v="Österreich"/>
    <s v="Hausfeldgasse 1"/>
    <n v="2301"/>
    <s v="Groß-Enzersdorf"/>
    <n v="1510229100"/>
    <n v="-20.2"/>
    <n v="20.2"/>
    <n v="0"/>
    <s v="fhb150645@fh-vie.ac.at"/>
    <m/>
    <n v="947"/>
  </r>
  <r>
    <x v="4"/>
    <n v="19"/>
    <s v="Hanzl"/>
    <s v="Christopher"/>
    <s v="Herr"/>
    <s v=""/>
    <s v=""/>
    <d v="1996-02-27T00:00:00"/>
    <s v="Österreich"/>
    <s v="Urschenböckgasse 14/18/4"/>
    <n v="1110"/>
    <s v="Wien,Simmering"/>
    <n v="1910229015"/>
    <n v="-20.2"/>
    <n v="20.2"/>
    <n v="0"/>
    <s v="fhb190398@fh-vie.ac.at"/>
    <m/>
    <n v="948"/>
  </r>
  <r>
    <x v="17"/>
    <n v="18"/>
    <s v="Haounji"/>
    <s v="Mohammad Afif"/>
    <s v="Herr"/>
    <s v=""/>
    <s v=""/>
    <d v="1994-09-14T00:00:00"/>
    <s v="Libanon"/>
    <s v="Berggasse32/3"/>
    <n v="1090"/>
    <s v="Wien,Alsergrund"/>
    <n v="1810705006"/>
    <n v="-20.2"/>
    <n v="20.2"/>
    <n v="0"/>
    <s v="fhb180377@fh-vie.ac.at"/>
    <m/>
    <n v="949"/>
  </r>
  <r>
    <x v="10"/>
    <n v="19"/>
    <s v="Hart"/>
    <s v="Celina"/>
    <s v="Frau"/>
    <s v=""/>
    <s v=""/>
    <d v="1997-09-18T00:00:00"/>
    <s v="Österreich"/>
    <s v="Zehenthofgasse 1/1/6"/>
    <n v="1190"/>
    <s v="Wien,Döbling"/>
    <n v="1910702013"/>
    <n v="-20.2"/>
    <n v="20.2"/>
    <n v="0"/>
    <s v="fhb190620@fh-vie.ac.at"/>
    <m/>
    <n v="950"/>
  </r>
  <r>
    <x v="8"/>
    <n v="19"/>
    <s v="Hartinger"/>
    <s v="Elisabeth"/>
    <s v="Frau"/>
    <s v=""/>
    <s v=""/>
    <d v="1994-09-01T00:00:00"/>
    <s v="Österreich"/>
    <s v="Lange Gasse 30"/>
    <n v="8010"/>
    <s v=""/>
    <n v="1940042027"/>
    <n v="-20.2"/>
    <n v="20.2"/>
    <n v="0"/>
    <s v="fhb191427@fh-vie.ac.at"/>
    <s v="MBA Digital Marketing &amp; Data Management"/>
    <n v="951"/>
  </r>
  <r>
    <x v="8"/>
    <n v="19"/>
    <s v="Hartl"/>
    <s v="Christina"/>
    <s v="Frau"/>
    <s v=""/>
    <s v=""/>
    <d v="1988-01-30T00:00:00"/>
    <s v="Österreich"/>
    <s v="Buchholzstraße 64"/>
    <n v="4175"/>
    <s v="Neußerling"/>
    <n v="1940042060"/>
    <n v="-20.2"/>
    <n v="20.2"/>
    <n v="0"/>
    <s v="fhb191419@fh-vie.ac.at"/>
    <s v="MBA Digital Marketing &amp; Data Management"/>
    <n v="952"/>
  </r>
  <r>
    <x v="0"/>
    <n v="19"/>
    <s v="Hartleb"/>
    <s v="Lisa"/>
    <s v="Frau"/>
    <s v=""/>
    <s v=""/>
    <d v="1999-02-23T00:00:00"/>
    <s v="Österreich"/>
    <s v="Lhotskygasse 1/10"/>
    <n v="1210"/>
    <s v="Wien,Floridsdorf"/>
    <n v="1910389113"/>
    <n v="-20.2"/>
    <n v="20.2"/>
    <n v="0"/>
    <s v="fhb191017@fh-vie.ac.at"/>
    <m/>
    <n v="953"/>
  </r>
  <r>
    <x v="14"/>
    <n v="19"/>
    <s v="Hartmann"/>
    <s v="Stefan"/>
    <s v="Herr"/>
    <s v=""/>
    <s v="BA"/>
    <d v="1997-08-20T00:00:00"/>
    <s v="Österreich"/>
    <s v="Unterstinkenbrunn 121"/>
    <n v="2154"/>
    <s v="Unterstinkenbrunn"/>
    <n v="1910392009"/>
    <n v="-20.2"/>
    <n v="20.2"/>
    <n v="0"/>
    <s v="fhb190745@fh-vie.ac.at"/>
    <m/>
    <n v="954"/>
  </r>
  <r>
    <x v="24"/>
    <n v="20"/>
    <s v="Haruni"/>
    <s v="Serena"/>
    <s v="Frau"/>
    <s v=""/>
    <s v=""/>
    <d v="2001-06-27T00:00:00"/>
    <s v="Albanien"/>
    <s v="Gasgasse  2/2021D"/>
    <n v="1150"/>
    <s v="Wien"/>
    <n v="2010229037"/>
    <n v="-20.2"/>
    <n v="20.2"/>
    <n v="0"/>
    <s v="fhb200943@fh-vie.ac.at"/>
    <m/>
    <n v="955"/>
  </r>
  <r>
    <x v="10"/>
    <n v="18"/>
    <s v="Hashemi"/>
    <s v="Sarah"/>
    <s v="Frau"/>
    <s v=""/>
    <s v=""/>
    <d v="1990-01-13T00:00:00"/>
    <s v="Österreich"/>
    <s v="Marterbauerstraße 1"/>
    <n v="3002"/>
    <s v="Purkersdorf"/>
    <n v="1810702046"/>
    <n v="-20.2"/>
    <n v="20.2"/>
    <n v="0"/>
    <s v="fhb180984@fh-vie.ac.at"/>
    <m/>
    <n v="956"/>
  </r>
  <r>
    <x v="16"/>
    <n v="20"/>
    <s v="Hassan Imara"/>
    <s v="Belal"/>
    <s v="Herr"/>
    <s v=""/>
    <s v=""/>
    <d v="1995-02-07T00:00:00"/>
    <s v="Österreich"/>
    <s v="Feuchterslebengasse 67/24/11"/>
    <n v="1100"/>
    <s v=""/>
    <n v="2030045012"/>
    <n v="-20.2"/>
    <n v="20.2"/>
    <n v="0"/>
    <s v="fhb201630@fh-vie.ac.at"/>
    <s v="MSc Markting and Business Management"/>
    <n v="957"/>
  </r>
  <r>
    <x v="16"/>
    <n v="20"/>
    <s v="Hassan Imara"/>
    <s v="Hamza"/>
    <s v="Herr"/>
    <s v=""/>
    <s v=""/>
    <d v="1993-09-14T00:00:00"/>
    <s v="Österreich"/>
    <s v="Quellenstraße 123/28-30"/>
    <n v="1100"/>
    <s v="Wien"/>
    <n v="2030045006"/>
    <n v="-20.2"/>
    <n v="20.2"/>
    <n v="0"/>
    <s v="fhb201624@fh-vie.ac.at"/>
    <s v="MSc Markting and Business Management"/>
    <n v="958"/>
  </r>
  <r>
    <x v="6"/>
    <n v="19"/>
    <s v="Hauch"/>
    <s v="Julia"/>
    <s v="Frau"/>
    <s v=""/>
    <s v="MA BSc"/>
    <d v="1991-09-14T00:00:00"/>
    <s v="Österreich"/>
    <s v="Pazmanitengasse 12/41"/>
    <n v="1020"/>
    <s v="Wien,Leopoldstadt"/>
    <n v="1940039005"/>
    <n v="-20.2"/>
    <n v="20.2"/>
    <n v="0"/>
    <s v="fhb200148@fh-vie.ac.at"/>
    <s v="MBA Digital Transformation"/>
    <n v="959"/>
  </r>
  <r>
    <x v="1"/>
    <n v="20"/>
    <s v="Hauerstorfer"/>
    <s v="Thomas Manfred"/>
    <s v="Herr"/>
    <s v=""/>
    <s v="MA"/>
    <d v="1987-04-10T00:00:00"/>
    <s v="Österreich"/>
    <s v="Siebenbrunnenfeldgasse 15/11/23"/>
    <n v="1050"/>
    <s v="Wien,Margareten"/>
    <n v="2010390033"/>
    <n v="-20.2"/>
    <n v="20.2"/>
    <n v="0"/>
    <s v="fhb200780@fh-vie.ac.at"/>
    <m/>
    <n v="960"/>
  </r>
  <r>
    <x v="10"/>
    <n v="19"/>
    <s v="Haumer"/>
    <s v="Gabriel"/>
    <s v="Herr"/>
    <s v=""/>
    <s v=""/>
    <d v="1999-05-11T00:00:00"/>
    <s v="Österreich"/>
    <s v="Simmeringer Hauptstraße 250/45"/>
    <n v="1110"/>
    <s v="Wien,Simmering"/>
    <n v="1910702014"/>
    <n v="-20.2"/>
    <n v="20.2"/>
    <n v="0"/>
    <s v="fhb190621@fh-vie.ac.at"/>
    <m/>
    <n v="961"/>
  </r>
  <r>
    <x v="11"/>
    <n v="20"/>
    <s v="Haunold"/>
    <s v="Jennifer"/>
    <s v="Frau"/>
    <s v=""/>
    <s v=""/>
    <d v="2000-06-15T00:00:00"/>
    <s v="Österreich"/>
    <s v="Hirschstettnerstraße 26 Haus 22"/>
    <n v="1220"/>
    <s v="Wien,Donaustadt"/>
    <n v="2010387019"/>
    <n v="-20.2"/>
    <n v="20.2"/>
    <n v="0"/>
    <s v="fhb201248@fh-vie.ac.at"/>
    <m/>
    <n v="962"/>
  </r>
  <r>
    <x v="1"/>
    <n v="18"/>
    <s v="Hausar"/>
    <s v="Erwald"/>
    <s v="Herr"/>
    <s v=""/>
    <s v="BA"/>
    <d v="1986-11-26T00:00:00"/>
    <s v="Österreich"/>
    <s v="Krugerstraße 8/3/15"/>
    <n v="1010"/>
    <s v="Wien,Innere Stadt"/>
    <n v="1810390020"/>
    <n v="-20.2"/>
    <n v="20.2"/>
    <n v="0"/>
    <s v="fhb180820@fh-vie.ac.at"/>
    <m/>
    <n v="963"/>
  </r>
  <r>
    <x v="0"/>
    <n v="19"/>
    <s v="Hauser"/>
    <s v="Clemens"/>
    <s v="Herr"/>
    <s v=""/>
    <s v=""/>
    <d v="1999-06-24T00:00:00"/>
    <s v="Österreich"/>
    <s v="Fabergasse 3/2/6"/>
    <n v="1230"/>
    <s v="Wien,Liesing"/>
    <n v="1910389114"/>
    <n v="-20.2"/>
    <n v="20.2"/>
    <n v="0"/>
    <s v="fhb191018@fh-vie.ac.at"/>
    <m/>
    <n v="964"/>
  </r>
  <r>
    <x v="22"/>
    <n v="18"/>
    <s v="Hausl-Kramper"/>
    <s v="Claudia"/>
    <s v="Frau"/>
    <s v=""/>
    <s v=""/>
    <d v="1971-02-26T00:00:00"/>
    <s v="Österreich"/>
    <s v="Sonnweg 17"/>
    <n v="3463"/>
    <s v="Stetteldorf am Wagram"/>
    <n v="1830037002"/>
    <n v="-20.2"/>
    <n v="20.2"/>
    <n v="0"/>
    <s v="fhb181090@fh-vie.ac.at"/>
    <s v="MSc HR Management"/>
    <n v="965"/>
  </r>
  <r>
    <x v="2"/>
    <n v="20"/>
    <s v="Havasi"/>
    <s v="Julia"/>
    <s v="Frau"/>
    <s v=""/>
    <s v="BSc (WU)"/>
    <d v="1996-07-02T00:00:00"/>
    <s v="Deutschland"/>
    <s v="Ottakringerstraße 173/17"/>
    <n v="1160"/>
    <s v="Wien,Ottakring"/>
    <n v="2010388019"/>
    <n v="-20.2"/>
    <n v="20.2"/>
    <n v="0"/>
    <s v="fhb201190@fh-vie.ac.at"/>
    <m/>
    <n v="966"/>
  </r>
  <r>
    <x v="2"/>
    <n v="20"/>
    <s v="Havlis"/>
    <s v="Nicole"/>
    <s v="Frau"/>
    <s v=""/>
    <s v="BA"/>
    <d v="1998-02-15T00:00:00"/>
    <s v="Österreich"/>
    <s v="Linzeröd 8"/>
    <n v="4431"/>
    <s v="Haidershofen"/>
    <n v="2010388020"/>
    <n v="-20.2"/>
    <n v="20.2"/>
    <n v="0"/>
    <s v="fhb201191@fh-vie.ac.at"/>
    <m/>
    <n v="967"/>
  </r>
  <r>
    <x v="0"/>
    <n v="18"/>
    <s v="Havlovic"/>
    <s v="Aleksandar"/>
    <s v="Herr"/>
    <s v=""/>
    <s v=""/>
    <d v="1999-05-18T00:00:00"/>
    <s v="Österreich"/>
    <s v="Diefenbachgasse 24/4"/>
    <n v="1150"/>
    <s v="Wien,Rudolfsheim-Fünfhaus"/>
    <n v="1810389554"/>
    <n v="-20.2"/>
    <n v="20.2"/>
    <n v="0"/>
    <s v="fhb180932@fh-vie.ac.at"/>
    <m/>
    <n v="968"/>
  </r>
  <r>
    <x v="0"/>
    <n v="19"/>
    <s v="Havryk"/>
    <s v="Halyna"/>
    <s v="Frau"/>
    <s v=""/>
    <s v=""/>
    <d v="1985-02-17T00:00:00"/>
    <s v="Ukraine"/>
    <s v="Halbgasse 1a/16"/>
    <n v="1070"/>
    <s v="Wien,Neubau"/>
    <n v="1910389040"/>
    <n v="-20.2"/>
    <n v="20.2"/>
    <n v="0"/>
    <s v="fhb190927@fh-vie.ac.at"/>
    <m/>
    <n v="969"/>
  </r>
  <r>
    <x v="17"/>
    <n v="19"/>
    <s v="Ha Vu Thi Phuong"/>
    <s v="Anh"/>
    <s v="Frau"/>
    <s v=""/>
    <s v=""/>
    <d v="1985-10-01T00:00:00"/>
    <s v="Vietnam"/>
    <s v="Laudongasse 36 /Z.409"/>
    <n v="1080"/>
    <s v="Wien,Josefstadt"/>
    <n v="1910705007"/>
    <n v="-20.2"/>
    <n v="20.2"/>
    <n v="0"/>
    <s v="fhb190450@fh-vie.ac.at"/>
    <m/>
    <n v="970"/>
  </r>
  <r>
    <x v="0"/>
    <n v="18"/>
    <s v="Hazafi"/>
    <s v="Enikö"/>
    <s v="Frau"/>
    <s v=""/>
    <s v=""/>
    <d v="1998-02-19T00:00:00"/>
    <s v="Ungarn"/>
    <s v="Karl-Schwed-Gasse 139"/>
    <n v="1230"/>
    <s v="Wien,Liesing"/>
    <n v="1810389555"/>
    <n v="-20.2"/>
    <n v="20.2"/>
    <n v="0"/>
    <s v="fhb180933@fh-vie.ac.at"/>
    <m/>
    <n v="971"/>
  </r>
  <r>
    <x v="2"/>
    <n v="17"/>
    <s v="Hazar"/>
    <s v="Özge"/>
    <s v="Frau"/>
    <s v=""/>
    <s v="BSc"/>
    <d v="1992-04-25T00:00:00"/>
    <s v="Österreich"/>
    <s v="Mühlfeldstraße 3a/2/4"/>
    <n v="2620"/>
    <s v="Neunkirchen"/>
    <n v="1710388017"/>
    <n v="-20.2"/>
    <n v="20.2"/>
    <n v="0"/>
    <s v="fhb170659@fh-vie.ac.at"/>
    <m/>
    <n v="972"/>
  </r>
  <r>
    <x v="0"/>
    <n v="20"/>
    <s v="Hebda"/>
    <s v="Dominika Maria"/>
    <s v="Frau"/>
    <s v=""/>
    <s v=""/>
    <d v="1996-07-25T00:00:00"/>
    <s v="Polen"/>
    <s v="Stavangergasse 5/2/17"/>
    <n v="1220"/>
    <s v="Wien,Donaustadt"/>
    <n v="2010389039"/>
    <n v="-20.2"/>
    <n v="20.2"/>
    <n v="0"/>
    <s v="fhb200548@fh-vie.ac.at"/>
    <m/>
    <n v="973"/>
  </r>
  <r>
    <x v="6"/>
    <n v="20"/>
    <s v="Hedwig"/>
    <s v="Lina"/>
    <s v="Frau"/>
    <s v=""/>
    <s v=""/>
    <d v="1990-03-10T00:00:00"/>
    <s v="Deutschland"/>
    <s v="Kreuzbergweg 14"/>
    <n v="53115"/>
    <s v="Bonn"/>
    <n v="2030039078"/>
    <n v="-20.2"/>
    <n v="20.2"/>
    <n v="0"/>
    <s v="fhb201752@fh-vie.ac.at"/>
    <s v="MBA Digital Transformation"/>
    <n v="974"/>
  </r>
  <r>
    <x v="0"/>
    <n v="19"/>
    <s v="Heer"/>
    <s v="Gurinderjit"/>
    <s v="Frau"/>
    <s v=""/>
    <s v=""/>
    <d v="1996-02-03T00:00:00"/>
    <s v="Österreich"/>
    <s v="Wilhelm-Kress-Platz 29-30/50/7"/>
    <n v="1110"/>
    <s v="Wien,Simmering"/>
    <n v="1910389041"/>
    <n v="-20.2"/>
    <n v="20.2"/>
    <n v="0"/>
    <s v="fhb190928@fh-vie.ac.at"/>
    <m/>
    <n v="975"/>
  </r>
  <r>
    <x v="8"/>
    <n v="20"/>
    <s v="Heer"/>
    <s v="Sarina"/>
    <s v="Frau"/>
    <s v=""/>
    <s v=""/>
    <d v="1992-11-30T00:00:00"/>
    <s v="Deutschland"/>
    <s v="Alt-Bornheim 1"/>
    <n v="60385"/>
    <s v="Frankfur am Main"/>
    <n v="2030042065"/>
    <n v="-20.2"/>
    <n v="20.2"/>
    <n v="0"/>
    <s v="fhb201734@fh-vie.ac.at"/>
    <s v="MBA Digital Marketing &amp; Data Management"/>
    <n v="976"/>
  </r>
  <r>
    <x v="11"/>
    <n v="18"/>
    <s v="Hehle"/>
    <s v="Oliver"/>
    <s v="Herr"/>
    <s v=""/>
    <s v=""/>
    <d v="1983-09-05T00:00:00"/>
    <s v="Deutschland"/>
    <s v="Maria-Tusch-Straße 24/63"/>
    <n v="1220"/>
    <s v="Wien"/>
    <n v="1810387020"/>
    <n v="-20.2"/>
    <n v="20.2"/>
    <n v="0"/>
    <s v="fhb180682@fh-vie.ac.at"/>
    <m/>
    <n v="977"/>
  </r>
  <r>
    <x v="0"/>
    <n v="20"/>
    <s v="Heider"/>
    <s v="Kevin"/>
    <s v="Herr"/>
    <s v=""/>
    <s v=""/>
    <d v="2000-09-16T00:00:00"/>
    <s v="Österreich"/>
    <s v="Buchengasse 5/1"/>
    <n v="2325"/>
    <s v="Himberg"/>
    <n v="2010389133"/>
    <n v="-20.2"/>
    <n v="20.2"/>
    <n v="0"/>
    <s v="fhb200642@fh-vie.ac.at"/>
    <m/>
    <n v="978"/>
  </r>
  <r>
    <x v="0"/>
    <n v="18"/>
    <s v="Heinrich"/>
    <s v="Christoph"/>
    <s v="Herr"/>
    <s v=""/>
    <s v=""/>
    <d v="1980-10-14T00:00:00"/>
    <s v="Deutschland"/>
    <s v="Anzengruberstraße 71/E2"/>
    <n v="1140"/>
    <s v="Wien,Penzing"/>
    <n v="1810389016"/>
    <n v="-20.2"/>
    <n v="20.2"/>
    <n v="0"/>
    <s v="fhb180732@fh-vie.ac.at"/>
    <m/>
    <n v="979"/>
  </r>
  <r>
    <x v="6"/>
    <n v="19"/>
    <s v="Heinrich"/>
    <s v="Liana"/>
    <s v="Frau"/>
    <s v=""/>
    <s v=""/>
    <d v="1982-05-08T00:00:00"/>
    <s v="Deutschland"/>
    <s v="Albrecht-Dürer-Str. 22"/>
    <n v="81543"/>
    <s v=""/>
    <n v="1940039178"/>
    <n v="-20.2"/>
    <n v="20.2"/>
    <n v="0"/>
    <s v="fhb200362@fh-vie.ac.at"/>
    <s v="MBA Digital Transformation"/>
    <n v="980"/>
  </r>
  <r>
    <x v="6"/>
    <n v="19"/>
    <s v="Heinzemann"/>
    <s v="Tim"/>
    <s v="Herr"/>
    <s v=""/>
    <s v=""/>
    <d v="1989-01-17T00:00:00"/>
    <s v="Deutschland"/>
    <s v="Goebenstr. 16,"/>
    <n v="42115"/>
    <s v=""/>
    <n v="1930039058"/>
    <n v="-20.2"/>
    <n v="20.2"/>
    <n v="0"/>
    <s v="fhb191367@fh-vie.ac.at"/>
    <s v="MBA Digital Transformation"/>
    <n v="981"/>
  </r>
  <r>
    <x v="0"/>
    <n v="18"/>
    <s v="Heinzl"/>
    <s v="Heidemarie"/>
    <s v="Frau"/>
    <s v=""/>
    <s v=""/>
    <d v="2000-01-23T00:00:00"/>
    <s v="Österreich"/>
    <s v="Griepenkerlgasse 8/1"/>
    <n v="1130"/>
    <s v="Wien,Hietzing"/>
    <n v="1810389556"/>
    <n v="-20.2"/>
    <n v="20.2"/>
    <n v="0"/>
    <s v="fhb180934@fh-vie.ac.at"/>
    <m/>
    <n v="982"/>
  </r>
  <r>
    <x v="6"/>
    <n v="19"/>
    <s v="Heinzmann"/>
    <s v="Nicole"/>
    <s v="Frau"/>
    <s v=""/>
    <s v=""/>
    <d v="1974-03-23T00:00:00"/>
    <s v="Deutschland"/>
    <s v="Flußstraße 26 b"/>
    <n v="50374"/>
    <s v=""/>
    <n v="1940039011"/>
    <n v="-20.2"/>
    <n v="20.2"/>
    <n v="0"/>
    <s v="fhb200155@fh-vie.ac.at"/>
    <s v="MBA Digital Transformation"/>
    <n v="983"/>
  </r>
  <r>
    <x v="14"/>
    <n v="20"/>
    <s v="Heiser"/>
    <s v="Mario"/>
    <s v="Herr"/>
    <s v=""/>
    <s v=""/>
    <d v="1986-10-01T00:00:00"/>
    <s v="Österreich"/>
    <s v="Laaer-Berg-Straße 47/210"/>
    <n v="1100"/>
    <s v="Wien,Favoriten"/>
    <n v="2010392015"/>
    <n v="-20.2"/>
    <n v="20.2"/>
    <n v="0"/>
    <s v="fhb201125@fh-vie.ac.at"/>
    <m/>
    <n v="984"/>
  </r>
  <r>
    <x v="6"/>
    <n v="19"/>
    <s v="Heiss"/>
    <s v="Patricia Jara"/>
    <s v="Frau"/>
    <s v=""/>
    <s v="BA"/>
    <d v="1996-04-02T00:00:00"/>
    <s v="Deutschland"/>
    <s v="Mittlerer Hasenpfad 74"/>
    <n v="60598"/>
    <s v=""/>
    <n v="1940039144"/>
    <n v="-20.2"/>
    <n v="20.2"/>
    <n v="0"/>
    <s v="fhb191449@fh-vie.ac.at"/>
    <s v="MBA Digital Transformation"/>
    <n v="985"/>
  </r>
  <r>
    <x v="15"/>
    <n v="20"/>
    <s v="Heissenberger"/>
    <s v="Philipp"/>
    <s v="Herr"/>
    <s v=""/>
    <s v=""/>
    <d v="1994-07-31T00:00:00"/>
    <s v="Österreich"/>
    <s v="Reibersdorf 25"/>
    <n v="8232"/>
    <s v="Grafendorf bei Hartberg"/>
    <n v="2010480012"/>
    <n v="-20.2"/>
    <n v="20.2"/>
    <n v="0"/>
    <s v="fhb200484@fh-vie.ac.at"/>
    <m/>
    <n v="986"/>
  </r>
  <r>
    <x v="13"/>
    <n v="19"/>
    <s v="Helbl"/>
    <s v="Daniel"/>
    <s v="Herr"/>
    <s v=""/>
    <s v="BSc (WU)"/>
    <d v="1993-01-09T00:00:00"/>
    <s v="Österreich"/>
    <s v="Badgasse 1-7/7/8"/>
    <n v="1090"/>
    <s v="Wien,Alsergrund"/>
    <n v="1910613019"/>
    <n v="-20.2"/>
    <n v="20.2"/>
    <n v="0"/>
    <s v="fhb190307@fh-vie.ac.at"/>
    <m/>
    <n v="987"/>
  </r>
  <r>
    <x v="10"/>
    <n v="19"/>
    <s v="Helfrich"/>
    <s v="Adele"/>
    <s v="Frau"/>
    <s v=""/>
    <s v=""/>
    <d v="1997-12-10T00:00:00"/>
    <s v="Deutschland"/>
    <s v="Kriehubergasse 15/34+35"/>
    <n v="1050"/>
    <s v="Wien,Margareten"/>
    <n v="1910702015"/>
    <n v="-20.2"/>
    <n v="20.2"/>
    <n v="0"/>
    <s v="fhb190622@fh-vie.ac.at"/>
    <m/>
    <n v="988"/>
  </r>
  <r>
    <x v="6"/>
    <n v="19"/>
    <s v="Hellwagner"/>
    <s v="Sarah Stefanie"/>
    <s v="Frau"/>
    <s v="Mag.a"/>
    <s v=""/>
    <d v="1987-12-12T00:00:00"/>
    <s v="Österreich"/>
    <s v="Richard Wagner Platz 5/17-19"/>
    <n v="1160"/>
    <s v="Wien,Ottakring"/>
    <n v="1930039113"/>
    <n v="-20.2"/>
    <n v="20.2"/>
    <n v="0"/>
    <s v="fhb190239@fh-vie.ac.at"/>
    <s v="MBA Digital Transformation"/>
    <n v="989"/>
  </r>
  <r>
    <x v="0"/>
    <n v="18"/>
    <s v="Helm"/>
    <s v="Anna-Maria"/>
    <s v="Frau"/>
    <s v=""/>
    <s v=""/>
    <d v="1993-11-19T00:00:00"/>
    <s v="Österreich"/>
    <s v="Stammersdorferstraße 121"/>
    <n v="1210"/>
    <s v="Wien,Floridsdorf"/>
    <n v="1810389557"/>
    <n v="-20.2"/>
    <n v="20.2"/>
    <n v="0"/>
    <s v="fhb180935@fh-vie.ac.at"/>
    <m/>
    <n v="990"/>
  </r>
  <r>
    <x v="20"/>
    <n v="20"/>
    <s v="Helmberger"/>
    <s v="Katrin"/>
    <s v="Frau"/>
    <s v=""/>
    <s v="BSc"/>
    <d v="1986-03-17T00:00:00"/>
    <s v="Österreich"/>
    <s v="Kirnbach 1"/>
    <n v="4661"/>
    <s v="Roitham"/>
    <n v="2030046008"/>
    <n v="-20.2"/>
    <n v="20.2"/>
    <n v="0"/>
    <s v="fhb201575@fh-vie.ac.at"/>
    <s v="MSc Sustainability and Responsible Management"/>
    <n v="991"/>
  </r>
  <r>
    <x v="3"/>
    <n v="20"/>
    <s v="Helmer"/>
    <s v="Bernhard"/>
    <s v="Herr"/>
    <s v=""/>
    <s v=""/>
    <d v="1998-05-10T00:00:00"/>
    <s v="Österreich"/>
    <s v="Tokiostraße 3/4/5"/>
    <n v="1220"/>
    <s v="Wien,Donaustadt"/>
    <n v="2010389200"/>
    <n v="-20.2"/>
    <n v="20.2"/>
    <n v="0"/>
    <s v="fhb200709@fh-vie.ac.at"/>
    <m/>
    <n v="992"/>
  </r>
  <r>
    <x v="10"/>
    <n v="20"/>
    <s v="Hemetsberger"/>
    <s v="Laura"/>
    <s v="Frau"/>
    <s v=""/>
    <s v=""/>
    <d v="1996-10-07T00:00:00"/>
    <s v="Österreich"/>
    <s v="Josef Schleussnerstraße 3/7"/>
    <n v="2340"/>
    <s v="Mödling"/>
    <n v="2010702004"/>
    <n v="-20.2"/>
    <n v="20.2"/>
    <n v="0"/>
    <s v="fhb200431@fh-vie.ac.at"/>
    <m/>
    <n v="993"/>
  </r>
  <r>
    <x v="6"/>
    <n v="19"/>
    <s v="Hempel"/>
    <s v="Udo"/>
    <s v="Herr"/>
    <s v=""/>
    <s v=""/>
    <d v="1975-10-21T00:00:00"/>
    <s v="Deutschland"/>
    <s v="Steinstraße 10"/>
    <n v="2826"/>
    <s v=""/>
    <n v="1940039002"/>
    <n v="-20.2"/>
    <n v="20.2"/>
    <n v="0"/>
    <s v="fhb200145@fh-vie.ac.at"/>
    <s v="MBA Digital Transformation"/>
    <n v="994"/>
  </r>
  <r>
    <x v="10"/>
    <n v="19"/>
    <s v="Hendler"/>
    <s v="Thomas"/>
    <s v="Herr"/>
    <s v=""/>
    <s v=""/>
    <d v="1993-05-05T00:00:00"/>
    <s v="Österreich"/>
    <s v="Kirchenplatz 1a"/>
    <n v="2111"/>
    <s v="Harmannsdorf"/>
    <n v="1910702016"/>
    <n v="-20.2"/>
    <n v="20.2"/>
    <n v="0"/>
    <s v="fhb190623@fh-vie.ac.at"/>
    <m/>
    <n v="995"/>
  </r>
  <r>
    <x v="12"/>
    <n v="20"/>
    <s v="Henien"/>
    <s v="Daniel"/>
    <s v="Herr"/>
    <s v=""/>
    <s v=""/>
    <d v="1997-11-11T00:00:00"/>
    <s v="Österreich"/>
    <s v="Fasangasse 14"/>
    <n v="2100"/>
    <s v="Korneuburg"/>
    <n v="2010391043"/>
    <n v="-20.2"/>
    <n v="20.2"/>
    <n v="0"/>
    <s v="fhb201344@fh-vie.ac.at"/>
    <m/>
    <n v="996"/>
  </r>
  <r>
    <x v="12"/>
    <n v="20"/>
    <s v="Henjakovic"/>
    <s v="Emir"/>
    <s v="Herr"/>
    <s v=""/>
    <s v=""/>
    <d v="1992-03-31T00:00:00"/>
    <s v="Bosn. u. Herzeg."/>
    <s v="Brigittenauer Lände 224-228/ 6944"/>
    <n v="1200"/>
    <s v="Wien"/>
    <n v="2010391078"/>
    <n v="-20.2"/>
    <n v="20.2"/>
    <n v="0"/>
    <s v="fhb201422@fh-vie.ac.at"/>
    <m/>
    <n v="997"/>
  </r>
  <r>
    <x v="8"/>
    <n v="20"/>
    <s v="Henkel"/>
    <s v="Theresa"/>
    <s v="Frau"/>
    <s v="Dipl.-Ing."/>
    <s v=""/>
    <d v="1989-04-24T00:00:00"/>
    <s v="Österreich"/>
    <s v="Heiligenstädterstraße 117/15"/>
    <n v="1190"/>
    <s v="Wien,Döbling"/>
    <n v="2030042067"/>
    <n v="-20.2"/>
    <n v="20.2"/>
    <n v="0"/>
    <s v="fhb201737@fh-vie.ac.at"/>
    <s v="MBA Digital Marketing &amp; Data Management"/>
    <n v="998"/>
  </r>
  <r>
    <x v="6"/>
    <n v="20"/>
    <s v="Hennig"/>
    <s v="Florian"/>
    <s v="Herr"/>
    <s v=""/>
    <s v="B.Sc."/>
    <d v="1981-04-01T00:00:00"/>
    <s v="Deutschland"/>
    <s v="Thielenbrucher Allee 13"/>
    <n v="51069"/>
    <s v=""/>
    <n v="2030039011"/>
    <n v="-20.2"/>
    <n v="20.2"/>
    <n v="0"/>
    <s v="fhb200913@fh-vie.ac.at"/>
    <s v="MBA Digital Transformation"/>
    <n v="999"/>
  </r>
  <r>
    <x v="8"/>
    <n v="19"/>
    <s v="Hennig"/>
    <s v="Till"/>
    <s v="Herr"/>
    <s v=""/>
    <s v="B.A."/>
    <d v="1986-08-31T00:00:00"/>
    <s v="Deutschland"/>
    <s v="Singerstraße 15"/>
    <n v="86159"/>
    <s v=""/>
    <n v="1940042080"/>
    <n v="-20.2"/>
    <n v="20.2"/>
    <n v="0"/>
    <s v="fhb200508@fh-vie.ac.at"/>
    <s v="MBA Digital Marketing &amp; Data Management"/>
    <n v="1000"/>
  </r>
  <r>
    <x v="14"/>
    <n v="20"/>
    <s v="Hepner"/>
    <s v="Marcus"/>
    <s v="Herr"/>
    <s v=""/>
    <s v=""/>
    <d v="1995-09-08T00:00:00"/>
    <s v="Österreich"/>
    <s v="Dr. Andreas Weißenbäck-Gasse 9"/>
    <n v="3420"/>
    <s v="Kritzendorf"/>
    <n v="2010392016"/>
    <n v="-20.2"/>
    <n v="20.2"/>
    <n v="0"/>
    <s v="fhb201126@fh-vie.ac.at"/>
    <m/>
    <n v="1001"/>
  </r>
  <r>
    <x v="8"/>
    <n v="20"/>
    <s v="Herb"/>
    <s v="Jennifer"/>
    <s v="Frau"/>
    <s v=""/>
    <s v=""/>
    <d v="1993-03-06T00:00:00"/>
    <s v="Deutschland"/>
    <s v="Steinwinklstraße 30"/>
    <n v="83224"/>
    <s v=""/>
    <n v="2030042041"/>
    <n v="-20.2"/>
    <n v="20.2"/>
    <n v="0"/>
    <s v="fhb201662@fh-vie.ac.at"/>
    <s v="MBA Digital Marketing &amp; Data Management"/>
    <n v="1002"/>
  </r>
  <r>
    <x v="4"/>
    <n v="18"/>
    <s v="Herberstein"/>
    <s v="Martin"/>
    <s v="Herr"/>
    <s v=""/>
    <s v=""/>
    <d v="1993-04-24T00:00:00"/>
    <s v="Österreich"/>
    <s v="Patrubangasse 9/4/3"/>
    <n v="1100"/>
    <s v="Wien"/>
    <n v="1810229063"/>
    <n v="-20.2"/>
    <n v="20.2"/>
    <n v="0"/>
    <s v="fhb180513@fh-vie.ac.at"/>
    <m/>
    <n v="1003"/>
  </r>
  <r>
    <x v="13"/>
    <n v="18"/>
    <s v="Herczeg"/>
    <s v="Viktor"/>
    <s v="Herr"/>
    <s v=""/>
    <s v="BA"/>
    <d v="1993-06-15T00:00:00"/>
    <s v="Ungarn"/>
    <s v="Sarkantyu u 3"/>
    <n v="6000"/>
    <s v="Kecskemet"/>
    <n v="1810613017"/>
    <n v="-20.2"/>
    <n v="20.2"/>
    <n v="0"/>
    <s v="fhb180202@fh-vie.ac.at"/>
    <m/>
    <n v="1004"/>
  </r>
  <r>
    <x v="21"/>
    <n v="17"/>
    <s v="Herdlitzka"/>
    <s v="Michael"/>
    <s v="Herr"/>
    <s v=""/>
    <s v="MBA"/>
    <d v="1957-05-31T00:00:00"/>
    <s v="Österreich"/>
    <s v="Angererweg 31"/>
    <n v="9210"/>
    <s v="Pörtschach am Wörther See"/>
    <n v="1740036008"/>
    <n v="-20.2"/>
    <n v="20.2"/>
    <n v="0"/>
    <s v="fhb180084@fh-vie.ac.at"/>
    <s v="MSc Arbeits-, Organisationspsychologie und HR Management"/>
    <n v="1005"/>
  </r>
  <r>
    <x v="0"/>
    <n v="20"/>
    <s v="Hergovich"/>
    <s v="Fabian"/>
    <s v="Herr"/>
    <s v=""/>
    <s v=""/>
    <d v="2000-03-20T00:00:00"/>
    <s v="Österreich"/>
    <s v="Sportplatzgasse 4"/>
    <n v="7061"/>
    <s v="Trausdorf an der Wulka"/>
    <n v="2010389134"/>
    <n v="-20.2"/>
    <n v="20.2"/>
    <n v="0"/>
    <s v="fhb200643@fh-vie.ac.at"/>
    <m/>
    <n v="1006"/>
  </r>
  <r>
    <x v="0"/>
    <n v="18"/>
    <s v="Hermann"/>
    <s v="Florian"/>
    <s v="Herr"/>
    <s v=""/>
    <s v=""/>
    <d v="1997-01-28T00:00:00"/>
    <s v="Österreich"/>
    <s v="Sonnenweg 18"/>
    <n v="2551"/>
    <s v="Enzesfeld-Lindabrunn"/>
    <n v="1810389558"/>
    <n v="-20.2"/>
    <n v="20.2"/>
    <n v="0"/>
    <s v="fhb180936@fh-vie.ac.at"/>
    <m/>
    <n v="1007"/>
  </r>
  <r>
    <x v="12"/>
    <n v="20"/>
    <s v="Hermann"/>
    <s v="Selina"/>
    <s v="Frau"/>
    <s v=""/>
    <s v=""/>
    <d v="2000-09-08T00:00:00"/>
    <s v="Österreich"/>
    <s v="Hardeggasse 69/12/6"/>
    <n v="1220"/>
    <s v="Wien,Donaustadt"/>
    <n v="2010391044"/>
    <n v="-20.2"/>
    <n v="20.2"/>
    <n v="0"/>
    <s v="fhb201345@fh-vie.ac.at"/>
    <m/>
    <n v="1008"/>
  </r>
  <r>
    <x v="1"/>
    <n v="20"/>
    <s v="Hermges"/>
    <s v="Philipp Julian"/>
    <s v="Herr"/>
    <s v=""/>
    <s v=""/>
    <d v="1991-02-13T00:00:00"/>
    <s v="Österreich"/>
    <s v="Erdbergstraße 216A/2/134"/>
    <n v="1030"/>
    <s v="Wien,Landstraße"/>
    <n v="2010390034"/>
    <n v="-20.2"/>
    <n v="20.2"/>
    <n v="0"/>
    <s v="fhb200781@fh-vie.ac.at"/>
    <m/>
    <n v="1009"/>
  </r>
  <r>
    <x v="8"/>
    <n v="19"/>
    <s v="Hermle"/>
    <s v="Regina"/>
    <s v="Frau"/>
    <s v=""/>
    <s v=""/>
    <d v="1982-03-03T00:00:00"/>
    <s v="Deutschland"/>
    <s v="Heubergstraße 27"/>
    <n v="78559"/>
    <s v=""/>
    <n v="1940042051"/>
    <n v="-20.2"/>
    <n v="20.2"/>
    <n v="0"/>
    <s v="fhb200332@fh-vie.ac.at"/>
    <s v="MBA Digital Marketing &amp; Data Management"/>
    <n v="1010"/>
  </r>
  <r>
    <x v="6"/>
    <n v="19"/>
    <s v="Herrmann"/>
    <s v="Thomas"/>
    <s v="Herr"/>
    <s v=""/>
    <s v=""/>
    <d v="1978-01-09T00:00:00"/>
    <s v="Österreich"/>
    <s v="Engelbert Bär-Straße 11/1,"/>
    <n v="2380"/>
    <s v="Perchtoldsdorf"/>
    <n v="1930039073"/>
    <n v="-20.2"/>
    <n v="20.2"/>
    <n v="0"/>
    <s v="fhb191407@fh-vie.ac.at"/>
    <s v="MBA Digital Transformation"/>
    <n v="1011"/>
  </r>
  <r>
    <x v="12"/>
    <n v="19"/>
    <s v="Herzog"/>
    <s v="Lukas"/>
    <s v="Herr"/>
    <s v=""/>
    <s v=""/>
    <d v="2000-06-28T00:00:00"/>
    <s v="Österreich"/>
    <s v="Ramsauer Straße 27"/>
    <n v="3170"/>
    <s v="Hainfeld"/>
    <n v="1910391039"/>
    <n v="-20.2"/>
    <n v="20.2"/>
    <n v="0"/>
    <s v="fhb191209@fh-vie.ac.at"/>
    <m/>
    <n v="1012"/>
  </r>
  <r>
    <x v="0"/>
    <n v="18"/>
    <s v="Hickl"/>
    <s v="Anita"/>
    <s v="Frau"/>
    <s v=""/>
    <s v=""/>
    <d v="1997-02-12T00:00:00"/>
    <s v="Österreich"/>
    <s v="Stavangergasse 4/4/3"/>
    <n v="1220"/>
    <s v="Wien,Donaustadt"/>
    <n v="1810389559"/>
    <n v="-20.2"/>
    <n v="20.2"/>
    <n v="0"/>
    <s v="fhb180937@fh-vie.ac.at"/>
    <m/>
    <n v="1013"/>
  </r>
  <r>
    <x v="12"/>
    <n v="20"/>
    <s v="Hickl"/>
    <s v="Phillip"/>
    <s v="Herr"/>
    <s v=""/>
    <s v=""/>
    <d v="2000-03-04T00:00:00"/>
    <s v="Österreich"/>
    <s v="Staasdorferstraße 11-13  2/2"/>
    <n v="3430"/>
    <s v="Tulln an der Donau"/>
    <n v="2010391045"/>
    <n v="-20.2"/>
    <n v="20.2"/>
    <n v="0"/>
    <s v="fhb201346@fh-vie.ac.at"/>
    <m/>
    <n v="1014"/>
  </r>
  <r>
    <x v="10"/>
    <n v="20"/>
    <s v="Hierzer-Bacher"/>
    <s v="Elena"/>
    <s v="Frau"/>
    <s v=""/>
    <s v=""/>
    <d v="2002-05-16T00:00:00"/>
    <s v="Österreich"/>
    <s v="Inge-Morath-Straße 27 d"/>
    <n v="8045"/>
    <s v="Graz,12.Bez.:Andritz"/>
    <n v="2010702005"/>
    <n v="-20.2"/>
    <n v="20.2"/>
    <n v="0"/>
    <s v="fhb200432@fh-vie.ac.at"/>
    <m/>
    <n v="1015"/>
  </r>
  <r>
    <x v="2"/>
    <n v="20"/>
    <s v="Hiess"/>
    <s v="Valentina"/>
    <s v="Frau"/>
    <s v=""/>
    <s v="BA"/>
    <d v="1991-11-09T00:00:00"/>
    <s v="Österreich"/>
    <s v="Johann-Strauß-Gasse 10-14/4/16"/>
    <n v="1040"/>
    <s v="Wien,Wieden"/>
    <n v="2010388021"/>
    <n v="-20.2"/>
    <n v="20.2"/>
    <n v="0"/>
    <s v="fhb201192@fh-vie.ac.at"/>
    <m/>
    <n v="1016"/>
  </r>
  <r>
    <x v="6"/>
    <n v="18"/>
    <s v="Hildebrand"/>
    <s v="Daniela"/>
    <s v="Frau"/>
    <s v=""/>
    <s v=""/>
    <d v="1985-03-11T00:00:00"/>
    <s v="Deutschland"/>
    <s v="Ostendstraße 20"/>
    <n v="70190"/>
    <s v=""/>
    <n v="1830039002"/>
    <n v="-20.2"/>
    <n v="20.2"/>
    <n v="0"/>
    <s v="fhb181112@fh-vie.ac.at"/>
    <s v="MBA Digital Transformation"/>
    <n v="1017"/>
  </r>
  <r>
    <x v="6"/>
    <n v="19"/>
    <s v="Hildebrecht"/>
    <s v="Thomas"/>
    <s v="Herr"/>
    <s v=""/>
    <s v=""/>
    <d v="1974-08-09T00:00:00"/>
    <s v="Deutschland"/>
    <s v="Steigerwaldstr. 28"/>
    <n v="86368"/>
    <s v=""/>
    <n v="1940039166"/>
    <n v="-20.2"/>
    <n v="20.2"/>
    <n v="0"/>
    <s v="fhb200094@fh-vie.ac.at"/>
    <s v="MBA Digital Transformation"/>
    <n v="1018"/>
  </r>
  <r>
    <x v="11"/>
    <n v="18"/>
    <s v="Hilgarth"/>
    <s v="Dominik"/>
    <s v="Herr"/>
    <s v="Dipl. FW"/>
    <s v=""/>
    <d v="1987-02-11T00:00:00"/>
    <s v="Österreich"/>
    <s v="Franzensgasse 26/11"/>
    <n v="1050"/>
    <s v="Wien,Margareten"/>
    <n v="1810387021"/>
    <n v="-20.2"/>
    <n v="20.2"/>
    <n v="0"/>
    <s v="fhb180683@fh-vie.ac.at"/>
    <m/>
    <n v="1019"/>
  </r>
  <r>
    <x v="0"/>
    <n v="18"/>
    <s v="Hillbrand"/>
    <s v="Melanie"/>
    <s v="Frau"/>
    <s v=""/>
    <s v=""/>
    <d v="1998-10-01T00:00:00"/>
    <s v="Österreich"/>
    <s v="Czerningasse 29/3/9"/>
    <n v="1020"/>
    <s v="Wien,Leopoldstadt"/>
    <n v="1810389560"/>
    <n v="-20.2"/>
    <n v="20.2"/>
    <n v="0"/>
    <s v="fhb180938@fh-vie.ac.at"/>
    <m/>
    <n v="1020"/>
  </r>
  <r>
    <x v="8"/>
    <n v="19"/>
    <s v="Hille"/>
    <s v="Stephanie"/>
    <s v="Frau"/>
    <s v=""/>
    <s v=""/>
    <d v="1986-07-21T00:00:00"/>
    <s v="Deutschland"/>
    <s v="Waldenburger Straße 13/3"/>
    <n v="74653"/>
    <s v=""/>
    <n v="1940042082"/>
    <n v="-20.2"/>
    <n v="20.2"/>
    <n v="0"/>
    <s v="fhb200917@fh-vie.ac.at"/>
    <s v="MBA Digital Marketing &amp; Data Management"/>
    <n v="1021"/>
  </r>
  <r>
    <x v="6"/>
    <n v="18"/>
    <s v="Hillenbrand"/>
    <s v="Silke"/>
    <s v="Frau"/>
    <s v=""/>
    <s v=""/>
    <d v="1969-01-01T00:00:00"/>
    <s v="Deutschland"/>
    <s v="Rembrandstraße 18"/>
    <n v="12157"/>
    <s v="Berlin"/>
    <n v="1840039023"/>
    <n v="-20.2"/>
    <n v="20.2"/>
    <n v="0"/>
    <s v="fhb190204@fh-vie.ac.at"/>
    <s v="MBA Digital Transformation"/>
    <n v="1022"/>
  </r>
  <r>
    <x v="3"/>
    <n v="20"/>
    <s v="Hiller"/>
    <s v="Anna"/>
    <s v="Frau"/>
    <s v=""/>
    <s v=""/>
    <d v="1999-10-09T00:00:00"/>
    <s v="Österreich"/>
    <s v="Mühlwasserstraße 38/1"/>
    <n v="1220"/>
    <s v="Wien"/>
    <n v="2010389201"/>
    <n v="-20.2"/>
    <n v="20.2"/>
    <n v="0"/>
    <s v="fhb200710@fh-vie.ac.at"/>
    <m/>
    <n v="1023"/>
  </r>
  <r>
    <x v="21"/>
    <n v="18"/>
    <s v="Himler"/>
    <s v="David"/>
    <s v="Herr"/>
    <s v=""/>
    <s v="MA"/>
    <d v="1987-01-04T00:00:00"/>
    <s v="Österreich"/>
    <s v="Karolinengasse 23/26"/>
    <n v="1040"/>
    <s v=""/>
    <n v="1840036005"/>
    <n v="-20.2"/>
    <n v="20.2"/>
    <n v="0"/>
    <s v="fhb190083@fh-vie.ac.at"/>
    <s v="MSc Arbeits-, Organisationspsychologie und HR Management"/>
    <n v="1024"/>
  </r>
  <r>
    <x v="6"/>
    <n v="19"/>
    <s v="Hintzsche"/>
    <s v="Jessica"/>
    <s v="Frau"/>
    <s v=""/>
    <s v="BA"/>
    <d v="1988-05-31T00:00:00"/>
    <s v="Österreich"/>
    <s v="Julius-Welser-Straße 16/29"/>
    <n v="5020"/>
    <s v="Salzburg"/>
    <n v="1940039051"/>
    <n v="-20.2"/>
    <n v="20.2"/>
    <n v="0"/>
    <s v="fhb200308@fh-vie.ac.at"/>
    <s v="MBA Digital Transformation"/>
    <n v="1025"/>
  </r>
  <r>
    <x v="2"/>
    <n v="20"/>
    <s v="Hipfl"/>
    <s v="Arnold"/>
    <s v="Herr"/>
    <s v=""/>
    <s v=""/>
    <d v="1977-10-19T00:00:00"/>
    <s v="Österreich"/>
    <s v="Schumanngasse 67/2/57"/>
    <n v="1170"/>
    <s v="Wien"/>
    <n v="2010388022"/>
    <n v="-20.2"/>
    <n v="20.2"/>
    <n v="0"/>
    <s v="fhb201193@fh-vie.ac.at"/>
    <m/>
    <n v="1026"/>
  </r>
  <r>
    <x v="5"/>
    <n v="19"/>
    <s v="Hirsch"/>
    <s v="Alina Katharina"/>
    <s v="Frau"/>
    <s v=""/>
    <s v=""/>
    <d v="1996-05-17T00:00:00"/>
    <s v="Österreich"/>
    <s v="Wacholderweg 28a"/>
    <n v="1210"/>
    <s v="Wien,Floridsdorf"/>
    <n v="1910582020"/>
    <n v="-20.2"/>
    <n v="20.2"/>
    <n v="0"/>
    <s v="fhb190482@fh-vie.ac.at"/>
    <m/>
    <n v="1027"/>
  </r>
  <r>
    <x v="6"/>
    <n v="20"/>
    <s v="Hirschl"/>
    <s v="Helene"/>
    <s v="Frau"/>
    <s v="Mag."/>
    <s v=""/>
    <d v="1986-03-23T00:00:00"/>
    <s v="Österreich"/>
    <s v="Nelkengasse 6/15"/>
    <n v="1060"/>
    <s v="Wien,Mariahilf"/>
    <n v="2030039080"/>
    <n v="-20.2"/>
    <n v="20.2"/>
    <n v="0"/>
    <s v="fhb201754@fh-vie.ac.at"/>
    <s v="MBA Digital Transformation"/>
    <n v="1028"/>
  </r>
  <r>
    <x v="15"/>
    <n v="20"/>
    <s v="Hirschlehner"/>
    <s v="Stefan"/>
    <s v="Herr"/>
    <s v=""/>
    <s v=""/>
    <d v="1998-02-10T00:00:00"/>
    <s v="Österreich"/>
    <s v="Carl-Prenningerstraße 4/16"/>
    <n v="2351"/>
    <s v="Wiener Neudorf"/>
    <n v="2010480013"/>
    <n v="-20.2"/>
    <n v="20.2"/>
    <n v="0"/>
    <s v="fhb200485@fh-vie.ac.at"/>
    <m/>
    <n v="1029"/>
  </r>
  <r>
    <x v="6"/>
    <n v="19"/>
    <s v="Hirzer"/>
    <s v="Petra"/>
    <s v="Frau"/>
    <s v="Mag.a Dr.in"/>
    <s v=""/>
    <d v="1984-08-02T00:00:00"/>
    <s v="Österreich"/>
    <s v="Ottakringerstraße 46/2"/>
    <n v="1170"/>
    <s v="Wien,Hernals"/>
    <n v="1930039037"/>
    <n v="-20.2"/>
    <n v="20.2"/>
    <n v="0"/>
    <s v="fhb191253@fh-vie.ac.at"/>
    <s v="MBA Digital Transformation"/>
    <n v="1030"/>
  </r>
  <r>
    <x v="6"/>
    <n v="19"/>
    <s v="Hisgen"/>
    <s v="Norman"/>
    <s v="Herr"/>
    <s v=""/>
    <s v=""/>
    <d v="1987-01-09T00:00:00"/>
    <s v="Deutschland"/>
    <s v="Am Römerberg 8"/>
    <n v="67354"/>
    <s v=""/>
    <n v="1940039135"/>
    <n v="-20.2"/>
    <n v="20.2"/>
    <n v="0"/>
    <s v="fhb191431@fh-vie.ac.at"/>
    <s v="MBA Digital Transformation"/>
    <n v="1031"/>
  </r>
  <r>
    <x v="4"/>
    <n v="19"/>
    <s v="Hitzler"/>
    <s v="Madeleine"/>
    <s v="Frau"/>
    <s v=""/>
    <s v=""/>
    <d v="1994-09-24T00:00:00"/>
    <s v="Österreich"/>
    <s v="Karlsgasse 3/13"/>
    <n v="1040"/>
    <s v="Wien,Wieden"/>
    <n v="1910229017"/>
    <n v="-20.2"/>
    <n v="20.2"/>
    <n v="0"/>
    <s v="fhb190400@fh-vie.ac.at"/>
    <m/>
    <n v="1032"/>
  </r>
  <r>
    <x v="5"/>
    <n v="20"/>
    <s v="Hoang"/>
    <s v="Jacky"/>
    <s v="Frau"/>
    <s v=""/>
    <s v=""/>
    <d v="1998-08-11T00:00:00"/>
    <s v="Österreich"/>
    <s v="Flachgasse 1, Tür 54"/>
    <n v="1140"/>
    <s v="Wien,Penzing"/>
    <n v="2010582016"/>
    <n v="-20.2"/>
    <n v="20.2"/>
    <n v="0"/>
    <s v="fhb200860@fh-vie.ac.at"/>
    <m/>
    <n v="1033"/>
  </r>
  <r>
    <x v="8"/>
    <n v="19"/>
    <s v="Hochkogler"/>
    <s v="Karoline"/>
    <s v="Frau"/>
    <s v=""/>
    <s v=""/>
    <d v="1971-06-05T00:00:00"/>
    <s v="Österreich"/>
    <s v="Habach 223 f,"/>
    <n v="6232"/>
    <s v="Münster"/>
    <n v="1940042025"/>
    <n v="-20.2"/>
    <n v="20.2"/>
    <n v="0"/>
    <s v="fhb200319@fh-vie.ac.at"/>
    <s v="MBA Digital Marketing &amp; Data Management"/>
    <n v="1034"/>
  </r>
  <r>
    <x v="6"/>
    <n v="19"/>
    <s v="Hochmair"/>
    <s v="Alexander"/>
    <s v="Herr"/>
    <s v=""/>
    <s v="MA, MBA"/>
    <d v="1977-08-17T00:00:00"/>
    <s v="Österreich"/>
    <s v="Krautgarten 9"/>
    <n v="2434"/>
    <s v="Götzendorf an der Leitha"/>
    <n v="1940039040"/>
    <n v="-20.2"/>
    <n v="20.2"/>
    <n v="0"/>
    <s v="fhb200288@fh-vie.ac.at"/>
    <s v="MBA Digital Transformation"/>
    <n v="1035"/>
  </r>
  <r>
    <x v="4"/>
    <n v="19"/>
    <s v="Höchtl"/>
    <s v="Alexander"/>
    <s v="Herr"/>
    <s v=""/>
    <s v=""/>
    <d v="1995-06-30T00:00:00"/>
    <s v="Österreich"/>
    <s v="Münsterstraße 41"/>
    <n v="4813"/>
    <s v="Altmünster"/>
    <n v="1910229071"/>
    <n v="-20.2"/>
    <n v="20.2"/>
    <n v="0"/>
    <s v="fhb191157@fh-vie.ac.at"/>
    <m/>
    <n v="1036"/>
  </r>
  <r>
    <x v="8"/>
    <n v="20"/>
    <s v="Hochwallner"/>
    <s v="Christina"/>
    <s v="Frau"/>
    <s v=""/>
    <s v="MA"/>
    <d v="1981-07-25T00:00:00"/>
    <s v="Österreich"/>
    <s v="Hähergasse 12/1/11"/>
    <n v="2320"/>
    <s v="Rannersdorf"/>
    <n v="2030042001"/>
    <n v="-20.2"/>
    <n v="20.2"/>
    <n v="0"/>
    <s v="fhb200399@fh-vie.ac.at"/>
    <s v="MBA Digital Marketing &amp; Data Management"/>
    <n v="1037"/>
  </r>
  <r>
    <x v="2"/>
    <n v="20"/>
    <s v="Hochwallner"/>
    <s v="Sebastian"/>
    <s v="Herr"/>
    <s v=""/>
    <s v="BA"/>
    <d v="1986-11-24T00:00:00"/>
    <s v="Österreich"/>
    <s v="Weitmosergasse 56"/>
    <n v="1100"/>
    <s v="Wien,Favoriten"/>
    <n v="2010388023"/>
    <n v="-20.2"/>
    <n v="20.2"/>
    <n v="0"/>
    <s v="fhb201194@fh-vie.ac.at"/>
    <m/>
    <n v="1038"/>
  </r>
  <r>
    <x v="2"/>
    <n v="17"/>
    <s v="Hofbauer"/>
    <s v="Corinna"/>
    <s v="Frau"/>
    <s v=""/>
    <s v="BSc (WU)"/>
    <d v="1991-09-02T00:00:00"/>
    <s v="Österreich"/>
    <s v="Wulzendorfstraße 92-94/4/7"/>
    <n v="1220"/>
    <s v="Wien"/>
    <n v="1710388019"/>
    <n v="-20.2"/>
    <n v="20.2"/>
    <n v="0"/>
    <s v="fhb170661@fh-vie.ac.at"/>
    <m/>
    <n v="1039"/>
  </r>
  <r>
    <x v="0"/>
    <n v="16"/>
    <s v="Hofbauer"/>
    <s v="Nicolas"/>
    <s v="Herr"/>
    <s v=""/>
    <s v=""/>
    <d v="1994-03-25T00:00:00"/>
    <s v="Österreich"/>
    <s v="Kirchberggasse  16/2/1"/>
    <n v="1070"/>
    <s v="Wien"/>
    <n v="1610389327"/>
    <n v="-20.2"/>
    <n v="20.2"/>
    <n v="0"/>
    <s v="fhb160859@fh-vie.ac.at"/>
    <m/>
    <n v="1040"/>
  </r>
  <r>
    <x v="4"/>
    <n v="18"/>
    <s v="Hofer"/>
    <s v="Florian"/>
    <s v="Herr"/>
    <s v=""/>
    <s v=""/>
    <d v="1990-07-30T00:00:00"/>
    <s v="Österreich"/>
    <s v="Karnabrunner Straße 16"/>
    <n v="2114"/>
    <s v="Weinsteig"/>
    <n v="1810229020"/>
    <n v="-20.2"/>
    <n v="20.2"/>
    <n v="0"/>
    <s v="fhb180331@fh-vie.ac.at"/>
    <m/>
    <n v="1041"/>
  </r>
  <r>
    <x v="12"/>
    <n v="19"/>
    <s v="Hofer"/>
    <s v="Melanie"/>
    <s v="Frau"/>
    <s v=""/>
    <s v=""/>
    <d v="1998-07-25T00:00:00"/>
    <s v="Österreich"/>
    <s v="Josef Leeb-Gasse 5"/>
    <n v="2344"/>
    <s v="Maria Enzersdorf"/>
    <n v="1910391006"/>
    <n v="-20.2"/>
    <n v="20.2"/>
    <n v="0"/>
    <s v="fhb190721@fh-vie.ac.at"/>
    <m/>
    <n v="1042"/>
  </r>
  <r>
    <x v="1"/>
    <n v="19"/>
    <s v="Hofer"/>
    <s v="Susanne"/>
    <s v="Frau"/>
    <s v=""/>
    <s v="BA"/>
    <d v="1992-02-14T00:00:00"/>
    <s v="Österreich"/>
    <s v="Baumgasse 36/2"/>
    <n v="1030"/>
    <s v="Wien"/>
    <n v="1910390026"/>
    <n v="-20.2"/>
    <n v="20.2"/>
    <n v="0"/>
    <s v="fhb190681@fh-vie.ac.at"/>
    <m/>
    <n v="1043"/>
  </r>
  <r>
    <x v="19"/>
    <n v="20"/>
    <s v="Hoffmann"/>
    <s v="Paul"/>
    <s v="Herr"/>
    <s v=""/>
    <s v=""/>
    <d v="1999-01-29T00:00:00"/>
    <s v="Österreich"/>
    <s v="Buchengasse 2/1/3"/>
    <n v="2531"/>
    <s v="Gaaden"/>
    <n v="2010865010"/>
    <n v="-20.2"/>
    <n v="20.2"/>
    <n v="0"/>
    <s v="fhb200460@fh-vie.ac.at"/>
    <m/>
    <n v="1044"/>
  </r>
  <r>
    <x v="11"/>
    <n v="18"/>
    <s v="Hofians"/>
    <s v="Annette-Marie"/>
    <s v="Frau"/>
    <s v=""/>
    <s v=""/>
    <d v="1981-03-17T00:00:00"/>
    <s v="Österreich"/>
    <s v="Wurmsergasse 49-51/3/50"/>
    <n v="1150"/>
    <s v="Wien,Rudolfsheim-Fünfhaus"/>
    <n v="1810387022"/>
    <n v="-20.2"/>
    <n v="20.2"/>
    <n v="0"/>
    <s v="fhb180684@fh-vie.ac.at"/>
    <m/>
    <n v="1045"/>
  </r>
  <r>
    <x v="15"/>
    <n v="18"/>
    <s v="Hofinger"/>
    <s v="Michael"/>
    <s v="Herr"/>
    <s v=""/>
    <s v=""/>
    <d v="1984-07-31T00:00:00"/>
    <s v="Österreich"/>
    <s v="Anton-Scharff-Gasse 6/17"/>
    <n v="1120"/>
    <s v="Wien,Meidling"/>
    <n v="1810480028"/>
    <n v="-20.2"/>
    <n v="20.2"/>
    <n v="0"/>
    <s v="fhb180990@fh-vie.ac.at"/>
    <m/>
    <n v="1046"/>
  </r>
  <r>
    <x v="9"/>
    <n v="19"/>
    <s v="Höfinghoff"/>
    <s v="Anton"/>
    <s v="Herr"/>
    <s v=""/>
    <s v="BA"/>
    <d v="1988-09-30T00:00:00"/>
    <s v="Deutschland"/>
    <s v="Schottenfeldgasse 66/31"/>
    <n v="1070"/>
    <s v="Wien"/>
    <n v="1910230016"/>
    <n v="-20.2"/>
    <n v="20.2"/>
    <n v="0"/>
    <s v="fhb190345@fh-vie.ac.at"/>
    <m/>
    <n v="1047"/>
  </r>
  <r>
    <x v="0"/>
    <n v="18"/>
    <s v="Hofmann"/>
    <s v="Benedikt"/>
    <s v="Herr"/>
    <s v=""/>
    <s v=""/>
    <d v="1992-05-05T00:00:00"/>
    <s v="Deutschland"/>
    <s v="Fritz-Hahn-Gasse 1/121"/>
    <n v="1100"/>
    <s v="Wien,Favoriten"/>
    <n v="1810389561"/>
    <n v="-20.2"/>
    <n v="20.2"/>
    <n v="0"/>
    <s v="fhb180939@fh-vie.ac.at"/>
    <m/>
    <n v="1048"/>
  </r>
  <r>
    <x v="3"/>
    <n v="17"/>
    <s v="Höfter"/>
    <s v="Ernst-Benedict"/>
    <s v="Herr"/>
    <s v=""/>
    <s v=""/>
    <d v="1997-01-20T00:00:00"/>
    <s v="Deutschland"/>
    <s v="Lena Christ Str., 19"/>
    <n v="82152"/>
    <s v="Planegg"/>
    <n v="1710389924"/>
    <n v="-20.2"/>
    <n v="20.2"/>
    <n v="0"/>
    <s v="fhb170289@fh-vie.ac.at"/>
    <m/>
    <n v="1049"/>
  </r>
  <r>
    <x v="6"/>
    <n v="19"/>
    <s v="Höhl"/>
    <s v="Hans-Walter"/>
    <s v="Herr"/>
    <s v="Dr.-Ing."/>
    <s v=""/>
    <d v="1954-08-19T00:00:00"/>
    <s v="Deutschland"/>
    <s v="Ahornstraße 5"/>
    <n v="14163"/>
    <s v=""/>
    <n v="1930039122"/>
    <n v="-20.2"/>
    <n v="20.2"/>
    <n v="0"/>
    <s v="fhb190268@fh-vie.ac.at"/>
    <s v="MBA Digital Transformation"/>
    <n v="1050"/>
  </r>
  <r>
    <x v="7"/>
    <n v="19"/>
    <s v="Höhs"/>
    <s v="Sandra"/>
    <s v="Frau"/>
    <s v=""/>
    <s v=""/>
    <d v="1976-04-18T00:00:00"/>
    <s v="Österreich"/>
    <s v="Kurt-Tichygasse 1/2/26"/>
    <n v="1100"/>
    <s v="Wien,Donaustadt"/>
    <n v="1930018019"/>
    <n v="-20.2"/>
    <n v="20.2"/>
    <n v="0"/>
    <s v="fhb191418@fh-vie.ac.at"/>
    <s v="Akademische/r HR Manager/in"/>
    <n v="1051"/>
  </r>
  <r>
    <x v="0"/>
    <n v="18"/>
    <s v="Höld"/>
    <s v="Alina"/>
    <s v="Frau"/>
    <s v=""/>
    <s v=""/>
    <d v="1998-02-25T00:00:00"/>
    <s v="Österreich"/>
    <s v="Nekulagasse 8/2/7"/>
    <n v="1210"/>
    <s v="Wien"/>
    <n v="1810389562"/>
    <n v="-20.2"/>
    <n v="20.2"/>
    <n v="0"/>
    <s v="fhb180940@fh-vie.ac.at"/>
    <m/>
    <n v="1052"/>
  </r>
  <r>
    <x v="10"/>
    <n v="20"/>
    <s v="Hölldorfer"/>
    <s v="Ludwig"/>
    <s v="Herr"/>
    <s v=""/>
    <s v=""/>
    <d v="1996-10-07T00:00:00"/>
    <s v="Deutschland"/>
    <s v="Laxenburgerstraße 39/ 33"/>
    <n v="1100"/>
    <s v="Wien"/>
    <n v="2010702030"/>
    <n v="-20.2"/>
    <n v="20.2"/>
    <n v="0"/>
    <s v="fhb201318@fh-vie.ac.at"/>
    <s v="Incoming WiSe 2020"/>
    <n v="1053"/>
  </r>
  <r>
    <x v="2"/>
    <n v="20"/>
    <s v="Höller"/>
    <s v="Isolde"/>
    <s v="Frau"/>
    <s v=""/>
    <s v=""/>
    <d v="1998-01-06T00:00:00"/>
    <s v="Österreich"/>
    <s v="Neustift am Walde 103/9"/>
    <n v="1190"/>
    <s v="Wien"/>
    <n v="2010388024"/>
    <n v="-20.2"/>
    <n v="20.2"/>
    <n v="0"/>
    <s v="fhb201195@fh-vie.ac.at"/>
    <m/>
    <n v="1054"/>
  </r>
  <r>
    <x v="12"/>
    <n v="19"/>
    <s v="Höller"/>
    <s v="Julia"/>
    <s v="Frau"/>
    <s v=""/>
    <s v=""/>
    <d v="1995-06-18T00:00:00"/>
    <s v="Österreich"/>
    <s v="Stögersbach 76"/>
    <n v="8241"/>
    <s v="Dechantskirchen"/>
    <n v="1910391040"/>
    <n v="-20.2"/>
    <n v="20.2"/>
    <n v="0"/>
    <s v="fhb191210@fh-vie.ac.at"/>
    <m/>
    <n v="1055"/>
  </r>
  <r>
    <x v="2"/>
    <n v="19"/>
    <s v="Höller"/>
    <s v="Philip"/>
    <s v="Herr"/>
    <s v=""/>
    <s v="BSc (WU)"/>
    <d v="1989-02-14T00:00:00"/>
    <s v="Österreich"/>
    <s v="Nusswaldgasse 1/10"/>
    <n v="1190"/>
    <s v="Wien,Döbling"/>
    <n v="1910388018"/>
    <n v="-20.2"/>
    <n v="20.2"/>
    <n v="0"/>
    <s v="fhb190840@fh-vie.ac.at"/>
    <m/>
    <n v="1056"/>
  </r>
  <r>
    <x v="0"/>
    <n v="19"/>
    <s v="Höllriegl"/>
    <s v="Paul"/>
    <s v="Herr"/>
    <s v=""/>
    <s v=""/>
    <d v="2000-04-14T00:00:00"/>
    <s v="Österreich"/>
    <s v="Gentzgasse 14/7/3"/>
    <n v="1180"/>
    <s v="Wien"/>
    <n v="1910389115"/>
    <n v="-20.2"/>
    <n v="20.2"/>
    <n v="0"/>
    <s v="fhb191019@fh-vie.ac.at"/>
    <m/>
    <n v="1057"/>
  </r>
  <r>
    <x v="8"/>
    <n v="19"/>
    <s v="Hölscher"/>
    <s v="Daniela"/>
    <s v="Frau"/>
    <s v=""/>
    <s v=""/>
    <d v="1972-04-27T00:00:00"/>
    <s v="Deutschland"/>
    <s v="Leuskesweg 104"/>
    <n v="48619"/>
    <s v=""/>
    <n v="1940042070"/>
    <n v="-20.2"/>
    <n v="20.2"/>
    <n v="0"/>
    <s v="fhb200369@fh-vie.ac.at"/>
    <s v="MBA Digital Marketing &amp; Data Management"/>
    <n v="1058"/>
  </r>
  <r>
    <x v="5"/>
    <n v="20"/>
    <s v="Holub"/>
    <s v="Stefan"/>
    <s v="Herr"/>
    <s v=""/>
    <s v=""/>
    <d v="1995-05-28T00:00:00"/>
    <s v="Österreich"/>
    <s v="Kaiserebersdorferstraße 100"/>
    <n v="1110"/>
    <s v="Wien,Simmering"/>
    <n v="2010582017"/>
    <n v="-20.2"/>
    <n v="20.2"/>
    <n v="0"/>
    <s v="fhb200861@fh-vie.ac.at"/>
    <m/>
    <n v="1059"/>
  </r>
  <r>
    <x v="0"/>
    <n v="18"/>
    <s v="Holz"/>
    <s v="Nico"/>
    <s v="Herr"/>
    <s v=""/>
    <s v=""/>
    <d v="1992-04-09T00:00:00"/>
    <s v="Deutschland"/>
    <s v="Goldschlagstraße 97/6"/>
    <n v="1150"/>
    <s v="Wien,Rudolfsheim-Fünfhaus"/>
    <n v="1810389563"/>
    <n v="-20.2"/>
    <n v="20.2"/>
    <n v="0"/>
    <s v="fhb180941@fh-vie.ac.at"/>
    <m/>
    <n v="1060"/>
  </r>
  <r>
    <x v="16"/>
    <n v="20"/>
    <s v="Holzbauer"/>
    <s v="Hannah"/>
    <s v="Frau"/>
    <s v=""/>
    <s v="BSc."/>
    <d v="1995-07-09T00:00:00"/>
    <s v="Österreich"/>
    <s v="Raimundgasse 17"/>
    <n v="2542"/>
    <s v="Kottingbrunn"/>
    <n v="2030045004"/>
    <n v="-20.2"/>
    <n v="20.2"/>
    <n v="0"/>
    <s v="fhb201622@fh-vie.ac.at"/>
    <s v="MSc Markting and Business Management"/>
    <n v="1061"/>
  </r>
  <r>
    <x v="8"/>
    <n v="19"/>
    <s v="Holzinger"/>
    <s v="Sebastian Andreas"/>
    <s v="Herr"/>
    <s v=""/>
    <s v="BA"/>
    <d v="1988-02-22T00:00:00"/>
    <s v="Österreich"/>
    <s v="Strozzigasse 18-20/23"/>
    <n v="1080"/>
    <s v=""/>
    <n v="1940042020"/>
    <n v="-20.2"/>
    <n v="20.2"/>
    <n v="0"/>
    <s v="fhb200310@fh-vie.ac.at"/>
    <s v="MBA Digital Marketing &amp; Data Management"/>
    <n v="1062"/>
  </r>
  <r>
    <x v="10"/>
    <n v="18"/>
    <s v="Hompf"/>
    <s v="Annika"/>
    <s v="Frau"/>
    <s v=""/>
    <s v=""/>
    <d v="1999-06-30T00:00:00"/>
    <s v="Deutschland"/>
    <s v="Mittelgasse 18/620"/>
    <n v="1060"/>
    <s v="Wien,Mariahilf"/>
    <n v="1810702029"/>
    <n v="-20.2"/>
    <n v="20.2"/>
    <n v="0"/>
    <s v="fhb180366@fh-vie.ac.at"/>
    <m/>
    <n v="1063"/>
  </r>
  <r>
    <x v="0"/>
    <n v="18"/>
    <s v="Hönigsperger"/>
    <s v="David"/>
    <s v="Herr"/>
    <s v=""/>
    <s v=""/>
    <d v="1995-06-29T00:00:00"/>
    <s v="Österreich"/>
    <s v="Weinitschkegasse 30"/>
    <n v="2230"/>
    <s v="Gänserndorf"/>
    <n v="1810389564"/>
    <n v="-20.2"/>
    <n v="20.2"/>
    <n v="0"/>
    <s v="fhb180942@fh-vie.ac.at"/>
    <m/>
    <n v="1064"/>
  </r>
  <r>
    <x v="0"/>
    <n v="20"/>
    <s v="Hopfgartner"/>
    <s v="Lea"/>
    <s v="Herr"/>
    <s v=""/>
    <s v=""/>
    <d v="1998-06-09T00:00:00"/>
    <s v="Österreich"/>
    <s v="Hochstettergasse 3/10"/>
    <n v="1020"/>
    <s v="Wien,Leopoldstadt"/>
    <n v="2010389041"/>
    <n v="-20.2"/>
    <n v="20.2"/>
    <n v="0"/>
    <s v="fhb200550@fh-vie.ac.at"/>
    <m/>
    <n v="1065"/>
  </r>
  <r>
    <x v="12"/>
    <n v="20"/>
    <s v="Höpfler"/>
    <s v="Johannes"/>
    <s v="Herr"/>
    <s v=""/>
    <s v=""/>
    <d v="1999-06-09T00:00:00"/>
    <s v="Österreich"/>
    <s v="Lärchenstraße 24"/>
    <n v="4600"/>
    <s v="Wels"/>
    <n v="2010391046"/>
    <n v="-20.2"/>
    <n v="20.2"/>
    <n v="0"/>
    <s v="fhb201347@fh-vie.ac.at"/>
    <m/>
    <n v="1066"/>
  </r>
  <r>
    <x v="11"/>
    <n v="19"/>
    <s v="Hoppel"/>
    <s v="Lukas"/>
    <s v="Herr"/>
    <s v=""/>
    <s v=""/>
    <d v="1999-06-26T00:00:00"/>
    <s v="Österreich"/>
    <s v="Hauptstraße 158"/>
    <n v="2214"/>
    <s v="Auersthal"/>
    <n v="1910387072"/>
    <n v="-20.2"/>
    <n v="20.2"/>
    <n v="0"/>
    <s v="fhb191288@fh-vie.ac.at"/>
    <m/>
    <n v="1067"/>
  </r>
  <r>
    <x v="10"/>
    <n v="20"/>
    <s v="Horak"/>
    <s v="Laura"/>
    <s v="Frau"/>
    <s v=""/>
    <s v=""/>
    <d v="2000-06-03T00:00:00"/>
    <s v="Österreich"/>
    <s v="Konstantin Walz Gasse 45"/>
    <n v="3002"/>
    <s v="Purkersdorf"/>
    <n v="2010702006"/>
    <n v="-20.2"/>
    <n v="20.2"/>
    <n v="0"/>
    <s v="fhb200433@fh-vie.ac.at"/>
    <m/>
    <n v="1068"/>
  </r>
  <r>
    <x v="17"/>
    <n v="20"/>
    <s v="Horgosi"/>
    <s v="Róbert"/>
    <s v="Herr"/>
    <s v=""/>
    <s v="BA"/>
    <d v="1996-09-28T00:00:00"/>
    <s v="Slowakei"/>
    <s v="A. Sládkoviča 57"/>
    <n v="90301"/>
    <s v="Senec"/>
    <n v="2010705009"/>
    <n v="-20.2"/>
    <n v="20.2"/>
    <n v="0"/>
    <s v="fhb200822@fh-vie.ac.at"/>
    <m/>
    <n v="1069"/>
  </r>
  <r>
    <x v="11"/>
    <n v="20"/>
    <s v="Hörlein"/>
    <s v="Emily"/>
    <s v="Frau"/>
    <s v=""/>
    <s v=""/>
    <d v="1999-10-30T00:00:00"/>
    <s v="Österreich"/>
    <s v="Gansl-Anger 15/17"/>
    <n v="7122"/>
    <s v="Gols"/>
    <n v="2010387063"/>
    <n v="-20.2"/>
    <n v="20.2"/>
    <n v="0"/>
    <s v="fhb201462@fh-vie.ac.at"/>
    <m/>
    <n v="1070"/>
  </r>
  <r>
    <x v="8"/>
    <n v="20"/>
    <s v="Horn"/>
    <s v="Tammo"/>
    <s v="Herr"/>
    <s v=""/>
    <s v=""/>
    <d v="1984-10-23T00:00:00"/>
    <s v="Deutschland"/>
    <s v="Schwarzer Weg 61"/>
    <n v="31789"/>
    <s v=""/>
    <n v="2030042018"/>
    <n v="-20.2"/>
    <n v="20.2"/>
    <n v="0"/>
    <s v="fhb201489@fh-vie.ac.at"/>
    <s v="MBA Digital Marketing &amp; Data Management"/>
    <n v="1071"/>
  </r>
  <r>
    <x v="0"/>
    <n v="19"/>
    <s v="Hornbachner"/>
    <s v="Jan"/>
    <s v="Herr"/>
    <s v=""/>
    <s v=""/>
    <d v="1999-03-06T00:00:00"/>
    <s v="Österreich"/>
    <s v="Dorf 63"/>
    <n v="3365"/>
    <s v="Allhartsberg"/>
    <n v="1910389116"/>
    <n v="-20.2"/>
    <n v="20.2"/>
    <n v="0"/>
    <s v="fhb191020@fh-vie.ac.at"/>
    <m/>
    <n v="1072"/>
  </r>
  <r>
    <x v="12"/>
    <n v="20"/>
    <s v="Hornik"/>
    <s v="Maximilian"/>
    <s v="Herr"/>
    <s v=""/>
    <s v=""/>
    <d v="1990-08-11T00:00:00"/>
    <s v="Österreich"/>
    <s v="Kefergasse 20/2/8"/>
    <n v="1140"/>
    <s v="Wien,Penzing"/>
    <n v="2010391007"/>
    <n v="-20.2"/>
    <n v="20.2"/>
    <n v="0"/>
    <s v="fhb201158@fh-vie.ac.at"/>
    <m/>
    <n v="1073"/>
  </r>
  <r>
    <x v="4"/>
    <n v="18"/>
    <s v="Horny"/>
    <s v="Günther"/>
    <s v="Herr"/>
    <s v=""/>
    <s v=""/>
    <d v="1989-05-13T00:00:00"/>
    <s v="Österreich"/>
    <s v="Lavaterstraße 6/4/48"/>
    <n v="1220"/>
    <s v="Wien,Donaustadt"/>
    <n v="1810229021"/>
    <n v="-20.2"/>
    <n v="20.2"/>
    <n v="0"/>
    <s v="fhb180332@fh-vie.ac.at"/>
    <m/>
    <n v="1074"/>
  </r>
  <r>
    <x v="6"/>
    <n v="20"/>
    <s v="Horvat"/>
    <s v="Martin"/>
    <s v="Herr"/>
    <s v=""/>
    <s v="BSc Arch"/>
    <d v="1988-06-07T00:00:00"/>
    <s v="Österreich"/>
    <s v="Kusenstraße 10"/>
    <n v="8700"/>
    <s v="Küsnacht"/>
    <n v="2030039066"/>
    <n v="-20.2"/>
    <n v="20.2"/>
    <n v="0"/>
    <s v="fhb201725@fh-vie.ac.at"/>
    <s v="MBA Digital Transformation"/>
    <n v="1075"/>
  </r>
  <r>
    <x v="5"/>
    <n v="20"/>
    <s v="Horvath"/>
    <s v="Beverly"/>
    <s v="Frau"/>
    <s v=""/>
    <s v=""/>
    <d v="1998-10-10T00:00:00"/>
    <s v="Österreich"/>
    <s v="Kreuzgasse 2"/>
    <n v="7061"/>
    <s v="Trausdorf an der Wulka"/>
    <n v="2010582018"/>
    <n v="-20.2"/>
    <n v="20.2"/>
    <n v="0"/>
    <s v="fhb200862@fh-vie.ac.at"/>
    <m/>
    <n v="1076"/>
  </r>
  <r>
    <x v="12"/>
    <n v="20"/>
    <s v="Horvatits"/>
    <s v="Stefan"/>
    <s v="Herr"/>
    <s v=""/>
    <s v=""/>
    <d v="2000-03-29T00:00:00"/>
    <s v="Österreich"/>
    <s v="Wallensteinstrasse 55/44"/>
    <n v="1200"/>
    <s v="Wien"/>
    <n v="2010391047"/>
    <n v="-20.2"/>
    <n v="20.2"/>
    <n v="0"/>
    <s v="fhb201348@fh-vie.ac.at"/>
    <m/>
    <n v="1077"/>
  </r>
  <r>
    <x v="6"/>
    <n v="19"/>
    <s v="Hösele"/>
    <s v="Nadine"/>
    <s v="Frau"/>
    <s v="Ing."/>
    <s v="MSc"/>
    <d v="1986-12-03T00:00:00"/>
    <s v="Österreich"/>
    <s v="Mühlgrundgasse 26/8/8"/>
    <n v="1080"/>
    <s v="Wien,Josefstadt"/>
    <n v="1940039187"/>
    <n v="-20.2"/>
    <n v="20.2"/>
    <n v="0"/>
    <s v="fhb200382@fh-vie.ac.at"/>
    <s v="MBA Digital Transformation"/>
    <n v="1078"/>
  </r>
  <r>
    <x v="6"/>
    <n v="20"/>
    <s v="Hossner"/>
    <s v="Jürgen"/>
    <s v="Herr"/>
    <s v=""/>
    <s v=""/>
    <d v="1965-02-24T00:00:00"/>
    <s v="Deutschland"/>
    <s v="Brüdergasse 25"/>
    <n v="74523"/>
    <s v="Schwäbisch Hall"/>
    <n v="2030039063"/>
    <n v="-20.2"/>
    <n v="20.2"/>
    <n v="0"/>
    <s v="fhb201714@fh-vie.ac.at"/>
    <s v="MBA Digital Transformation"/>
    <n v="1079"/>
  </r>
  <r>
    <x v="9"/>
    <n v="19"/>
    <s v="Hötzl"/>
    <s v="Matthias"/>
    <s v="Herr"/>
    <s v=""/>
    <s v="BSc (WU)"/>
    <d v="1989-03-18T00:00:00"/>
    <s v="Österreich"/>
    <s v="Max-Winter-Platz 15/18-19"/>
    <n v="1020"/>
    <s v="Wien,Leopoldstadt"/>
    <n v="1910230017"/>
    <n v="-20.2"/>
    <n v="20.2"/>
    <n v="0"/>
    <s v="fhb190346@fh-vie.ac.at"/>
    <m/>
    <n v="1080"/>
  </r>
  <r>
    <x v="6"/>
    <n v="19"/>
    <s v="Houdek"/>
    <s v="Marcel"/>
    <s v="Herr"/>
    <s v=""/>
    <s v=""/>
    <d v="1995-08-29T00:00:00"/>
    <s v="Österreich"/>
    <s v="Deutschordenstraße 38/4"/>
    <n v="1140"/>
    <s v="Wien,Penzing"/>
    <n v="1930039009"/>
    <n v="-20.2"/>
    <n v="20.2"/>
    <n v="0"/>
    <s v="fhb190562@fh-vie.ac.at"/>
    <s v="MBA Digital Transformation"/>
    <n v="1081"/>
  </r>
  <r>
    <x v="21"/>
    <n v="19"/>
    <s v="Houska"/>
    <s v="Franz"/>
    <s v="Herr"/>
    <s v=""/>
    <s v=""/>
    <d v="1994-03-11T00:00:00"/>
    <s v="Österreich"/>
    <s v="Bloch Bauer Promenade 24/1/126"/>
    <n v="1100"/>
    <s v=""/>
    <n v="1940036007"/>
    <n v="-20.2"/>
    <n v="20.2"/>
    <n v="0"/>
    <s v="fhb200191@fh-vie.ac.at"/>
    <s v="MSc Arbeits-, Organisationspsychologie und HR Management"/>
    <n v="1082"/>
  </r>
  <r>
    <x v="6"/>
    <n v="19"/>
    <s v="Howe"/>
    <s v="Sebastian"/>
    <s v="Herr"/>
    <s v=""/>
    <s v="Dipl.-Ing. (FH)"/>
    <d v="1984-02-23T00:00:00"/>
    <s v="Deutschland"/>
    <s v="Steubenstr. 1"/>
    <n v="55543"/>
    <s v=""/>
    <n v="1930039070"/>
    <n v="-20.2"/>
    <n v="20.2"/>
    <n v="0"/>
    <s v="fhb191390@fh-vie.ac.at"/>
    <s v="MBA Digital Transformation"/>
    <n v="1083"/>
  </r>
  <r>
    <x v="9"/>
    <n v="20"/>
    <s v="Höwer"/>
    <s v="Wilson Andres"/>
    <s v="Herr"/>
    <s v=""/>
    <s v=""/>
    <d v="1992-08-12T00:00:00"/>
    <s v="Österreich"/>
    <s v="Mitterberggasse 9 / Stock 1, Tür 6"/>
    <n v="1180"/>
    <s v="Wien,Währing"/>
    <n v="2010230020"/>
    <n v="-20.2"/>
    <n v="20.2"/>
    <n v="0"/>
    <s v="fhb200973@fh-vie.ac.at"/>
    <m/>
    <n v="1084"/>
  </r>
  <r>
    <x v="9"/>
    <n v="19"/>
    <s v="Hoxhaj"/>
    <s v="Fjorald"/>
    <s v="Herr"/>
    <s v=""/>
    <s v="BSc (WU)"/>
    <d v="1994-01-19T00:00:00"/>
    <s v="Albanien"/>
    <s v="Laudongasse 36/418"/>
    <n v="1080"/>
    <s v="Wien,Josefstadt"/>
    <n v="1910230018"/>
    <n v="-20.2"/>
    <n v="20.2"/>
    <n v="0"/>
    <s v="fhb190347@fh-vie.ac.at"/>
    <m/>
    <n v="1085"/>
  </r>
  <r>
    <x v="0"/>
    <n v="19"/>
    <s v="Hrastnig"/>
    <s v="Felicitas"/>
    <s v="Frau"/>
    <s v=""/>
    <s v=""/>
    <d v="2001-03-10T00:00:00"/>
    <s v="Österreich"/>
    <s v="Währinger Straße 117-119/2"/>
    <n v="1180"/>
    <s v="Wien"/>
    <n v="1910389117"/>
    <n v="-20.2"/>
    <n v="20.2"/>
    <n v="0"/>
    <s v="fhb191021@fh-vie.ac.at"/>
    <m/>
    <n v="1086"/>
  </r>
  <r>
    <x v="14"/>
    <n v="19"/>
    <s v="Hrdlicka"/>
    <s v="Cathrin"/>
    <s v="Frau"/>
    <s v=""/>
    <s v="BA"/>
    <d v="1994-09-26T00:00:00"/>
    <s v="Österreich"/>
    <s v="Albrechtskreithgasse 26/1"/>
    <n v="1160"/>
    <s v="Wien,Ottakring"/>
    <n v="1910392010"/>
    <n v="-20.2"/>
    <n v="20.2"/>
    <n v="0"/>
    <s v="fhb190746@fh-vie.ac.at"/>
    <m/>
    <n v="1087"/>
  </r>
  <r>
    <x v="12"/>
    <n v="17"/>
    <s v="Hruschka"/>
    <s v="Marie"/>
    <s v="Frau"/>
    <s v=""/>
    <s v=""/>
    <d v="1998-01-27T00:00:00"/>
    <s v="Österreich"/>
    <s v="Mitterweg 1a"/>
    <n v="2103"/>
    <s v="Langenzersdorf"/>
    <n v="1710391029"/>
    <n v="-20.2"/>
    <n v="20.2"/>
    <n v="0"/>
    <s v="fhb170729@fh-vie.ac.at"/>
    <m/>
    <n v="1088"/>
  </r>
  <r>
    <x v="0"/>
    <n v="20"/>
    <s v="Hu"/>
    <s v="Caroline"/>
    <s v="Frau"/>
    <s v=""/>
    <s v=""/>
    <d v="1996-08-28T00:00:00"/>
    <s v="Österreich"/>
    <s v="Axel-Corti-Gasse 12/1/164"/>
    <n v="1210"/>
    <s v="Wien,Floridsdorf"/>
    <n v="2010389243"/>
    <n v="-20.2"/>
    <n v="20.2"/>
    <n v="0"/>
    <s v="fhb201428@fh-vie.ac.at"/>
    <m/>
    <n v="1089"/>
  </r>
  <r>
    <x v="1"/>
    <n v="19"/>
    <s v="Huang"/>
    <s v="Jennifer"/>
    <s v="Frau"/>
    <s v=""/>
    <s v="BA"/>
    <d v="1989-09-06T00:00:00"/>
    <s v="Österreich"/>
    <s v="Engerthstraße 137/10/21"/>
    <n v="1020"/>
    <s v="Wien"/>
    <n v="1910390027"/>
    <n v="-20.2"/>
    <n v="20.2"/>
    <n v="0"/>
    <s v="fhb190682@fh-vie.ac.at"/>
    <m/>
    <n v="1090"/>
  </r>
  <r>
    <x v="6"/>
    <n v="18"/>
    <s v="Hübbe"/>
    <s v="Christian"/>
    <s v="Herr"/>
    <s v=""/>
    <s v="BSc."/>
    <d v="1994-07-18T00:00:00"/>
    <s v="Deutschland"/>
    <s v="Waldstraße 14"/>
    <n v="64739"/>
    <s v="Höchst"/>
    <n v="1840039063"/>
    <n v="-20.2"/>
    <n v="20.2"/>
    <n v="0"/>
    <s v="fhb190024@fh-vie.ac.at"/>
    <s v="MBA Digital Transformation"/>
    <n v="1091"/>
  </r>
  <r>
    <x v="2"/>
    <n v="19"/>
    <s v="Huber"/>
    <s v="Andreas"/>
    <s v="Herr"/>
    <s v=""/>
    <s v="BA"/>
    <d v="1990-07-21T00:00:00"/>
    <s v="Österreich"/>
    <s v="Anschützgasse 11/6/12"/>
    <n v="1150"/>
    <s v="Wien"/>
    <n v="1910388019"/>
    <n v="-20.2"/>
    <n v="20.2"/>
    <n v="0"/>
    <s v="fhb190841@fh-vie.ac.at"/>
    <m/>
    <n v="1092"/>
  </r>
  <r>
    <x v="4"/>
    <n v="17"/>
    <s v="Huber"/>
    <s v="Thomas"/>
    <s v="Herr"/>
    <s v=""/>
    <s v=""/>
    <d v="1993-06-15T00:00:00"/>
    <s v="Österreich"/>
    <s v="Horvathgasse 18/04/10"/>
    <n v="1160"/>
    <s v="Wien"/>
    <n v="1710229015"/>
    <n v="-20.2"/>
    <n v="20.2"/>
    <n v="0"/>
    <s v="fhb170334@fh-vie.ac.at"/>
    <m/>
    <n v="1093"/>
  </r>
  <r>
    <x v="21"/>
    <n v="17"/>
    <s v="Huber"/>
    <s v="Thomas Michael"/>
    <s v="Herr"/>
    <s v=""/>
    <s v="MA, MBA"/>
    <d v="1962-06-24T00:00:00"/>
    <s v="Schweiz"/>
    <s v="Bahnhofstraße 19"/>
    <n v="8580"/>
    <s v="Amriswill"/>
    <n v="1740036009"/>
    <n v="-20.2"/>
    <n v="20.2"/>
    <n v="0"/>
    <s v="fhb180085@fh-vie.ac.at"/>
    <s v="MSc Arbeits-, Organisationspsychologie und HR Management"/>
    <n v="1094"/>
  </r>
  <r>
    <x v="7"/>
    <n v="20"/>
    <s v="Hübler"/>
    <s v="Ulrike"/>
    <s v="Frau"/>
    <s v="Mag.a (FH)"/>
    <s v=""/>
    <d v="1977-04-28T00:00:00"/>
    <s v="Österreich"/>
    <s v="Endresstraße 9/4"/>
    <n v="1230"/>
    <s v="Wien"/>
    <n v="2030018005"/>
    <n v="-20.2"/>
    <n v="20.2"/>
    <n v="0"/>
    <s v="fhb201556@fh-vie.ac.at"/>
    <s v="Akademische/r HR Manager/in"/>
    <n v="1095"/>
  </r>
  <r>
    <x v="6"/>
    <n v="19"/>
    <s v="Hubmann"/>
    <s v="Markus"/>
    <s v="Herr"/>
    <s v=""/>
    <s v=""/>
    <d v="1980-12-18T00:00:00"/>
    <s v="Österreich"/>
    <s v="Gartenweg 16"/>
    <n v="6824"/>
    <s v="Schlins"/>
    <n v="1940039072"/>
    <n v="-20.2"/>
    <n v="20.2"/>
    <n v="0"/>
    <s v="fhb200330@fh-vie.ac.at"/>
    <s v="MBA Digital Transformation"/>
    <n v="1096"/>
  </r>
  <r>
    <x v="13"/>
    <n v="19"/>
    <s v="Hübner"/>
    <s v="Jennifer"/>
    <s v="Frau"/>
    <s v=""/>
    <s v="BA"/>
    <d v="1989-12-04T00:00:00"/>
    <s v="Österreich"/>
    <s v="Karl Neumüller-Straße 1/2"/>
    <n v="2441"/>
    <s v="Mitterndorf an der Fischa"/>
    <n v="1910613020"/>
    <n v="-20.2"/>
    <n v="20.2"/>
    <n v="0"/>
    <s v="fhb190308@fh-vie.ac.at"/>
    <m/>
    <n v="1097"/>
  </r>
  <r>
    <x v="1"/>
    <n v="19"/>
    <s v="Hübsch"/>
    <s v="Fabian Nikolaus"/>
    <s v="Herr"/>
    <s v=""/>
    <s v="BA"/>
    <d v="1992-12-19T00:00:00"/>
    <s v="Österreich"/>
    <s v="Johann Wiesmayer Gasse 5"/>
    <n v="2332"/>
    <s v="Hennersdorf"/>
    <n v="1910390028"/>
    <n v="-20.2"/>
    <n v="20.2"/>
    <n v="0"/>
    <s v="fhb190683@fh-vie.ac.at"/>
    <m/>
    <n v="1098"/>
  </r>
  <r>
    <x v="16"/>
    <n v="20"/>
    <s v="Hübsch"/>
    <s v="Julia"/>
    <s v="Frau"/>
    <s v=""/>
    <s v="Bakk.phil."/>
    <d v="1994-08-16T00:00:00"/>
    <s v="Österreich"/>
    <s v="Beethovengasse 2/3/13"/>
    <n v="2340"/>
    <s v="Mödling"/>
    <n v="2030045005"/>
    <n v="-20.2"/>
    <n v="20.2"/>
    <n v="0"/>
    <s v="fhb201623@fh-vie.ac.at"/>
    <s v="MSc Markting and Business Management"/>
    <n v="1099"/>
  </r>
  <r>
    <x v="12"/>
    <n v="19"/>
    <s v="Hueber"/>
    <s v="Roman"/>
    <s v="Herr"/>
    <s v=""/>
    <s v=""/>
    <d v="1998-08-02T00:00:00"/>
    <s v="Österreich"/>
    <s v="Batschegasse 4"/>
    <n v="1230"/>
    <s v="Wien,Liesing"/>
    <n v="1910391041"/>
    <n v="-20.2"/>
    <n v="20.2"/>
    <n v="0"/>
    <s v="fhb191211@fh-vie.ac.at"/>
    <m/>
    <n v="1100"/>
  </r>
  <r>
    <x v="11"/>
    <n v="19"/>
    <s v="Huemann"/>
    <s v="Daniel"/>
    <s v="Herr"/>
    <s v=""/>
    <s v=""/>
    <d v="1997-01-01T00:00:00"/>
    <s v="Österreich"/>
    <s v="Vorgartenstraße 204/819"/>
    <n v="1020"/>
    <s v="Wien,Leopoldstadt"/>
    <n v="1910387021"/>
    <n v="-20.2"/>
    <n v="20.2"/>
    <n v="0"/>
    <s v="fhb190790@fh-vie.ac.at"/>
    <m/>
    <n v="1101"/>
  </r>
  <r>
    <x v="3"/>
    <n v="20"/>
    <s v="Huentecura Robles"/>
    <s v="Jerusalén Luz"/>
    <s v="Frau"/>
    <s v=""/>
    <s v=""/>
    <d v="1998-01-28T00:00:00"/>
    <s v="Chile"/>
    <s v="Franz-Hochedlinger-Gasse 26/1"/>
    <n v="1020"/>
    <s v="Wien"/>
    <n v="2010389202"/>
    <n v="-20.2"/>
    <n v="20.2"/>
    <n v="0"/>
    <s v="fhb200711@fh-vie.ac.at"/>
    <m/>
    <n v="1102"/>
  </r>
  <r>
    <x v="23"/>
    <n v="19"/>
    <s v="Huett"/>
    <s v="Leonhard"/>
    <s v="Herr"/>
    <s v=""/>
    <s v=""/>
    <d v="1996-09-12T00:00:00"/>
    <s v="Deutschland"/>
    <s v="Metastr. 18"/>
    <n v="10317"/>
    <s v=""/>
    <n v="1930041010"/>
    <n v="-20.2"/>
    <n v="20.2"/>
    <n v="0"/>
    <s v="fhb191373@fh-vie.ac.at"/>
    <s v="MBA Online Marketing"/>
    <n v="1103"/>
  </r>
  <r>
    <x v="4"/>
    <n v="19"/>
    <s v="Huez"/>
    <s v="Sandra"/>
    <s v="Frau"/>
    <s v=""/>
    <s v=""/>
    <d v="1999-11-25T00:00:00"/>
    <s v="Österreich"/>
    <s v="Auhofstraße 88 /1"/>
    <n v="1130"/>
    <s v="Wien"/>
    <n v="1910229018"/>
    <n v="-20.2"/>
    <n v="20.2"/>
    <n v="0"/>
    <s v="fhb190401@fh-vie.ac.at"/>
    <m/>
    <n v="1104"/>
  </r>
  <r>
    <x v="6"/>
    <n v="20"/>
    <s v="Huhn"/>
    <s v="Johannes Jakob"/>
    <s v="Herr"/>
    <s v=""/>
    <s v=""/>
    <d v="1981-05-29T00:00:00"/>
    <s v="Deutschland"/>
    <s v="Kalckreuthstr. 15"/>
    <n v="10777"/>
    <s v=""/>
    <n v="2030039034"/>
    <n v="-20.2"/>
    <n v="20.2"/>
    <n v="0"/>
    <s v="fhb201535@fh-vie.ac.at"/>
    <s v="MBA Digital Transformation"/>
    <n v="1105"/>
  </r>
  <r>
    <x v="12"/>
    <n v="19"/>
    <s v="Hülser"/>
    <s v="Thomas Gerd"/>
    <s v="Herr"/>
    <s v=""/>
    <s v=""/>
    <d v="1997-10-04T00:00:00"/>
    <s v="Österreich"/>
    <s v="Handelskai 300A/1/22"/>
    <n v="1020"/>
    <s v="Wien,Leopoldstadt"/>
    <n v="1910391042"/>
    <n v="-20.2"/>
    <n v="20.2"/>
    <n v="0"/>
    <s v="fhb191212@fh-vie.ac.at"/>
    <m/>
    <n v="1106"/>
  </r>
  <r>
    <x v="12"/>
    <n v="19"/>
    <s v="Hung"/>
    <s v="Shy-Da"/>
    <s v="Herr"/>
    <s v=""/>
    <s v=""/>
    <d v="1988-03-23T00:00:00"/>
    <s v="Österreich"/>
    <s v="Pokornygasse 31 Wohnhaus 14"/>
    <n v="1190"/>
    <s v="Wien"/>
    <n v="1910391007"/>
    <n v="-20.2"/>
    <n v="20.2"/>
    <n v="0"/>
    <s v="fhb190722@fh-vie.ac.at"/>
    <m/>
    <n v="1107"/>
  </r>
  <r>
    <x v="6"/>
    <n v="19"/>
    <s v="Hunkeler"/>
    <s v="Richard"/>
    <s v="Herr"/>
    <s v=""/>
    <s v=""/>
    <d v="1970-04-29T00:00:00"/>
    <s v="Schweiz"/>
    <s v="Geissbergstraße 150"/>
    <n v="8200"/>
    <s v=""/>
    <n v="1930039033"/>
    <n v="-20.2"/>
    <n v="20.2"/>
    <n v="0"/>
    <s v="fhb191194@fh-vie.ac.at"/>
    <s v="MBA Digital Transformation"/>
    <n v="1108"/>
  </r>
  <r>
    <x v="18"/>
    <n v="20"/>
    <s v="Huss"/>
    <s v="Christina"/>
    <s v="Frau"/>
    <s v=""/>
    <s v=""/>
    <d v="1990-05-09T00:00:00"/>
    <s v="Deutschland"/>
    <s v="Josefstraße 67"/>
    <n v="46045"/>
    <s v=""/>
    <n v="2030044019"/>
    <n v="-20.2"/>
    <n v="20.2"/>
    <n v="0"/>
    <s v="fhb201650@fh-vie.ac.at"/>
    <s v="MBA Gesundheitsmanagement &amp; Digital Health"/>
    <n v="1109"/>
  </r>
  <r>
    <x v="11"/>
    <n v="18"/>
    <s v="Hussain"/>
    <s v="Malik"/>
    <s v="Herr"/>
    <s v=""/>
    <s v=""/>
    <d v="1998-05-12T00:00:00"/>
    <s v="Österreich"/>
    <s v="Felix Grafe Gasse 3/131/11"/>
    <n v="1100"/>
    <s v="Wien,Favoriten"/>
    <n v="1810387068"/>
    <n v="-20.2"/>
    <n v="20.2"/>
    <n v="0"/>
    <s v="fhb181006@fh-vie.ac.at"/>
    <m/>
    <n v="1110"/>
  </r>
  <r>
    <x v="2"/>
    <n v="18"/>
    <s v="Hussain"/>
    <s v="Umair"/>
    <s v="Herr"/>
    <s v=""/>
    <s v="BSc (WU)"/>
    <d v="1991-04-29T00:00:00"/>
    <s v="Österreich"/>
    <s v="Wagramerstrasse 97-103/8/19"/>
    <n v="1220"/>
    <s v="Wien,Donaustadt"/>
    <n v="1810388023"/>
    <n v="-20.2"/>
    <n v="20.2"/>
    <n v="0"/>
    <s v="fhb180568@fh-vie.ac.at"/>
    <m/>
    <n v="1111"/>
  </r>
  <r>
    <x v="13"/>
    <n v="20"/>
    <s v="Hüster"/>
    <s v="Biko"/>
    <s v="Herr"/>
    <s v=""/>
    <s v="BA"/>
    <d v="1992-07-09T00:00:00"/>
    <s v="Deutschland"/>
    <s v="Hütteldorfer Straße 213, 29"/>
    <n v="1140"/>
    <s v="Wien,Penzing"/>
    <n v="2010613020"/>
    <n v="-20.2"/>
    <n v="20.2"/>
    <n v="0"/>
    <s v="fhb200928@fh-vie.ac.at"/>
    <m/>
    <n v="1112"/>
  </r>
  <r>
    <x v="6"/>
    <n v="19"/>
    <s v="Hutkai"/>
    <s v="Reka"/>
    <s v="Frau"/>
    <s v=""/>
    <s v=""/>
    <d v="1983-08-29T00:00:00"/>
    <s v="Österreich"/>
    <s v="Krakauerstraße 25/602"/>
    <n v="1020"/>
    <s v="Wien,Leopoldstadt"/>
    <n v="1930039010"/>
    <n v="-20.2"/>
    <n v="20.2"/>
    <n v="0"/>
    <s v="fhb190563@fh-vie.ac.at"/>
    <s v="MBA Digital Transformation"/>
    <n v="1113"/>
  </r>
  <r>
    <x v="10"/>
    <n v="18"/>
    <s v="Hutterer"/>
    <s v="Lena Maria"/>
    <s v="Frau"/>
    <s v=""/>
    <s v=""/>
    <d v="1997-02-23T00:00:00"/>
    <s v="Österreich"/>
    <s v="Tandelmarktgasse 12/14"/>
    <n v="1020"/>
    <s v="Wien,Leopoldstadt"/>
    <n v="1810702039"/>
    <n v="-20.2"/>
    <n v="20.2"/>
    <n v="0"/>
    <s v="fhb180603@fh-vie.ac.at"/>
    <m/>
    <n v="1114"/>
  </r>
  <r>
    <x v="17"/>
    <n v="19"/>
    <s v="Hyka"/>
    <s v="Aurela"/>
    <s v="Frau"/>
    <s v=""/>
    <s v="BA"/>
    <d v="1994-06-09T00:00:00"/>
    <s v="Albanien"/>
    <s v="Pfeilgasse 53/1"/>
    <n v="1080"/>
    <s v="Wien"/>
    <n v="1910705008"/>
    <n v="-20.2"/>
    <n v="20.2"/>
    <n v="0"/>
    <s v="fhb190451@fh-vie.ac.at"/>
    <m/>
    <n v="1115"/>
  </r>
  <r>
    <x v="9"/>
    <n v="19"/>
    <s v="Hysa"/>
    <s v="Ermelinda"/>
    <s v="Frau"/>
    <s v=""/>
    <s v="BSc (WU)"/>
    <d v="1993-09-19T00:00:00"/>
    <s v="Albanien"/>
    <s v="Gilgegasse 17/14"/>
    <n v="1090"/>
    <s v="Wien,Alsergrund"/>
    <n v="1910230019"/>
    <n v="-20.2"/>
    <n v="20.2"/>
    <n v="0"/>
    <s v="fhb190348@fh-vie.ac.at"/>
    <m/>
    <n v="1116"/>
  </r>
  <r>
    <x v="4"/>
    <n v="16"/>
    <s v="Iaroshchuk"/>
    <s v="Liudmyla"/>
    <s v="Frau"/>
    <s v=""/>
    <s v=""/>
    <d v="1975-10-05T00:00:00"/>
    <s v="Ukraine"/>
    <s v="Legstattgasse 4-6/1/9"/>
    <n v="3001"/>
    <s v="Mauerbach"/>
    <n v="1610229094"/>
    <n v="-20.2"/>
    <n v="20.2"/>
    <n v="0"/>
    <s v="fhb160903@fh-vie.ac.at"/>
    <m/>
    <n v="1117"/>
  </r>
  <r>
    <x v="0"/>
    <n v="20"/>
    <s v="Ibili"/>
    <s v="Mutlu"/>
    <s v="Frau"/>
    <s v=""/>
    <s v=""/>
    <d v="1996-08-22T00:00:00"/>
    <s v="Türkei"/>
    <s v="Ollersdorferstraße 61/1"/>
    <n v="2261"/>
    <s v="Angern an der March"/>
    <n v="2010389042"/>
    <n v="-20.2"/>
    <n v="20.2"/>
    <n v="0"/>
    <s v="fhb200551@fh-vie.ac.at"/>
    <m/>
    <n v="1118"/>
  </r>
  <r>
    <x v="3"/>
    <n v="19"/>
    <s v="Ibragimova"/>
    <s v="Tansila"/>
    <s v="Frau"/>
    <s v=""/>
    <s v=""/>
    <d v="1996-10-27T00:00:00"/>
    <s v="Staatenlos"/>
    <s v="Rosensteingasse 67/15"/>
    <n v="1170"/>
    <s v="Wien"/>
    <n v="1910389175"/>
    <n v="-20.2"/>
    <n v="20.2"/>
    <n v="0"/>
    <s v="fhb191088@fh-vie.ac.at"/>
    <m/>
    <n v="1119"/>
  </r>
  <r>
    <x v="1"/>
    <n v="19"/>
    <s v="Ibrahimpasic"/>
    <s v="Amir"/>
    <s v="Herr"/>
    <s v=""/>
    <s v=""/>
    <d v="1995-02-28T00:00:00"/>
    <s v="Österreich"/>
    <s v="Rudolf-Virchow-Straße 14/2/2559"/>
    <n v="1210"/>
    <s v="Wien"/>
    <n v="1910390029"/>
    <n v="-20.2"/>
    <n v="20.2"/>
    <n v="0"/>
    <s v="fhb190684@fh-vie.ac.at"/>
    <m/>
    <n v="1120"/>
  </r>
  <r>
    <x v="0"/>
    <n v="17"/>
    <s v="Igaev"/>
    <s v="Nathalie"/>
    <s v="Frau"/>
    <s v=""/>
    <s v=""/>
    <d v="1993-02-25T00:00:00"/>
    <s v="Österreich"/>
    <s v="Schalkgasse 3/6"/>
    <n v="1180"/>
    <s v="Wien,Währing"/>
    <n v="1710389056"/>
    <n v="-20.2"/>
    <n v="20.2"/>
    <n v="0"/>
    <s v="fhb170542@fh-vie.ac.at"/>
    <m/>
    <n v="1121"/>
  </r>
  <r>
    <x v="2"/>
    <n v="20"/>
    <s v="Ignjatovic"/>
    <s v="Aleksandar"/>
    <s v="Herr"/>
    <s v=""/>
    <s v=""/>
    <d v="1989-07-16T00:00:00"/>
    <s v="Serbien"/>
    <s v="Lorenz-Reiter-Straße 1/2/3"/>
    <n v="1110"/>
    <s v="Wien"/>
    <n v="2010388025"/>
    <n v="-20.2"/>
    <n v="20.2"/>
    <n v="0"/>
    <s v="fhb201196@fh-vie.ac.at"/>
    <m/>
    <n v="1122"/>
  </r>
  <r>
    <x v="0"/>
    <n v="19"/>
    <s v="Ildiroyuk"/>
    <s v="Kaan"/>
    <s v="Herr"/>
    <s v=""/>
    <s v=""/>
    <d v="1992-03-03T00:00:00"/>
    <s v="Türkei"/>
    <s v="Gymnasiumstraße 85/1/1229"/>
    <n v="1190"/>
    <s v="Wien"/>
    <n v="1910389043"/>
    <n v="-20.2"/>
    <n v="20.2"/>
    <n v="0"/>
    <s v="fhb190930@fh-vie.ac.at"/>
    <m/>
    <n v="1123"/>
  </r>
  <r>
    <x v="9"/>
    <n v="19"/>
    <s v="Ilgar"/>
    <s v="Songül"/>
    <s v="Frau"/>
    <s v=""/>
    <s v="BA"/>
    <d v="1993-09-07T00:00:00"/>
    <s v="Österreich"/>
    <s v="Ludwig van Beethoven-Straße 23 Top 1"/>
    <n v="2345"/>
    <s v="Brunn am Gebirge"/>
    <n v="1910230020"/>
    <n v="-20.2"/>
    <n v="20.2"/>
    <n v="0"/>
    <s v="fhb190349@fh-vie.ac.at"/>
    <m/>
    <n v="1124"/>
  </r>
  <r>
    <x v="5"/>
    <n v="18"/>
    <s v="Ilic"/>
    <s v="Danijel"/>
    <s v="Herr"/>
    <s v=""/>
    <s v=""/>
    <d v="1992-05-19T00:00:00"/>
    <s v="Österreich"/>
    <s v="O'Brien-Gasse 53/4/14"/>
    <n v="1210"/>
    <s v="Wien,Floridsdorf"/>
    <n v="1810582011"/>
    <n v="-20.2"/>
    <n v="20.2"/>
    <n v="0"/>
    <s v="fhb180216@fh-vie.ac.at"/>
    <m/>
    <n v="1125"/>
  </r>
  <r>
    <x v="11"/>
    <n v="20"/>
    <s v="Ilic"/>
    <s v="Marko"/>
    <s v="Herr"/>
    <s v=""/>
    <s v=""/>
    <d v="2000-11-01T00:00:00"/>
    <s v="Österreich"/>
    <s v="Leopoldauer Straße 151B/1/13"/>
    <n v="1210"/>
    <s v="Wien,Floridsdorf"/>
    <n v="2010387064"/>
    <n v="-20.2"/>
    <n v="20.2"/>
    <n v="0"/>
    <s v="fhb201463@fh-vie.ac.at"/>
    <m/>
    <n v="1126"/>
  </r>
  <r>
    <x v="2"/>
    <n v="20"/>
    <s v="Illetschko"/>
    <s v="Mario"/>
    <s v="Herr"/>
    <s v=""/>
    <s v=""/>
    <d v="1980-11-18T00:00:00"/>
    <s v="Österreich"/>
    <s v="Daungasse 6/1/12"/>
    <n v="1080"/>
    <s v="Wien"/>
    <n v="2010388026"/>
    <n v="-20.2"/>
    <n v="20.2"/>
    <n v="0"/>
    <s v="fhb201197@fh-vie.ac.at"/>
    <m/>
    <n v="1127"/>
  </r>
  <r>
    <x v="11"/>
    <n v="19"/>
    <s v="Illetschko"/>
    <s v="Philipp"/>
    <s v="Herr"/>
    <s v=""/>
    <s v=""/>
    <d v="1998-12-17T00:00:00"/>
    <s v="Österreich"/>
    <s v="Blumenthal 112"/>
    <n v="2225"/>
    <s v="Zistersdorf"/>
    <n v="1910387074"/>
    <n v="-20.2"/>
    <n v="20.2"/>
    <n v="0"/>
    <s v="fhb191290@fh-vie.ac.at"/>
    <m/>
    <n v="1128"/>
  </r>
  <r>
    <x v="4"/>
    <n v="20"/>
    <s v="Illich"/>
    <s v="Nicole"/>
    <s v="Frau"/>
    <s v=""/>
    <s v=""/>
    <d v="1994-06-13T00:00:00"/>
    <s v="Österreich"/>
    <s v="Altmannsdorferstraße 103/9"/>
    <n v="1120"/>
    <s v="Wien,Meidling"/>
    <n v="2010229022"/>
    <n v="-20.2"/>
    <n v="20.2"/>
    <n v="0"/>
    <s v="fhb201029@fh-vie.ac.at"/>
    <m/>
    <n v="1129"/>
  </r>
  <r>
    <x v="15"/>
    <n v="20"/>
    <s v="Imamovic"/>
    <s v="Sheila"/>
    <s v="Frau"/>
    <s v=""/>
    <s v=""/>
    <d v="1999-01-07T00:00:00"/>
    <s v="Österreich"/>
    <s v="Weiglgasse 8/B5/2"/>
    <n v="1150"/>
    <s v="Wien,Rudolfsheim-Fünfhaus"/>
    <n v="2010480014"/>
    <n v="-20.2"/>
    <n v="20.2"/>
    <n v="0"/>
    <s v="fhb200486@fh-vie.ac.at"/>
    <m/>
    <n v="1130"/>
  </r>
  <r>
    <x v="11"/>
    <n v="17"/>
    <s v="Imsirevic"/>
    <s v="Dzeneta"/>
    <s v="Frau"/>
    <s v=""/>
    <s v=""/>
    <d v="1996-05-16T00:00:00"/>
    <s v="Österreich"/>
    <s v="Ferdinand Löwe Straße 5"/>
    <n v="1100"/>
    <s v="Wien"/>
    <n v="1710387027"/>
    <n v="-20.2"/>
    <n v="20.2"/>
    <n v="0"/>
    <s v="fhb170825@fh-vie.ac.at"/>
    <m/>
    <n v="1131"/>
  </r>
  <r>
    <x v="5"/>
    <n v="18"/>
    <s v="Imsirevic"/>
    <s v="Lejla"/>
    <s v="Frau"/>
    <s v=""/>
    <s v=""/>
    <d v="1998-09-06T00:00:00"/>
    <s v="Österreich"/>
    <s v="Hernalser Hauptstraße 186/29"/>
    <n v="1170"/>
    <s v="Wien,Hernals"/>
    <n v="1810582012"/>
    <n v="-20.2"/>
    <n v="20.2"/>
    <n v="0"/>
    <s v="fhb180217@fh-vie.ac.at"/>
    <m/>
    <n v="1132"/>
  </r>
  <r>
    <x v="12"/>
    <n v="18"/>
    <s v="Indra"/>
    <s v="Patrick"/>
    <s v="Herr"/>
    <s v=""/>
    <s v=""/>
    <d v="1992-12-27T00:00:00"/>
    <s v="Österreich"/>
    <s v="Brennleitenstraße 52a"/>
    <n v="2202"/>
    <s v="Enzersfeld"/>
    <n v="1810391048"/>
    <n v="-20.2"/>
    <n v="20.2"/>
    <n v="0"/>
    <s v="fhb180466@fh-vie.ac.at"/>
    <m/>
    <n v="1133"/>
  </r>
  <r>
    <x v="0"/>
    <n v="17"/>
    <s v="Iocsa"/>
    <s v="Ana"/>
    <s v="Frau"/>
    <s v=""/>
    <s v=""/>
    <d v="1980-12-05T00:00:00"/>
    <s v="Österreich"/>
    <s v="Etrichstrasse 17/6"/>
    <n v="1110"/>
    <s v="Wien"/>
    <n v="1710389137"/>
    <n v="-20.2"/>
    <n v="20.2"/>
    <n v="0"/>
    <s v="fhb170594@fh-vie.ac.at"/>
    <m/>
    <n v="1134"/>
  </r>
  <r>
    <x v="6"/>
    <n v="19"/>
    <s v="Iori"/>
    <s v="Sebastian"/>
    <s v="Herr"/>
    <s v=""/>
    <s v=""/>
    <d v="1985-06-25T00:00:00"/>
    <s v="Deutschland"/>
    <s v="Jäger-von-Fall-Str. 10 B"/>
    <n v="85662"/>
    <s v=""/>
    <n v="1940039031"/>
    <n v="-20.2"/>
    <n v="20.2"/>
    <n v="0"/>
    <s v="fhb200273@fh-vie.ac.at"/>
    <s v="MBA Digital Transformation"/>
    <n v="1135"/>
  </r>
  <r>
    <x v="6"/>
    <n v="19"/>
    <s v="Isidoro"/>
    <s v="Jessyca Sebastiao"/>
    <s v="Frau"/>
    <s v=""/>
    <s v="BSc."/>
    <d v="1985-07-08T00:00:00"/>
    <s v="Portugal"/>
    <s v="Breisacherstrasse 90,"/>
    <n v="4057"/>
    <s v=""/>
    <n v="1930039072"/>
    <n v="-20.2"/>
    <n v="20.2"/>
    <n v="0"/>
    <s v="fhb191406@fh-vie.ac.at"/>
    <s v="MBA Digital Transformation"/>
    <n v="1136"/>
  </r>
  <r>
    <x v="11"/>
    <n v="20"/>
    <s v="Iskender"/>
    <s v="Sergen"/>
    <s v="Herr"/>
    <s v=""/>
    <s v=""/>
    <d v="1999-10-13T00:00:00"/>
    <s v="Österreich"/>
    <s v="Carnuntumstraße 65"/>
    <n v="2410"/>
    <s v="Hainburg an der Donau"/>
    <n v="2010387065"/>
    <n v="-20.2"/>
    <n v="20.2"/>
    <n v="0"/>
    <s v="fhb201464@fh-vie.ac.at"/>
    <m/>
    <n v="1137"/>
  </r>
  <r>
    <x v="5"/>
    <n v="20"/>
    <s v="Iskenderoglu"/>
    <s v="Madelene"/>
    <s v="Frau"/>
    <s v=""/>
    <s v=""/>
    <d v="1998-07-26T00:00:00"/>
    <s v="Österreich"/>
    <s v="Maria-Tusch-Straße 15/2/5"/>
    <n v="1220"/>
    <s v="Wien"/>
    <n v="2010582019"/>
    <n v="-20.2"/>
    <n v="20.2"/>
    <n v="0"/>
    <s v="fhb200863@fh-vie.ac.at"/>
    <m/>
    <n v="1138"/>
  </r>
  <r>
    <x v="6"/>
    <n v="19"/>
    <s v="Istrate"/>
    <s v="Catalina"/>
    <s v="Frau"/>
    <s v=""/>
    <s v="BA"/>
    <d v="1988-09-11T00:00:00"/>
    <s v="Deutschland"/>
    <s v="Agnes-Bernauer-Straße 25a"/>
    <n v="80687"/>
    <s v=""/>
    <n v="1930039125"/>
    <n v="-20.2"/>
    <n v="20.2"/>
    <n v="0"/>
    <s v="fhb190321@fh-vie.ac.at"/>
    <s v="MBA Digital Transformation"/>
    <n v="1139"/>
  </r>
  <r>
    <x v="0"/>
    <n v="19"/>
    <s v="Isufaj"/>
    <s v="Julia"/>
    <s v="Frau"/>
    <s v=""/>
    <s v=""/>
    <d v="1999-05-12T00:00:00"/>
    <s v="Österreich"/>
    <s v="Schüttaustraße 4-10/1/16"/>
    <n v="1220"/>
    <s v="Wien,Donaustadt"/>
    <n v="1910389214"/>
    <n v="-20.2"/>
    <n v="20.2"/>
    <n v="0"/>
    <s v="fhb191323@fh-vie.ac.at"/>
    <m/>
    <n v="1140"/>
  </r>
  <r>
    <x v="9"/>
    <n v="20"/>
    <s v="Isufi"/>
    <s v="Eliana"/>
    <s v="Frau"/>
    <s v=""/>
    <s v="BA"/>
    <d v="1998-08-31T00:00:00"/>
    <s v="Albanien"/>
    <s v="Brigittenauer Lände 224-228/1308"/>
    <n v="1200"/>
    <s v="Wien,Brigittenau"/>
    <n v="2010230021"/>
    <n v="-20.2"/>
    <n v="20.2"/>
    <n v="0"/>
    <s v="fhb200974@fh-vie.ac.at"/>
    <m/>
    <n v="1141"/>
  </r>
  <r>
    <x v="13"/>
    <n v="19"/>
    <s v="Isufi"/>
    <s v="Redis"/>
    <s v="Herr"/>
    <s v=""/>
    <s v="BA"/>
    <d v="1996-06-24T00:00:00"/>
    <s v="Albanien"/>
    <s v="Eyzinggasse 12/1"/>
    <n v="1110"/>
    <s v="Wien,Simmering"/>
    <n v="1910613007"/>
    <n v="-20.2"/>
    <n v="20.2"/>
    <n v="0"/>
    <s v="fhb190286@fh-vie.ac.at"/>
    <m/>
    <n v="1142"/>
  </r>
  <r>
    <x v="14"/>
    <n v="15"/>
    <s v="Ivankovic"/>
    <s v="Sladjana"/>
    <s v="Frau"/>
    <s v=""/>
    <s v=""/>
    <d v="1986-06-04T00:00:00"/>
    <s v="Serbien"/>
    <s v="Vorgartenstraße 171/4/21"/>
    <n v="1020"/>
    <s v="Wien,Leopoldstadt"/>
    <n v="1510392048"/>
    <n v="-20.2"/>
    <n v="20.2"/>
    <n v="0"/>
    <s v="fhb150970@fh-vie.ac.at"/>
    <s v="Unterbrechung WiSe 2020"/>
    <n v="1143"/>
  </r>
  <r>
    <x v="13"/>
    <n v="19"/>
    <s v="Ivanova"/>
    <s v="Anna"/>
    <s v="Frau"/>
    <s v=""/>
    <s v=""/>
    <d v="1989-09-17T00:00:00"/>
    <s v="Russ. Föderation"/>
    <s v="Hofzeile 10-12/12/8"/>
    <n v="1190"/>
    <s v="Wien,Döbling"/>
    <n v="1910613008"/>
    <n v="-20.2"/>
    <n v="20.2"/>
    <n v="0"/>
    <s v="fhb190287@fh-vie.ac.at"/>
    <m/>
    <n v="1144"/>
  </r>
  <r>
    <x v="9"/>
    <n v="19"/>
    <s v="Ivanova"/>
    <s v="Bilyana"/>
    <s v="Frau"/>
    <s v=""/>
    <s v="BA"/>
    <d v="1991-09-09T00:00:00"/>
    <s v="Bulgarien"/>
    <s v="Raaber-Bahn-Gasse 13/5/21"/>
    <n v="1100"/>
    <s v="Wien,Favoriten"/>
    <n v="1910230021"/>
    <n v="-20.2"/>
    <n v="20.2"/>
    <n v="0"/>
    <s v="fhb190350@fh-vie.ac.at"/>
    <m/>
    <n v="1145"/>
  </r>
  <r>
    <x v="0"/>
    <n v="20"/>
    <s v="Ivanovic"/>
    <s v="Stefan"/>
    <s v="Herr"/>
    <s v=""/>
    <s v=""/>
    <d v="1995-06-11T00:00:00"/>
    <s v="Österreich"/>
    <s v="Boschstraße 7/38/15"/>
    <n v="1190"/>
    <s v="Wien,Döbling"/>
    <n v="2010389044"/>
    <n v="-20.2"/>
    <n v="20.2"/>
    <n v="0"/>
    <s v="fhb200553@fh-vie.ac.at"/>
    <m/>
    <n v="1146"/>
  </r>
  <r>
    <x v="4"/>
    <n v="17"/>
    <s v="Ivetic"/>
    <s v="Danijela"/>
    <s v="Frau"/>
    <s v=""/>
    <s v=""/>
    <d v="1997-07-31T00:00:00"/>
    <s v="Serbien"/>
    <s v="Fasangasse 46/301"/>
    <n v="1030"/>
    <s v="Wien"/>
    <n v="1710229018"/>
    <n v="-20.2"/>
    <n v="20.2"/>
    <n v="0"/>
    <s v="fhb170337@fh-vie.ac.at"/>
    <m/>
    <n v="1147"/>
  </r>
  <r>
    <x v="11"/>
    <n v="17"/>
    <s v="Jabbari Mahani"/>
    <s v="Navid"/>
    <s v="Herr"/>
    <s v=""/>
    <s v=""/>
    <d v="1992-04-22T00:00:00"/>
    <s v="Iran"/>
    <s v="Raxstraße 21/2/7"/>
    <n v="1100"/>
    <s v="Wien"/>
    <n v="1710387066"/>
    <n v="-20.2"/>
    <n v="20.2"/>
    <n v="0"/>
    <s v="fhb170985@fh-vie.ac.at"/>
    <m/>
    <n v="1148"/>
  </r>
  <r>
    <x v="5"/>
    <n v="18"/>
    <s v="Jackovic"/>
    <s v="Katarina"/>
    <s v="Frau"/>
    <s v=""/>
    <s v=""/>
    <d v="1993-11-20T00:00:00"/>
    <s v="Serbien"/>
    <s v="Bisambergerstraße 16/11"/>
    <n v="2100"/>
    <s v="Korneuburg"/>
    <n v="1810582013"/>
    <n v="-20.2"/>
    <n v="20.2"/>
    <n v="0"/>
    <s v="fhb180218@fh-vie.ac.at"/>
    <m/>
    <n v="1149"/>
  </r>
  <r>
    <x v="0"/>
    <n v="20"/>
    <s v="Jakovic"/>
    <s v="Jakov"/>
    <s v="Herr"/>
    <s v=""/>
    <s v=""/>
    <d v="1998-04-28T00:00:00"/>
    <s v="Österreich"/>
    <s v="Kerschbaumgasse 4/39"/>
    <n v="1100"/>
    <s v="Wien,Favoriten"/>
    <n v="2010389135"/>
    <n v="-20.2"/>
    <n v="20.2"/>
    <n v="0"/>
    <s v="fhb200644@fh-vie.ac.at"/>
    <m/>
    <n v="1150"/>
  </r>
  <r>
    <x v="0"/>
    <n v="20"/>
    <s v="Jakovljevic"/>
    <s v="Ana"/>
    <s v="Frau"/>
    <s v=""/>
    <s v=""/>
    <d v="2001-07-15T00:00:00"/>
    <s v="Österreich"/>
    <s v="Wallensteinstraße 68-72/1/16"/>
    <n v="1200"/>
    <s v="Wien,Brigittenau"/>
    <n v="2010389045"/>
    <n v="-20.2"/>
    <n v="20.2"/>
    <n v="0"/>
    <s v="fhb200554@fh-vie.ac.at"/>
    <m/>
    <n v="1151"/>
  </r>
  <r>
    <x v="24"/>
    <n v="20"/>
    <s v="Jakovljevic"/>
    <s v="Danijel"/>
    <s v="Herr"/>
    <s v=""/>
    <s v=""/>
    <d v="1999-11-17T00:00:00"/>
    <s v="Kroatien"/>
    <s v="Barichgasse 30/2/5"/>
    <n v="1030"/>
    <s v="Wien,Landstraße"/>
    <n v="2010229038"/>
    <n v="-20.2"/>
    <n v="20.2"/>
    <n v="0"/>
    <s v="fhb200944@fh-vie.ac.at"/>
    <m/>
    <n v="1152"/>
  </r>
  <r>
    <x v="4"/>
    <n v="18"/>
    <s v="Jaksits"/>
    <s v="Matthias"/>
    <s v="Herr"/>
    <s v=""/>
    <s v=""/>
    <d v="1996-08-23T00:00:00"/>
    <s v="Österreich"/>
    <s v="Oswaldgasse 73/23"/>
    <n v="1120"/>
    <s v="Wien,Meidling"/>
    <n v="1810229064"/>
    <n v="-20.2"/>
    <n v="20.2"/>
    <n v="0"/>
    <s v="fhb180514@fh-vie.ac.at"/>
    <m/>
    <n v="1153"/>
  </r>
  <r>
    <x v="11"/>
    <n v="20"/>
    <s v="Jalal Mohammad"/>
    <s v="Sade"/>
    <s v="Frau"/>
    <s v=""/>
    <s v=""/>
    <d v="1999-01-20T00:00:00"/>
    <s v="Österreich"/>
    <s v="Seumegasse 4/9"/>
    <n v="1120"/>
    <s v="Wien,Meidling"/>
    <n v="2010387066"/>
    <n v="-20.2"/>
    <n v="20.2"/>
    <n v="0"/>
    <s v="fhb201465@fh-vie.ac.at"/>
    <m/>
    <n v="1154"/>
  </r>
  <r>
    <x v="3"/>
    <n v="17"/>
    <s v="Jamwal"/>
    <s v="Supriya"/>
    <s v="Frau"/>
    <s v=""/>
    <s v="LLB"/>
    <d v="1984-01-14T00:00:00"/>
    <s v="Indien"/>
    <s v="Hainburgerstrasse 41-45 /12 /11"/>
    <n v="1030"/>
    <s v="Wien"/>
    <n v="1710389908"/>
    <n v="-20.2"/>
    <n v="20.2"/>
    <n v="0"/>
    <s v="fhb170208@fh-vie.ac.at"/>
    <m/>
    <n v="1155"/>
  </r>
  <r>
    <x v="4"/>
    <n v="18"/>
    <s v="Janeba"/>
    <s v="Verena"/>
    <s v="Frau"/>
    <s v=""/>
    <s v=""/>
    <d v="1998-03-08T00:00:00"/>
    <s v="Österreich"/>
    <s v="Johann Strauß Straße 13"/>
    <n v="3710"/>
    <s v="Ziersdorf"/>
    <n v="1810229022"/>
    <n v="-20.2"/>
    <n v="20.2"/>
    <n v="0"/>
    <s v="fhb180333@fh-vie.ac.at"/>
    <m/>
    <n v="1156"/>
  </r>
  <r>
    <x v="8"/>
    <n v="19"/>
    <s v="Janicijevic"/>
    <s v="Manuela"/>
    <s v="Frau"/>
    <s v=""/>
    <s v=""/>
    <d v="1992-03-12T00:00:00"/>
    <s v="Österreich"/>
    <s v="Sechshauser Straße 87 /11"/>
    <n v="1150"/>
    <s v="Wien,Rudolfsheim-Fünfhaus"/>
    <n v="1940042023"/>
    <n v="-20.2"/>
    <n v="20.2"/>
    <n v="0"/>
    <s v="fhb200316@fh-vie.ac.at"/>
    <s v="MBA Digital Marketing &amp; Data Management"/>
    <n v="1157"/>
  </r>
  <r>
    <x v="10"/>
    <n v="20"/>
    <s v="Janjic"/>
    <s v="Marjana"/>
    <s v="Frau"/>
    <s v=""/>
    <s v=""/>
    <d v="1998-12-10T00:00:00"/>
    <s v="Österreich"/>
    <s v="Mitterberggasse 26/3"/>
    <n v="2331"/>
    <s v="Vösendorf"/>
    <n v="2010702007"/>
    <n v="-20.2"/>
    <n v="20.2"/>
    <n v="0"/>
    <s v="fhb200434@fh-vie.ac.at"/>
    <m/>
    <n v="1158"/>
  </r>
  <r>
    <x v="11"/>
    <n v="19"/>
    <s v="Jankovic"/>
    <s v="Darko"/>
    <s v="Herr"/>
    <s v=""/>
    <s v=""/>
    <d v="1992-03-25T00:00:00"/>
    <s v="Österreich"/>
    <s v="Darwingasse 19/14"/>
    <n v="1020"/>
    <s v="Wien,Leopoldstadt"/>
    <n v="1910387023"/>
    <n v="-20.2"/>
    <n v="20.2"/>
    <n v="0"/>
    <s v="fhb190792@fh-vie.ac.at"/>
    <m/>
    <n v="1159"/>
  </r>
  <r>
    <x v="21"/>
    <n v="19"/>
    <s v="Jankovic"/>
    <s v="Sandra"/>
    <s v="Frau"/>
    <s v=""/>
    <s v="BA"/>
    <d v="1993-09-09T00:00:00"/>
    <s v="Serbien"/>
    <s v="Rappachgasse 49/8/4"/>
    <n v="1110"/>
    <s v="Wien"/>
    <n v="1940036008"/>
    <n v="-20.2"/>
    <n v="20.2"/>
    <n v="0"/>
    <s v="fhb200192@fh-vie.ac.at"/>
    <s v="MSc Arbeits-, Organisationspsychologie und HR Management"/>
    <n v="1160"/>
  </r>
  <r>
    <x v="0"/>
    <n v="19"/>
    <s v="Janos"/>
    <s v="Daniel"/>
    <s v="Herr"/>
    <s v=""/>
    <s v=""/>
    <d v="1997-09-30T00:00:00"/>
    <s v="Österreich"/>
    <s v="Steinachgasse 31"/>
    <n v="1220"/>
    <s v="Wien,Donaustadt"/>
    <n v="1910389118"/>
    <n v="-20.2"/>
    <n v="20.2"/>
    <n v="0"/>
    <s v="fhb191022@fh-vie.ac.at"/>
    <m/>
    <n v="1161"/>
  </r>
  <r>
    <x v="11"/>
    <n v="18"/>
    <s v="Jansta"/>
    <s v="Ines"/>
    <s v="Frau"/>
    <s v=""/>
    <s v=""/>
    <d v="1997-10-15T00:00:00"/>
    <s v="Österreich"/>
    <s v="Konstanziagasse 44/1/13"/>
    <n v="1220"/>
    <s v="Wien,Donaustadt"/>
    <n v="1810387069"/>
    <n v="-20.2"/>
    <n v="20.2"/>
    <n v="0"/>
    <s v="fhb181007@fh-vie.ac.at"/>
    <m/>
    <n v="1162"/>
  </r>
  <r>
    <x v="4"/>
    <n v="17"/>
    <s v="Januzi"/>
    <s v="Qendresa"/>
    <s v="Frau"/>
    <s v=""/>
    <s v=""/>
    <d v="1998-09-26T00:00:00"/>
    <s v="Österreich"/>
    <s v="Polgarstraße 32/4/34"/>
    <n v="1220"/>
    <s v="Wien,Donaustadt"/>
    <n v="1710229019"/>
    <n v="-20.2"/>
    <n v="20.2"/>
    <n v="0"/>
    <s v="fhb170338@fh-vie.ac.at"/>
    <m/>
    <n v="1163"/>
  </r>
  <r>
    <x v="4"/>
    <n v="19"/>
    <s v="Jasari"/>
    <s v="Armend"/>
    <s v="Herr"/>
    <s v=""/>
    <s v=""/>
    <d v="1998-05-18T00:00:00"/>
    <s v="Österreich"/>
    <s v="Kaunitzgasse 11/1/11"/>
    <n v="1060"/>
    <s v="Wien,Mariahilf"/>
    <n v="1910229072"/>
    <n v="-20.2"/>
    <n v="20.2"/>
    <n v="0"/>
    <s v="fhb191158@fh-vie.ac.at"/>
    <m/>
    <n v="1164"/>
  </r>
  <r>
    <x v="9"/>
    <n v="20"/>
    <s v="Jatic"/>
    <s v="Almir"/>
    <s v="Herr"/>
    <s v="Ing."/>
    <s v="MSc"/>
    <d v="1986-09-14T00:00:00"/>
    <s v="Österreich"/>
    <s v="Kulmgasse 44/ Top 28"/>
    <n v="1170"/>
    <s v="Wien,Hernals"/>
    <n v="2010230055"/>
    <n v="-20.2"/>
    <n v="20.2"/>
    <n v="0"/>
    <s v="fhb201044@fh-vie.ac.at"/>
    <m/>
    <n v="1165"/>
  </r>
  <r>
    <x v="8"/>
    <n v="19"/>
    <s v="Javadi"/>
    <s v="Vanessa"/>
    <s v="Frau"/>
    <s v=""/>
    <s v=""/>
    <d v="1996-11-24T00:00:00"/>
    <s v="Deutschland"/>
    <s v="Kubinhof 4"/>
    <n v="30655"/>
    <s v=""/>
    <n v="1940042018"/>
    <n v="-20.2"/>
    <n v="20.2"/>
    <n v="0"/>
    <s v="fhb200304@fh-vie.ac.at"/>
    <s v="MBA Digital Marketing &amp; Data Management"/>
    <n v="1166"/>
  </r>
  <r>
    <x v="1"/>
    <n v="17"/>
    <s v="Jelic"/>
    <s v="Nikolina"/>
    <s v="Frau"/>
    <s v=""/>
    <s v="BA"/>
    <d v="1990-06-09T00:00:00"/>
    <s v="Österreich"/>
    <s v="Sulmgasse 4/4/5"/>
    <n v="1160"/>
    <s v="Wien"/>
    <n v="1710390022"/>
    <n v="-20.2"/>
    <n v="20.2"/>
    <n v="0"/>
    <s v="fhb170490@fh-vie.ac.at"/>
    <m/>
    <n v="1167"/>
  </r>
  <r>
    <x v="10"/>
    <n v="18"/>
    <s v="Jelica"/>
    <s v="Antonella"/>
    <s v="Frau"/>
    <s v=""/>
    <s v=""/>
    <d v="1997-04-22T00:00:00"/>
    <s v="Kroatien"/>
    <s v="Erdberger Lände 20/13"/>
    <n v="1030"/>
    <s v="Wien,Landstraße"/>
    <n v="1810702040"/>
    <n v="-20.2"/>
    <n v="20.2"/>
    <n v="0"/>
    <s v="fhb180604@fh-vie.ac.at"/>
    <m/>
    <n v="1168"/>
  </r>
  <r>
    <x v="5"/>
    <n v="20"/>
    <s v="Jelinek"/>
    <s v="Jennifer"/>
    <s v="Frau"/>
    <s v=""/>
    <s v=""/>
    <d v="1990-09-23T00:00:00"/>
    <s v="Österreich"/>
    <s v="Industriewerkgasse 1/5/16"/>
    <n v="2401"/>
    <s v="Fischamend"/>
    <n v="2010582020"/>
    <n v="-20.2"/>
    <n v="20.2"/>
    <n v="0"/>
    <s v="fhb200864@fh-vie.ac.at"/>
    <m/>
    <n v="1169"/>
  </r>
  <r>
    <x v="5"/>
    <n v="19"/>
    <s v="Jerkovic"/>
    <s v="Ivana"/>
    <s v="Frau"/>
    <s v=""/>
    <s v=""/>
    <d v="1994-09-14T00:00:00"/>
    <s v="Kroatien"/>
    <s v="Hetzendorfer Straße 52/4/3/19"/>
    <n v="1120"/>
    <s v="Wien,Meidling"/>
    <n v="1910582021"/>
    <n v="-20.2"/>
    <n v="20.2"/>
    <n v="0"/>
    <s v="fhb190483@fh-vie.ac.at"/>
    <m/>
    <n v="1170"/>
  </r>
  <r>
    <x v="9"/>
    <n v="20"/>
    <s v="Jeschaunig"/>
    <s v="Stefan"/>
    <s v="Herr"/>
    <s v=""/>
    <s v="BA"/>
    <d v="1992-04-19T00:00:00"/>
    <s v="Österreich"/>
    <s v="Johnstraße 71/21"/>
    <n v="1150"/>
    <s v="Wien"/>
    <n v="2010230022"/>
    <n v="-20.2"/>
    <n v="20.2"/>
    <n v="0"/>
    <s v="fhb200975@fh-vie.ac.at"/>
    <m/>
    <n v="1171"/>
  </r>
  <r>
    <x v="12"/>
    <n v="19"/>
    <s v="Ježek"/>
    <s v="Stanislav"/>
    <s v="Herr"/>
    <s v=""/>
    <s v=""/>
    <d v="1985-11-29T00:00:00"/>
    <s v="Tschech. Rep."/>
    <s v="Hannovergasse 33/26"/>
    <n v="1200"/>
    <s v="Wien"/>
    <n v="1910391008"/>
    <n v="-20.2"/>
    <n v="20.2"/>
    <n v="0"/>
    <s v="fhb190723@fh-vie.ac.at"/>
    <m/>
    <n v="1172"/>
  </r>
  <r>
    <x v="5"/>
    <n v="20"/>
    <s v="Jiang"/>
    <s v="Jia Min"/>
    <s v="Frau"/>
    <s v=""/>
    <s v=""/>
    <d v="1994-01-03T00:00:00"/>
    <s v="Österreich"/>
    <s v="Schöpsstrasse 6/67"/>
    <n v="1030"/>
    <s v="Wien,Landstraße"/>
    <n v="2010582021"/>
    <n v="-20.2"/>
    <n v="20.2"/>
    <n v="0"/>
    <s v="fhb200865@fh-vie.ac.at"/>
    <m/>
    <n v="1173"/>
  </r>
  <r>
    <x v="5"/>
    <n v="19"/>
    <s v="Jirik"/>
    <s v="Beatrice"/>
    <s v="Frau"/>
    <s v=""/>
    <s v=""/>
    <d v="1999-05-17T00:00:00"/>
    <s v="Österreich"/>
    <s v="Oriongasse 35, Gruppe 2, Parz 103"/>
    <n v="1110"/>
    <s v="Wien,Simmering"/>
    <n v="1910582063"/>
    <n v="-20.2"/>
    <n v="20.2"/>
    <n v="0"/>
    <s v="fhb191364@fh-vie.ac.at"/>
    <m/>
    <n v="1174"/>
  </r>
  <r>
    <x v="12"/>
    <n v="18"/>
    <s v="Jocic"/>
    <s v="Andreas"/>
    <s v="Herr"/>
    <s v=""/>
    <s v=""/>
    <d v="1998-02-05T00:00:00"/>
    <s v="Serbien"/>
    <s v="Godlewskigasse24/15-16"/>
    <n v="1220"/>
    <s v="Wien,Donaustadt"/>
    <n v="1810391008"/>
    <n v="-20.2"/>
    <n v="20.2"/>
    <n v="0"/>
    <s v="fhb180400@fh-vie.ac.at"/>
    <m/>
    <n v="1175"/>
  </r>
  <r>
    <x v="17"/>
    <n v="19"/>
    <s v="John"/>
    <s v="Monique Larissa"/>
    <s v="Frau"/>
    <s v=""/>
    <s v="BA"/>
    <d v="1994-10-11T00:00:00"/>
    <s v="Deutschland"/>
    <s v="Währinger Gürtel 55/11"/>
    <n v="1180"/>
    <s v="Wien,Währing"/>
    <n v="1910705009"/>
    <n v="-20.2"/>
    <n v="20.2"/>
    <n v="0"/>
    <s v="fhb190452@fh-vie.ac.at"/>
    <m/>
    <n v="1176"/>
  </r>
  <r>
    <x v="4"/>
    <n v="17"/>
    <s v="Joldic"/>
    <s v="Samra"/>
    <s v="Frau"/>
    <s v=""/>
    <s v=""/>
    <d v="1994-04-24T00:00:00"/>
    <s v="Österreich"/>
    <s v="Liebenstrasse 33/1/14"/>
    <n v="1120"/>
    <s v="Wien"/>
    <n v="1710229057"/>
    <n v="-20.2"/>
    <n v="20.2"/>
    <n v="0"/>
    <s v="fhb170376@fh-vie.ac.at"/>
    <m/>
    <n v="1177"/>
  </r>
  <r>
    <x v="4"/>
    <n v="20"/>
    <s v="Joppich"/>
    <s v="Tobias"/>
    <s v="Herr"/>
    <s v=""/>
    <s v=""/>
    <d v="1998-12-05T00:00:00"/>
    <s v="Österreich"/>
    <s v="Rosentalgasse 5-7/3/3"/>
    <n v="1140"/>
    <s v="Wien,Penzing"/>
    <n v="2010229023"/>
    <n v="-20.2"/>
    <n v="20.2"/>
    <n v="0"/>
    <s v="fhb201030@fh-vie.ac.at"/>
    <m/>
    <n v="1178"/>
  </r>
  <r>
    <x v="6"/>
    <n v="19"/>
    <s v="Josnik"/>
    <s v="Johannes"/>
    <s v="Herr"/>
    <s v=""/>
    <s v=""/>
    <d v="1983-05-19T00:00:00"/>
    <s v="Deutschland"/>
    <s v="Hartmannstraße 96"/>
    <n v="91052"/>
    <s v=""/>
    <n v="1940039024"/>
    <n v="-20.2"/>
    <n v="20.2"/>
    <n v="0"/>
    <s v="fhb200261@fh-vie.ac.at"/>
    <s v="MBA Digital Transformation"/>
    <n v="1179"/>
  </r>
  <r>
    <x v="1"/>
    <n v="18"/>
    <s v="Jost"/>
    <s v="Eva-Maria"/>
    <s v="Frau"/>
    <s v=""/>
    <s v="BA"/>
    <d v="1990-08-15T00:00:00"/>
    <s v="Österreich"/>
    <s v="Kohlgasse 44 Top 28"/>
    <n v="1050"/>
    <s v="Wien,Margareten"/>
    <n v="1810390026"/>
    <n v="-20.2"/>
    <n v="20.2"/>
    <n v="0"/>
    <s v="fhb180826@fh-vie.ac.at"/>
    <m/>
    <n v="1180"/>
  </r>
  <r>
    <x v="2"/>
    <n v="18"/>
    <s v="Jovanovic"/>
    <s v="Ivan"/>
    <s v="Herr"/>
    <s v=""/>
    <s v="BA"/>
    <d v="1995-05-28T00:00:00"/>
    <s v="Österreich"/>
    <s v="Pragerstraße 90/23"/>
    <n v="1210"/>
    <s v="Wien,Floridsdorf"/>
    <n v="1810388027"/>
    <n v="-20.2"/>
    <n v="20.2"/>
    <n v="0"/>
    <s v="fhb180572@fh-vie.ac.at"/>
    <m/>
    <n v="1181"/>
  </r>
  <r>
    <x v="0"/>
    <n v="20"/>
    <s v="Jovanovic"/>
    <s v="Katarina"/>
    <s v="Frau"/>
    <s v=""/>
    <s v=""/>
    <d v="1998-05-14T00:00:00"/>
    <s v="Österreich"/>
    <s v="Brauhausstraße 6/5/3"/>
    <n v="2351"/>
    <s v="Wiener Neudorf"/>
    <n v="2010389136"/>
    <n v="-20.2"/>
    <n v="20.2"/>
    <n v="0"/>
    <s v="fhb200645@fh-vie.ac.at"/>
    <m/>
    <n v="1182"/>
  </r>
  <r>
    <x v="0"/>
    <n v="20"/>
    <s v="Jovic"/>
    <s v="Dragana"/>
    <s v="Frau"/>
    <s v=""/>
    <s v=""/>
    <d v="1994-12-03T00:00:00"/>
    <s v="Österreich"/>
    <s v="Oberwiedenstraße 33-35, 4/0/4"/>
    <n v="1160"/>
    <s v="Wien,Ottakring"/>
    <n v="2010389137"/>
    <n v="-20.2"/>
    <n v="20.2"/>
    <n v="0"/>
    <s v="fhb200646@fh-vie.ac.at"/>
    <m/>
    <n v="1183"/>
  </r>
  <r>
    <x v="11"/>
    <n v="19"/>
    <s v="Juhasz"/>
    <s v="Richard"/>
    <s v="Herr"/>
    <s v=""/>
    <s v=""/>
    <d v="1997-10-19T00:00:00"/>
    <s v="Österreich"/>
    <s v="Hopfnerweg 2/13/14"/>
    <n v="1110"/>
    <s v="Wien,Simmering"/>
    <n v="1910387075"/>
    <n v="-20.2"/>
    <n v="20.2"/>
    <n v="0"/>
    <s v="fhb191291@fh-vie.ac.at"/>
    <m/>
    <n v="1184"/>
  </r>
  <r>
    <x v="11"/>
    <n v="20"/>
    <s v="Jukic"/>
    <s v="Benjamin"/>
    <s v="Herr"/>
    <s v=""/>
    <s v=""/>
    <d v="1998-01-28T00:00:00"/>
    <s v="Österreich"/>
    <s v="Sahulkastraße 3-5/35/11"/>
    <n v="1100"/>
    <s v="Wien,Favoriten"/>
    <n v="2010387067"/>
    <n v="-20.2"/>
    <n v="20.2"/>
    <n v="0"/>
    <s v="fhb201466@fh-vie.ac.at"/>
    <m/>
    <n v="1185"/>
  </r>
  <r>
    <x v="6"/>
    <n v="19"/>
    <s v="Jung"/>
    <s v="Mirko"/>
    <s v="Herr"/>
    <s v=""/>
    <s v=""/>
    <d v="1981-12-02T00:00:00"/>
    <s v="Deutschland"/>
    <s v="Auf den Erlen 58"/>
    <n v="65207"/>
    <s v=""/>
    <n v="1940039139"/>
    <n v="-20.2"/>
    <n v="20.2"/>
    <n v="0"/>
    <s v="fhb191436@fh-vie.ac.at"/>
    <s v="MBA Digital Transformation"/>
    <n v="1186"/>
  </r>
  <r>
    <x v="4"/>
    <n v="20"/>
    <s v="Jungreuthmayer"/>
    <s v="Christopher"/>
    <s v="Herr"/>
    <s v=""/>
    <s v=""/>
    <d v="1998-07-10T00:00:00"/>
    <s v="Österreich"/>
    <s v="Mannaberggasse 16/1"/>
    <n v="1220"/>
    <s v="Wien,Donaustadt"/>
    <n v="2010229024"/>
    <n v="-20.2"/>
    <n v="20.2"/>
    <n v="0"/>
    <s v="fhb201031@fh-vie.ac.at"/>
    <m/>
    <n v="1187"/>
  </r>
  <r>
    <x v="17"/>
    <n v="20"/>
    <s v="Jurankova"/>
    <s v="Hana"/>
    <s v="Frau"/>
    <s v=""/>
    <s v="BA"/>
    <d v="1992-04-18T00:00:00"/>
    <s v="Tschech. Rep."/>
    <s v="Mexikoplatz 20/60"/>
    <n v="1020"/>
    <s v="Wien,Leopoldstadt"/>
    <n v="2010705010"/>
    <n v="-20.2"/>
    <n v="20.2"/>
    <n v="0"/>
    <s v="fhb200823@fh-vie.ac.at"/>
    <m/>
    <n v="1188"/>
  </r>
  <r>
    <x v="12"/>
    <n v="19"/>
    <s v="Jurcevic"/>
    <s v="Ivona"/>
    <s v="Frau"/>
    <s v=""/>
    <s v=""/>
    <d v="1999-07-01T00:00:00"/>
    <s v="Kroatien"/>
    <s v="Stromstraße 47-49/15/2"/>
    <n v="1200"/>
    <s v="Wien,Brigittenau"/>
    <n v="1910391081"/>
    <n v="-20.2"/>
    <n v="20.2"/>
    <n v="0"/>
    <s v="fhb191265@fh-vie.ac.at"/>
    <m/>
    <n v="1189"/>
  </r>
  <r>
    <x v="14"/>
    <n v="19"/>
    <s v="Juric"/>
    <s v="Marija"/>
    <s v="Frau"/>
    <s v=""/>
    <s v="BA"/>
    <d v="1985-10-03T00:00:00"/>
    <s v="Kroatien"/>
    <s v="Rudolf Köppl Gasse 3/1/8"/>
    <n v="1220"/>
    <s v="Wien,Donaustadt"/>
    <n v="1910392011"/>
    <n v="-20.2"/>
    <n v="20.2"/>
    <n v="0"/>
    <s v="fhb190747@fh-vie.ac.at"/>
    <m/>
    <n v="1190"/>
  </r>
  <r>
    <x v="11"/>
    <n v="18"/>
    <s v="Juric"/>
    <s v="Marin"/>
    <s v="Herr"/>
    <s v=""/>
    <s v=""/>
    <d v="1994-09-08T00:00:00"/>
    <s v="Kroatien"/>
    <s v="Hasnerstraße 159/2/22"/>
    <n v="1160"/>
    <s v="Wien,Ottakring"/>
    <n v="1810387025"/>
    <n v="-20.2"/>
    <n v="20.2"/>
    <n v="0"/>
    <s v="fhb180687@fh-vie.ac.at"/>
    <m/>
    <n v="1191"/>
  </r>
  <r>
    <x v="0"/>
    <n v="19"/>
    <s v="Juric"/>
    <s v="Sarah"/>
    <s v="Frau"/>
    <s v=""/>
    <s v=""/>
    <d v="2000-07-21T00:00:00"/>
    <s v="Österreich"/>
    <s v="Baldiagasse 9/1/9"/>
    <n v="1160"/>
    <s v="Wien,Ottakring"/>
    <n v="1910389046"/>
    <n v="-20.2"/>
    <n v="20.2"/>
    <n v="0"/>
    <s v="fhb190933@fh-vie.ac.at"/>
    <m/>
    <n v="1192"/>
  </r>
  <r>
    <x v="2"/>
    <n v="20"/>
    <s v="Jurisic"/>
    <s v="Dario"/>
    <s v="Herr"/>
    <s v=""/>
    <s v=""/>
    <d v="1990-03-04T00:00:00"/>
    <s v="Kroatien"/>
    <s v="Hagedornweg 6/5/6"/>
    <n v="1220"/>
    <s v="Wien"/>
    <n v="2010388027"/>
    <n v="-20.2"/>
    <n v="20.2"/>
    <n v="0"/>
    <s v="fhb201198@fh-vie.ac.at"/>
    <m/>
    <n v="1193"/>
  </r>
  <r>
    <x v="1"/>
    <n v="20"/>
    <s v="Jurisic"/>
    <s v="Katarina"/>
    <s v="Frau"/>
    <s v=""/>
    <s v=""/>
    <d v="1997-07-11T00:00:00"/>
    <s v="Österreich"/>
    <s v="Treustraße 67/11/6"/>
    <n v="1200"/>
    <s v="Wien"/>
    <n v="2010390036"/>
    <n v="-20.2"/>
    <n v="20.2"/>
    <n v="0"/>
    <s v="fhb200783@fh-vie.ac.at"/>
    <m/>
    <n v="1194"/>
  </r>
  <r>
    <x v="6"/>
    <n v="20"/>
    <s v="Juritsch"/>
    <s v="Monika"/>
    <s v="Frau"/>
    <s v="Mag.a"/>
    <s v=""/>
    <d v="1980-02-12T00:00:00"/>
    <s v="Österreich"/>
    <s v="Heinzgasse 1c/7"/>
    <n v="9020"/>
    <s v="Klagenfurt,01.Bez.:Innere Stadt"/>
    <n v="2030039032"/>
    <n v="-20.2"/>
    <n v="20.2"/>
    <n v="0"/>
    <s v="fhb201511@fh-vie.ac.at"/>
    <s v="MBA Digital Transformation"/>
    <n v="1195"/>
  </r>
  <r>
    <x v="4"/>
    <n v="18"/>
    <s v="Jurkic"/>
    <s v="Benjamin"/>
    <s v="Herr"/>
    <s v=""/>
    <s v=""/>
    <d v="1999-03-25T00:00:00"/>
    <s v="Österreich"/>
    <s v="Simmeringer Hauptstraße 30-32/5/13"/>
    <n v="1110"/>
    <s v="Wien,Simmering"/>
    <n v="1810229065"/>
    <n v="-20.2"/>
    <n v="20.2"/>
    <n v="0"/>
    <s v="fhb180515@fh-vie.ac.at"/>
    <m/>
    <n v="1196"/>
  </r>
  <r>
    <x v="11"/>
    <n v="20"/>
    <s v="Jusic"/>
    <s v="Eddi"/>
    <s v="Herr"/>
    <s v=""/>
    <s v=""/>
    <d v="1999-05-20T00:00:00"/>
    <s v="Österreich"/>
    <s v="Leonard-Bernstein- Straße 4-6/2/104"/>
    <n v="1220"/>
    <s v="Wien,Donaustadt"/>
    <n v="2010387068"/>
    <n v="-20.2"/>
    <n v="20.2"/>
    <n v="0"/>
    <s v="fhb201467@fh-vie.ac.at"/>
    <m/>
    <n v="1197"/>
  </r>
  <r>
    <x v="0"/>
    <n v="18"/>
    <s v="Juzbasic"/>
    <s v="Zorana"/>
    <s v="Frau"/>
    <s v=""/>
    <s v=""/>
    <d v="1998-10-15T00:00:00"/>
    <s v="Serbien"/>
    <s v="Sechshauser Straße 89/6+7"/>
    <n v="1150"/>
    <s v="Wien,Rudolfsheim-Fünfhaus"/>
    <n v="1810389565"/>
    <n v="-20.2"/>
    <n v="20.2"/>
    <n v="0"/>
    <s v="fhb180943@fh-vie.ac.at"/>
    <m/>
    <n v="1198"/>
  </r>
  <r>
    <x v="15"/>
    <n v="19"/>
    <s v="Kabatas"/>
    <s v="Serhat"/>
    <s v="Herr"/>
    <s v=""/>
    <s v=""/>
    <d v="1994-08-18T00:00:00"/>
    <s v="Österreich"/>
    <s v="Triesterstrasse 40/2/218"/>
    <n v="1100"/>
    <s v="Wien,Favoriten"/>
    <n v="1910480015"/>
    <n v="-20.2"/>
    <n v="20.2"/>
    <n v="0"/>
    <s v="fhb190538@fh-vie.ac.at"/>
    <m/>
    <n v="1199"/>
  </r>
  <r>
    <x v="0"/>
    <n v="17"/>
    <s v="Kachappilly"/>
    <s v="Nobin"/>
    <s v="Herr"/>
    <s v=""/>
    <s v=""/>
    <d v="1997-11-04T00:00:00"/>
    <s v="Österreich"/>
    <s v="Waldheimstraße 35/7"/>
    <n v="1220"/>
    <s v="Wien"/>
    <n v="1710389057"/>
    <n v="-20.2"/>
    <n v="20.2"/>
    <n v="0"/>
    <s v="fhb170543@fh-vie.ac.at"/>
    <m/>
    <n v="1200"/>
  </r>
  <r>
    <x v="13"/>
    <n v="20"/>
    <s v="Kaczkowska"/>
    <s v="Karolina"/>
    <s v="Frau"/>
    <s v=""/>
    <s v=""/>
    <d v="1995-09-02T00:00:00"/>
    <s v="Polen"/>
    <s v="Forsthausgasse 16-20"/>
    <n v="1200"/>
    <s v="Wien"/>
    <n v="2010613026"/>
    <n v="-20.2"/>
    <n v="20.2"/>
    <n v="0"/>
    <s v="fhb201311@fh-vie.ac.at"/>
    <s v="Incoming WiSe 2020"/>
    <n v="1201"/>
  </r>
  <r>
    <x v="0"/>
    <n v="18"/>
    <s v="Kádár"/>
    <s v="Gyöngyi"/>
    <s v="Frau"/>
    <s v=""/>
    <s v=""/>
    <d v="1988-06-15T00:00:00"/>
    <s v="Slowakei"/>
    <s v="Neugebäudestrasse 18/1/8"/>
    <n v="1110"/>
    <s v="Wien,Simmering"/>
    <n v="1810389019"/>
    <n v="-20.2"/>
    <n v="20.2"/>
    <n v="0"/>
    <s v="fhb180735@fh-vie.ac.at"/>
    <m/>
    <n v="1202"/>
  </r>
  <r>
    <x v="8"/>
    <n v="19"/>
    <s v="Kader"/>
    <s v="Derin"/>
    <s v="Frau"/>
    <s v=""/>
    <s v="MBA"/>
    <d v="1975-11-02T00:00:00"/>
    <s v="Deutschland"/>
    <s v="Donaufelderstrasse 170/23"/>
    <n v="1220"/>
    <s v="Wien,Donaustadt"/>
    <n v="1940042073"/>
    <n v="-20.2"/>
    <n v="20.2"/>
    <n v="0"/>
    <s v="fhb200380@fh-vie.ac.at"/>
    <s v="MBA Digital Marketing &amp; Data Management"/>
    <n v="1203"/>
  </r>
  <r>
    <x v="14"/>
    <n v="19"/>
    <s v="Käfer"/>
    <s v="Lukas"/>
    <s v="Herr"/>
    <s v=""/>
    <s v="BA"/>
    <d v="1994-05-08T00:00:00"/>
    <s v="Österreich"/>
    <s v="Nobilegasse 3/2/3"/>
    <n v="1140"/>
    <s v="Wien,Penzing"/>
    <n v="1910392012"/>
    <n v="-20.2"/>
    <n v="20.2"/>
    <n v="0"/>
    <s v="fhb190748@fh-vie.ac.at"/>
    <m/>
    <n v="1204"/>
  </r>
  <r>
    <x v="15"/>
    <n v="18"/>
    <s v="Kahrer"/>
    <s v="Martin"/>
    <s v="Herr"/>
    <s v=""/>
    <s v=""/>
    <d v="1998-03-12T00:00:00"/>
    <s v="Österreich"/>
    <s v="Zellerndorf 334"/>
    <n v="2051"/>
    <s v="Zellerndorf"/>
    <n v="1810480009"/>
    <n v="-20.2"/>
    <n v="20.2"/>
    <n v="0"/>
    <s v="fhb180137@fh-vie.ac.at"/>
    <m/>
    <n v="1205"/>
  </r>
  <r>
    <x v="4"/>
    <n v="19"/>
    <s v="Kahrimanovic"/>
    <s v="Mirsad"/>
    <s v="Herr"/>
    <s v=""/>
    <s v=""/>
    <d v="1994-01-04T00:00:00"/>
    <s v="Österreich"/>
    <s v="Carnuntumstraße 66"/>
    <n v="2410"/>
    <s v="Hainburg a.d. Donau"/>
    <n v="1910229019"/>
    <n v="-20.2"/>
    <n v="20.2"/>
    <n v="0"/>
    <s v="fhb190402@fh-vie.ac.at"/>
    <m/>
    <n v="1206"/>
  </r>
  <r>
    <x v="3"/>
    <n v="20"/>
    <s v="Kainth"/>
    <s v="Inderjeet Kaur"/>
    <s v="Frau"/>
    <s v=""/>
    <s v=""/>
    <d v="2000-01-14T00:00:00"/>
    <s v="Österreich"/>
    <s v="Nobilegasse 20/10"/>
    <n v="1150"/>
    <s v="Wien"/>
    <n v="2010389204"/>
    <n v="-20.2"/>
    <n v="20.2"/>
    <n v="0"/>
    <s v="fhb200713@fh-vie.ac.at"/>
    <m/>
    <n v="1207"/>
  </r>
  <r>
    <x v="0"/>
    <n v="20"/>
    <s v="Kainz"/>
    <s v="Fabian"/>
    <s v="Herr"/>
    <s v=""/>
    <s v=""/>
    <d v="1997-01-17T00:00:00"/>
    <s v="Österreich"/>
    <s v="Kirchgasse 7"/>
    <n v="5020"/>
    <s v="Salzburg"/>
    <n v="2010389138"/>
    <n v="-20.2"/>
    <n v="20.2"/>
    <n v="0"/>
    <s v="fhb200647@fh-vie.ac.at"/>
    <m/>
    <n v="1208"/>
  </r>
  <r>
    <x v="12"/>
    <n v="18"/>
    <s v="Kainz"/>
    <s v="Maximillian"/>
    <s v="Herr"/>
    <s v=""/>
    <s v=""/>
    <d v="1994-11-28T00:00:00"/>
    <s v="Österreich"/>
    <s v="Staasdorferstraße 11-13/1/3"/>
    <n v="3430"/>
    <s v="Tulln an der Donau"/>
    <n v="1810391049"/>
    <n v="-20.2"/>
    <n v="20.2"/>
    <n v="0"/>
    <s v="fhb180467@fh-vie.ac.at"/>
    <m/>
    <n v="1209"/>
  </r>
  <r>
    <x v="0"/>
    <n v="18"/>
    <s v="Kainzbauer"/>
    <s v="Martin"/>
    <s v="Herr"/>
    <s v=""/>
    <s v=""/>
    <d v="1993-05-07T00:00:00"/>
    <s v="Österreich"/>
    <s v="Hans-Prodinger-Straße 7"/>
    <n v="5020"/>
    <s v="Salzburg"/>
    <n v="1810389021"/>
    <n v="-20.2"/>
    <n v="20.2"/>
    <n v="0"/>
    <s v="fhb180737@fh-vie.ac.at"/>
    <m/>
    <n v="1210"/>
  </r>
  <r>
    <x v="4"/>
    <n v="17"/>
    <s v="Kaiser"/>
    <s v="Karl-Maximilian"/>
    <s v="Herr"/>
    <s v=""/>
    <s v=""/>
    <d v="1997-08-16T00:00:00"/>
    <s v="Österreich"/>
    <s v="Schlossallee 31"/>
    <n v="3150"/>
    <s v="Wilhelmsburg"/>
    <n v="1710229020"/>
    <n v="-20.2"/>
    <n v="20.2"/>
    <n v="0"/>
    <s v="fhb170339@fh-vie.ac.at"/>
    <m/>
    <n v="1211"/>
  </r>
  <r>
    <x v="8"/>
    <n v="19"/>
    <s v="Kaiser"/>
    <s v="Markus"/>
    <s v="Herr"/>
    <s v=""/>
    <s v="MA"/>
    <d v="1978-01-08T00:00:00"/>
    <s v="Deutschland"/>
    <s v="Breslauer Straße 3"/>
    <n v="80992"/>
    <s v=""/>
    <n v="1940042044"/>
    <n v="-20.2"/>
    <n v="20.2"/>
    <n v="0"/>
    <s v="fhb200001@fh-vie.ac.at"/>
    <s v="MBA Digital Marketing &amp; Data Management"/>
    <n v="1212"/>
  </r>
  <r>
    <x v="3"/>
    <n v="19"/>
    <s v="Kaiserreiner"/>
    <s v="Johannes"/>
    <s v="Herr"/>
    <s v=""/>
    <s v=""/>
    <d v="1997-11-28T00:00:00"/>
    <s v="Österreich"/>
    <s v="Cottagegasse 7/14"/>
    <n v="1180"/>
    <s v="Wien,Währing"/>
    <n v="1910389176"/>
    <n v="-20.2"/>
    <n v="20.2"/>
    <n v="0"/>
    <s v="fhb191089@fh-vie.ac.at"/>
    <m/>
    <n v="1213"/>
  </r>
  <r>
    <x v="0"/>
    <n v="19"/>
    <s v="Kajic"/>
    <s v="Kristina"/>
    <s v="Frau"/>
    <s v=""/>
    <s v=""/>
    <d v="1996-10-14T00:00:00"/>
    <s v="Kroatien"/>
    <s v="Seidengasse 22/12"/>
    <n v="1070"/>
    <s v="Wien,Neubau"/>
    <n v="1910389047"/>
    <n v="-20.2"/>
    <n v="20.2"/>
    <n v="0"/>
    <s v="fhb190934@fh-vie.ac.at"/>
    <m/>
    <n v="1214"/>
  </r>
  <r>
    <x v="4"/>
    <n v="20"/>
    <s v="Kajtazi"/>
    <s v="Leonita"/>
    <s v="Frau"/>
    <s v=""/>
    <s v=""/>
    <d v="1998-02-08T00:00:00"/>
    <s v="Österreich"/>
    <s v="Arndtstraße 74-76/2/14"/>
    <n v="1120"/>
    <s v="Wien,Meidling"/>
    <n v="2010229025"/>
    <n v="-20.2"/>
    <n v="20.2"/>
    <n v="0"/>
    <s v="fhb201032@fh-vie.ac.at"/>
    <m/>
    <n v="1215"/>
  </r>
  <r>
    <x v="10"/>
    <n v="20"/>
    <s v="Kalajdzic"/>
    <s v="Nikola"/>
    <s v="Herr"/>
    <s v=""/>
    <s v=""/>
    <d v="1998-06-06T00:00:00"/>
    <s v="Österreich"/>
    <s v="Alliogasse 4/2 25"/>
    <n v="1150"/>
    <s v="Wien,Rudolfsheim-Fünfhaus"/>
    <n v="2010702008"/>
    <n v="-20.2"/>
    <n v="20.2"/>
    <n v="0"/>
    <s v="fhb200435@fh-vie.ac.at"/>
    <m/>
    <n v="1216"/>
  </r>
  <r>
    <x v="3"/>
    <n v="17"/>
    <s v="Kalaschek"/>
    <s v="Bastian"/>
    <s v="Herr"/>
    <s v=""/>
    <s v=""/>
    <d v="1994-11-05T00:00:00"/>
    <s v="Österreich"/>
    <s v="Dreifaltigkeitsweg 10"/>
    <n v="7000"/>
    <s v="Eisenstadt"/>
    <n v="1710389909"/>
    <n v="-20.2"/>
    <n v="20.2"/>
    <n v="0"/>
    <s v="fhb170209@fh-vie.ac.at"/>
    <m/>
    <n v="1217"/>
  </r>
  <r>
    <x v="4"/>
    <n v="18"/>
    <s v="Kalkanci"/>
    <s v="Atakan"/>
    <s v="Herr"/>
    <s v=""/>
    <s v=""/>
    <d v="1994-10-11T00:00:00"/>
    <s v="Österreich"/>
    <s v="Wintergasse 101"/>
    <n v="3002"/>
    <s v="Purkersdorf"/>
    <n v="1810229023"/>
    <n v="-20.2"/>
    <n v="20.2"/>
    <n v="0"/>
    <s v="fhb180334@fh-vie.ac.at"/>
    <m/>
    <n v="1218"/>
  </r>
  <r>
    <x v="11"/>
    <n v="18"/>
    <s v="Kaltenegger"/>
    <s v="Thomas"/>
    <s v="Herr"/>
    <s v=""/>
    <s v=""/>
    <d v="1995-04-05T00:00:00"/>
    <s v="Österreich"/>
    <s v="Hopfgarten 1"/>
    <n v="8741"/>
    <s v="Weißkirchen in Steiermark"/>
    <n v="1810387070"/>
    <n v="-20.2"/>
    <n v="20.2"/>
    <n v="0"/>
    <s v="fhb181008@fh-vie.ac.at"/>
    <m/>
    <n v="1219"/>
  </r>
  <r>
    <x v="3"/>
    <n v="18"/>
    <s v="Kaltenhauser"/>
    <s v="Alexander"/>
    <s v="Herr"/>
    <s v=""/>
    <s v=""/>
    <d v="2000-03-16T00:00:00"/>
    <s v="Österreich"/>
    <s v="Widerhofergasse 3/5"/>
    <n v="1090"/>
    <s v="Wien,Alsergrund"/>
    <n v="1810389918"/>
    <n v="-20.2"/>
    <n v="20.2"/>
    <n v="0"/>
    <s v="fhb180886@fh-vie.ac.at"/>
    <m/>
    <n v="1220"/>
  </r>
  <r>
    <x v="3"/>
    <n v="20"/>
    <s v="Kamalova"/>
    <s v="Alina"/>
    <s v="Frau"/>
    <s v=""/>
    <s v=""/>
    <d v="2001-01-17T00:00:00"/>
    <s v="Ukraine"/>
    <s v="Adelheip-Popp-Gasse 24/1/8/13/4, Studentenheim 22"/>
    <n v="1220"/>
    <s v="Wien,Donaustadt"/>
    <n v="2010389205"/>
    <n v="-20.2"/>
    <n v="20.2"/>
    <n v="0"/>
    <s v="fhb200714@fh-vie.ac.at"/>
    <m/>
    <n v="1221"/>
  </r>
  <r>
    <x v="4"/>
    <n v="16"/>
    <s v="Kamberovski"/>
    <s v="Albert"/>
    <s v="Herr"/>
    <s v=""/>
    <s v=""/>
    <d v="1994-12-01T00:00:00"/>
    <s v="Österreich"/>
    <s v="Heiligenstädter Straße 145/14/15"/>
    <n v="1190"/>
    <s v="Wien"/>
    <n v="1610229020"/>
    <n v="-20.2"/>
    <n v="20.2"/>
    <n v="0"/>
    <s v="fhb160398@fh-vie.ac.at"/>
    <m/>
    <n v="1222"/>
  </r>
  <r>
    <x v="0"/>
    <n v="19"/>
    <s v="Kamenko"/>
    <s v="Danijel"/>
    <s v="Herr"/>
    <s v=""/>
    <s v=""/>
    <d v="2000-06-20T00:00:00"/>
    <s v="Bosn. u. Herzeg."/>
    <s v="Veitingergasse 129-135/10/3"/>
    <n v="1130"/>
    <s v="Wien,Hietzing"/>
    <n v="1910389119"/>
    <n v="-20.2"/>
    <n v="20.2"/>
    <n v="0"/>
    <s v="fhb191023@fh-vie.ac.at"/>
    <m/>
    <n v="1223"/>
  </r>
  <r>
    <x v="6"/>
    <n v="20"/>
    <s v="Kaminger"/>
    <s v="Günter"/>
    <s v="Herr"/>
    <s v=""/>
    <s v=""/>
    <d v="1970-08-20T00:00:00"/>
    <s v="Österreich"/>
    <s v="Veitingergasse 94/3/8"/>
    <n v="1130"/>
    <s v="Wien,Hietzing"/>
    <n v="2030039003"/>
    <n v="-20.2"/>
    <n v="20.2"/>
    <n v="0"/>
    <s v="fhb200424@fh-vie.ac.at"/>
    <s v="MBA Digital Transformation"/>
    <n v="1224"/>
  </r>
  <r>
    <x v="4"/>
    <n v="18"/>
    <s v="Kamkar Haftkhani"/>
    <s v="Sepideh"/>
    <s v="Frau"/>
    <s v=""/>
    <s v=""/>
    <d v="1988-02-12T00:00:00"/>
    <s v="Iran"/>
    <s v="Ettenreichgasse 2/20"/>
    <n v="1100"/>
    <s v="Wien,Favoriten"/>
    <n v="1810229024"/>
    <n v="-20.2"/>
    <n v="20.2"/>
    <n v="0"/>
    <s v="fhb180335@fh-vie.ac.at"/>
    <m/>
    <n v="1225"/>
  </r>
  <r>
    <x v="4"/>
    <n v="16"/>
    <s v="Kangavari"/>
    <s v="Marjan"/>
    <s v="Frau"/>
    <s v=""/>
    <s v=""/>
    <d v="1983-12-19T00:00:00"/>
    <s v="Iran"/>
    <s v="Autofabrikstraße 10/1/5"/>
    <n v="1230"/>
    <s v="Wien,Liesing"/>
    <n v="1610229102"/>
    <n v="-20.2"/>
    <n v="20.2"/>
    <n v="0"/>
    <s v="fhb160982@fh-vie.ac.at"/>
    <m/>
    <n v="1226"/>
  </r>
  <r>
    <x v="6"/>
    <n v="19"/>
    <s v="Kanitzky"/>
    <s v="Stefan"/>
    <s v="Herr"/>
    <s v=""/>
    <s v="BA"/>
    <d v="1990-07-21T00:00:00"/>
    <s v="Deutschland"/>
    <s v="Theodor-Heuss-Strasse 35"/>
    <n v="38444"/>
    <s v=""/>
    <n v="1930039090"/>
    <n v="-20.2"/>
    <n v="20.2"/>
    <n v="0"/>
    <s v="fhb190220@fh-vie.ac.at"/>
    <s v="MBA Digital Transformation"/>
    <n v="1227"/>
  </r>
  <r>
    <x v="17"/>
    <n v="20"/>
    <s v="Kányási"/>
    <s v="Fanni"/>
    <s v="Frau"/>
    <s v=""/>
    <s v="BA"/>
    <d v="1998-05-11T00:00:00"/>
    <s v="Ungarn"/>
    <s v="Wattgasse 69 / 19"/>
    <n v="1170"/>
    <s v="Wien"/>
    <n v="2010705011"/>
    <n v="-20.2"/>
    <n v="20.2"/>
    <n v="0"/>
    <s v="fhb200824@fh-vie.ac.at"/>
    <m/>
    <n v="1228"/>
  </r>
  <r>
    <x v="8"/>
    <n v="19"/>
    <s v="Kanz"/>
    <s v="Sascha"/>
    <s v="Herr"/>
    <s v=""/>
    <s v="B.A."/>
    <d v="1987-09-19T00:00:00"/>
    <s v="Deutschland"/>
    <s v="Wagenseilstr. 21,"/>
    <n v="90482"/>
    <s v=""/>
    <n v="1940042017"/>
    <n v="-20.2"/>
    <n v="20.2"/>
    <n v="0"/>
    <s v="fhb200303@fh-vie.ac.at"/>
    <s v="MBA Digital Marketing &amp; Data Management"/>
    <n v="1229"/>
  </r>
  <r>
    <x v="0"/>
    <n v="17"/>
    <s v="Kapfenberger"/>
    <s v="Melissa"/>
    <s v="Frau"/>
    <s v=""/>
    <s v=""/>
    <d v="1994-01-14T00:00:00"/>
    <s v="Österreich"/>
    <s v="Leibenfrostgasse 1/12"/>
    <n v="1040"/>
    <s v="Wien"/>
    <n v="1710389139"/>
    <n v="-20.2"/>
    <n v="20.2"/>
    <n v="0"/>
    <s v="fhb170596@fh-vie.ac.at"/>
    <m/>
    <n v="1230"/>
  </r>
  <r>
    <x v="15"/>
    <n v="20"/>
    <s v="Kara"/>
    <s v="Tunahan"/>
    <s v="Herr"/>
    <s v=""/>
    <s v=""/>
    <d v="2001-04-27T00:00:00"/>
    <s v="Österreich"/>
    <s v="Goldschlagstraße 160/7"/>
    <n v="1140"/>
    <s v="Wien,Penzing"/>
    <n v="2010480015"/>
    <n v="-20.2"/>
    <n v="20.2"/>
    <n v="0"/>
    <s v="fhb200487@fh-vie.ac.at"/>
    <m/>
    <n v="1231"/>
  </r>
  <r>
    <x v="12"/>
    <n v="20"/>
    <s v="Karaca"/>
    <s v="Damla"/>
    <s v="Frau"/>
    <s v=""/>
    <s v=""/>
    <d v="1998-04-25T00:00:00"/>
    <s v="Belgien"/>
    <s v="Molkereistraße 1 /4083-2"/>
    <n v="1020"/>
    <s v="Wien"/>
    <n v="2010391022"/>
    <n v="-20.2"/>
    <n v="20.2"/>
    <n v="0"/>
    <s v="fhb201297@fh-vie.ac.at"/>
    <s v="Incoming WiSe 2020"/>
    <n v="1232"/>
  </r>
  <r>
    <x v="15"/>
    <n v="20"/>
    <s v="Karacaoglu"/>
    <s v="Batuhan"/>
    <s v="Herr"/>
    <s v=""/>
    <s v=""/>
    <d v="1993-09-03T00:00:00"/>
    <s v="Österreich"/>
    <s v="Zwölfergasse 10/8/31 "/>
    <n v="1150"/>
    <s v="Wien,Rudolfsheim-Fünfhaus"/>
    <n v="2010480016"/>
    <n v="-20.2"/>
    <n v="20.2"/>
    <n v="0"/>
    <s v="fhb200488@fh-vie.ac.at"/>
    <m/>
    <n v="1233"/>
  </r>
  <r>
    <x v="11"/>
    <n v="20"/>
    <s v="Karadeniz"/>
    <s v="Ayse Nur"/>
    <s v="Frau"/>
    <s v=""/>
    <s v=""/>
    <d v="1996-07-18T00:00:00"/>
    <s v="Österreich"/>
    <s v="Laxenburgerstraße, 203-217/27/4"/>
    <n v="1100"/>
    <s v="Wien,Favoriten"/>
    <n v="2010387021"/>
    <n v="-20.2"/>
    <n v="20.2"/>
    <n v="0"/>
    <s v="fhb201250@fh-vie.ac.at"/>
    <m/>
    <n v="1234"/>
  </r>
  <r>
    <x v="4"/>
    <n v="19"/>
    <s v="Karaeva"/>
    <s v="Elnura"/>
    <s v="Frau"/>
    <s v=""/>
    <s v=""/>
    <d v="1990-08-29T00:00:00"/>
    <s v="Kirgisistan"/>
    <s v="Fasangasse 28 Tür 21"/>
    <n v="1030"/>
    <s v="Wien"/>
    <n v="1910229020"/>
    <n v="-20.2"/>
    <n v="20.2"/>
    <n v="0"/>
    <s v="fhb190403@fh-vie.ac.at"/>
    <m/>
    <n v="1235"/>
  </r>
  <r>
    <x v="0"/>
    <n v="18"/>
    <s v="Karakaya"/>
    <s v="Ilkan"/>
    <s v="Herr"/>
    <s v=""/>
    <s v=""/>
    <d v="1998-04-29T00:00:00"/>
    <s v="Österreich"/>
    <s v="Rautenstrauchgasse 6-16/6/11"/>
    <n v="1110"/>
    <s v="Wien,Simmering"/>
    <n v="1810389022"/>
    <n v="-20.2"/>
    <n v="20.2"/>
    <n v="0"/>
    <s v="fhb180738@fh-vie.ac.at"/>
    <m/>
    <n v="1236"/>
  </r>
  <r>
    <x v="9"/>
    <n v="20"/>
    <s v="Karászi"/>
    <s v="Daniel"/>
    <s v="Herr"/>
    <s v=""/>
    <s v="BA"/>
    <d v="1997-01-01T00:00:00"/>
    <s v="Ungarn"/>
    <s v="Gazdász utca 7/c"/>
    <n v="9200"/>
    <s v="Mosonmagyaróvár"/>
    <n v="2010230023"/>
    <n v="-20.2"/>
    <n v="20.2"/>
    <n v="0"/>
    <s v="fhb200976@fh-vie.ac.at"/>
    <m/>
    <n v="1237"/>
  </r>
  <r>
    <x v="15"/>
    <n v="20"/>
    <s v="Kargl"/>
    <s v="Patrick"/>
    <s v="Herr"/>
    <s v=""/>
    <s v=""/>
    <d v="1990-04-21T00:00:00"/>
    <s v="Österreich"/>
    <s v="Hohe Wand-Straße 6"/>
    <n v="2344"/>
    <s v="Maria Enzersdorf"/>
    <n v="2010480017"/>
    <n v="-20.2"/>
    <n v="20.2"/>
    <n v="0"/>
    <s v="fhb200489@fh-vie.ac.at"/>
    <m/>
    <n v="1238"/>
  </r>
  <r>
    <x v="9"/>
    <n v="20"/>
    <s v="Karimov"/>
    <s v="Elvin"/>
    <s v="Herr"/>
    <s v=""/>
    <s v=""/>
    <d v="1990-02-01T00:00:00"/>
    <s v="Aserbaidschan"/>
    <s v="Quellenstraße 169/10"/>
    <n v="1100"/>
    <s v="Wien"/>
    <n v="2010230024"/>
    <n v="-20.2"/>
    <n v="20.2"/>
    <n v="0"/>
    <s v="fhb200977@fh-vie.ac.at"/>
    <m/>
    <n v="1239"/>
  </r>
  <r>
    <x v="8"/>
    <n v="19"/>
    <s v="Karl"/>
    <s v="Kristina"/>
    <s v="Frau"/>
    <s v=""/>
    <s v=""/>
    <d v="1994-11-14T00:00:00"/>
    <s v="Deutschland"/>
    <s v="Uferstraße 17"/>
    <n v="78465"/>
    <s v=""/>
    <n v="1940042061"/>
    <n v="-20.2"/>
    <n v="20.2"/>
    <n v="0"/>
    <s v="fhb191420@fh-vie.ac.at"/>
    <s v="MBA Digital Marketing &amp; Data Management"/>
    <n v="1240"/>
  </r>
  <r>
    <x v="6"/>
    <n v="20"/>
    <s v="Kartolo"/>
    <s v="Marcel"/>
    <s v="Herr"/>
    <s v=""/>
    <s v=""/>
    <d v="1986-07-19T00:00:00"/>
    <s v="Deutschland"/>
    <s v="Quirinstr. 4"/>
    <n v="40545"/>
    <s v=""/>
    <n v="2030039013"/>
    <n v="-20.2"/>
    <n v="20.2"/>
    <n v="0"/>
    <s v="fhb200931@fh-vie.ac.at"/>
    <s v="MBA Digital Transformation"/>
    <n v="1241"/>
  </r>
  <r>
    <x v="6"/>
    <n v="19"/>
    <s v="Kaserer"/>
    <s v="Klemens"/>
    <s v="Herr"/>
    <s v=""/>
    <s v="MSc"/>
    <d v="1993-05-16T00:00:00"/>
    <s v="Österreich"/>
    <s v="Karl-Lothringerstraße 81/13"/>
    <n v="1210"/>
    <s v="Wien,Floridsdorf"/>
    <n v="1940039049"/>
    <n v="-20.2"/>
    <n v="20.2"/>
    <n v="0"/>
    <s v="fhb200306@fh-vie.ac.at"/>
    <s v="MBA Digital Transformation"/>
    <n v="1242"/>
  </r>
  <r>
    <x v="6"/>
    <n v="19"/>
    <s v="Kaspar"/>
    <s v="Philipp"/>
    <s v="Herr"/>
    <s v="Mag."/>
    <s v=""/>
    <d v="1983-12-22T00:00:00"/>
    <s v="Österreich"/>
    <s v="Attemsgasse 23/2/6"/>
    <n v="1220"/>
    <s v="Wien,Donaustadt"/>
    <n v="1940039069"/>
    <n v="-20.2"/>
    <n v="20.2"/>
    <n v="0"/>
    <s v="fhb200178@fh-vie.ac.at"/>
    <s v="MBA Digital Transformation"/>
    <n v="1243"/>
  </r>
  <r>
    <x v="11"/>
    <n v="20"/>
    <s v="Kastner"/>
    <s v="Fabian"/>
    <s v="Herr"/>
    <s v=""/>
    <s v=""/>
    <d v="1999-04-22T00:00:00"/>
    <s v="Österreich"/>
    <s v="Langobardenstraße 126/9/16"/>
    <n v="1220"/>
    <s v="Wien,Donaustadt"/>
    <n v="2010387069"/>
    <n v="-20.2"/>
    <n v="20.2"/>
    <n v="0"/>
    <s v="fhb201468@fh-vie.ac.at"/>
    <m/>
    <n v="1244"/>
  </r>
  <r>
    <x v="14"/>
    <n v="20"/>
    <s v="Katava"/>
    <s v="Ivan"/>
    <s v="Herr"/>
    <s v=""/>
    <s v=""/>
    <d v="1994-01-16T00:00:00"/>
    <s v="Kroatien"/>
    <s v="Judith-Holzmeisterweg 10/3/332"/>
    <n v="1230"/>
    <s v="Wien,Liesing"/>
    <n v="2010392017"/>
    <n v="-20.2"/>
    <n v="20.2"/>
    <n v="0"/>
    <s v="fhb201127@fh-vie.ac.at"/>
    <m/>
    <n v="1245"/>
  </r>
  <r>
    <x v="0"/>
    <n v="19"/>
    <s v="Katavic"/>
    <s v="Maria"/>
    <s v="Frau"/>
    <s v=""/>
    <s v=""/>
    <d v="1998-08-01T00:00:00"/>
    <s v="Österreich"/>
    <s v="Neilreichgasse 88/18/3"/>
    <n v="1100"/>
    <s v="Wien,Favoriten"/>
    <n v="1910389048"/>
    <n v="-20.2"/>
    <n v="20.2"/>
    <n v="0"/>
    <s v="fhb190935@fh-vie.ac.at"/>
    <m/>
    <n v="1246"/>
  </r>
  <r>
    <x v="12"/>
    <n v="19"/>
    <s v="Katic"/>
    <s v="Filip"/>
    <s v="Herr"/>
    <s v=""/>
    <s v=""/>
    <d v="2000-04-18T00:00:00"/>
    <s v="Österreich"/>
    <s v="Kreuzgasse 29/2/2"/>
    <n v="1180"/>
    <s v="Wien,Währing"/>
    <n v="1910391043"/>
    <n v="-20.2"/>
    <n v="20.2"/>
    <n v="0"/>
    <s v="fhb191213@fh-vie.ac.at"/>
    <m/>
    <n v="1247"/>
  </r>
  <r>
    <x v="0"/>
    <n v="19"/>
    <s v="Katman"/>
    <s v="Merve"/>
    <s v="Frau"/>
    <s v=""/>
    <s v=""/>
    <d v="1999-01-26T00:00:00"/>
    <s v="Österreich"/>
    <s v="Thürnlhofstraße 7/1/2/104"/>
    <n v="1110"/>
    <s v="Wien,Simmering"/>
    <n v="1910389120"/>
    <n v="-20.2"/>
    <n v="20.2"/>
    <n v="0"/>
    <s v="fhb191024@fh-vie.ac.at"/>
    <m/>
    <n v="1248"/>
  </r>
  <r>
    <x v="14"/>
    <n v="19"/>
    <s v="Katscher"/>
    <s v="Manuel"/>
    <s v="Herr"/>
    <s v=""/>
    <s v="BSc (WU)"/>
    <d v="1992-06-25T00:00:00"/>
    <s v="Österreich"/>
    <s v="Rautenstrauchgasse 5/ 1 /301 A"/>
    <n v="1110"/>
    <s v="Wien,Simmering"/>
    <n v="1910392033"/>
    <n v="-20.2"/>
    <n v="20.2"/>
    <n v="0"/>
    <s v="fhb190769@fh-vie.ac.at"/>
    <m/>
    <n v="1249"/>
  </r>
  <r>
    <x v="9"/>
    <n v="20"/>
    <s v="Katzler"/>
    <s v="Gregor"/>
    <s v="Herr"/>
    <s v=""/>
    <s v="BA"/>
    <d v="1997-11-27T00:00:00"/>
    <s v="Österreich"/>
    <s v="Johann-Nepomuk-Vogl-Platz 5/1"/>
    <n v="1180"/>
    <s v="Wien"/>
    <n v="2010230025"/>
    <n v="-20.2"/>
    <n v="20.2"/>
    <n v="0"/>
    <s v="fhb200978@fh-vie.ac.at"/>
    <m/>
    <n v="1250"/>
  </r>
  <r>
    <x v="0"/>
    <n v="20"/>
    <s v="Katzmann"/>
    <s v="Katharina"/>
    <s v="Frau"/>
    <s v=""/>
    <s v=""/>
    <d v="1999-11-15T00:00:00"/>
    <s v="Österreich"/>
    <s v="Habergsiedlung 22"/>
    <n v="3702"/>
    <s v="Niederrußbach"/>
    <n v="2010389047"/>
    <n v="-20.2"/>
    <n v="20.2"/>
    <n v="0"/>
    <s v="fhb200556@fh-vie.ac.at"/>
    <m/>
    <n v="1251"/>
  </r>
  <r>
    <x v="5"/>
    <n v="19"/>
    <s v="Kauder"/>
    <s v="Elisabeth"/>
    <s v="Frau"/>
    <s v=""/>
    <s v=""/>
    <d v="1991-10-20T00:00:00"/>
    <s v="Österreich"/>
    <s v="Schegargasse 17/1/14"/>
    <n v="1190"/>
    <s v="Wien,Döbling"/>
    <n v="1910582023"/>
    <n v="-20.2"/>
    <n v="20.2"/>
    <n v="0"/>
    <s v="fhb190485@fh-vie.ac.at"/>
    <m/>
    <n v="1252"/>
  </r>
  <r>
    <x v="6"/>
    <n v="18"/>
    <s v="Kauferstein"/>
    <s v="Michael"/>
    <s v="Herr"/>
    <s v=""/>
    <s v=""/>
    <d v="1968-01-30T00:00:00"/>
    <s v="Deutschland"/>
    <s v="Löhrenstraße 30"/>
    <n v="35683"/>
    <s v="Dillenburg"/>
    <n v="1830039004"/>
    <n v="-20.2"/>
    <n v="20.2"/>
    <n v="0"/>
    <s v="fhb181116@fh-vie.ac.at"/>
    <s v="MBA Digital Transformation"/>
    <n v="1253"/>
  </r>
  <r>
    <x v="0"/>
    <n v="18"/>
    <s v="Kaupert"/>
    <s v="Adin"/>
    <s v="Herr"/>
    <s v=""/>
    <s v=""/>
    <d v="1994-04-22T00:00:00"/>
    <s v="Österreich"/>
    <s v="Mexikoplatz 1/10/17"/>
    <n v="1020"/>
    <s v="Wien,Leopoldstadt"/>
    <n v="1810389023"/>
    <n v="-20.2"/>
    <n v="20.2"/>
    <n v="0"/>
    <s v="fhb180739@fh-vie.ac.at"/>
    <m/>
    <n v="1254"/>
  </r>
  <r>
    <x v="11"/>
    <n v="20"/>
    <s v="Kaupert"/>
    <s v="Arnel"/>
    <s v="Herr"/>
    <s v=""/>
    <s v=""/>
    <d v="1991-02-14T00:00:00"/>
    <s v="Österreich"/>
    <s v="Stromstraße 39-45/9/12"/>
    <n v="1200"/>
    <s v="Wien,Brigittenau"/>
    <n v="2010387022"/>
    <n v="-20.2"/>
    <n v="20.2"/>
    <n v="0"/>
    <s v="fhb201251@fh-vie.ac.at"/>
    <m/>
    <n v="1255"/>
  </r>
  <r>
    <x v="5"/>
    <n v="19"/>
    <s v="Kaupert"/>
    <s v="Dennis"/>
    <s v="Herr"/>
    <s v=""/>
    <s v=""/>
    <d v="1996-12-12T00:00:00"/>
    <s v="Österreich"/>
    <s v="Taborstraße 61/1/2"/>
    <n v="1020"/>
    <s v="Wien,Leopoldstadt"/>
    <n v="1910582024"/>
    <n v="-20.2"/>
    <n v="20.2"/>
    <n v="0"/>
    <s v="fhb190486@fh-vie.ac.at"/>
    <m/>
    <n v="1256"/>
  </r>
  <r>
    <x v="0"/>
    <n v="19"/>
    <s v="Kaur"/>
    <s v="Kiranjot"/>
    <s v="Frau"/>
    <s v=""/>
    <s v=""/>
    <d v="2000-02-27T00:00:00"/>
    <s v="Österreich"/>
    <s v="Troststraße 20-30/1/1"/>
    <n v="1100"/>
    <s v="Wien,Favoriten"/>
    <n v="1910389121"/>
    <n v="-20.2"/>
    <n v="20.2"/>
    <n v="0"/>
    <s v="fhb191025@fh-vie.ac.at"/>
    <m/>
    <n v="1257"/>
  </r>
  <r>
    <x v="4"/>
    <n v="18"/>
    <s v="Kaur"/>
    <s v="Navroop"/>
    <s v="Frau"/>
    <s v=""/>
    <s v=""/>
    <d v="1997-12-09T00:00:00"/>
    <s v="Österreich"/>
    <s v="Emil-Fucik-Gasse 4/1/1101 "/>
    <n v="1100"/>
    <s v="Wien,Favoriten"/>
    <n v="1810229066"/>
    <n v="-20.2"/>
    <n v="20.2"/>
    <n v="0"/>
    <s v="fhb180516@fh-vie.ac.at"/>
    <m/>
    <n v="1258"/>
  </r>
  <r>
    <x v="4"/>
    <n v="17"/>
    <s v="Kaur"/>
    <s v="Rajwinder"/>
    <s v="Frau"/>
    <s v=""/>
    <s v=""/>
    <d v="1997-08-04T00:00:00"/>
    <s v="Österreich"/>
    <s v="Wagenmanngasse 4/29/6"/>
    <n v="1230"/>
    <s v="Wien"/>
    <n v="1710229021"/>
    <n v="-20.2"/>
    <n v="20.2"/>
    <n v="0"/>
    <s v="fhb170340@fh-vie.ac.at"/>
    <m/>
    <n v="1259"/>
  </r>
  <r>
    <x v="12"/>
    <n v="20"/>
    <s v="Kawczynska"/>
    <s v="Natalia"/>
    <s v="Frau"/>
    <s v=""/>
    <s v=""/>
    <d v="1996-08-06T00:00:00"/>
    <s v="Polen"/>
    <s v="Pfendlergasse 35/11"/>
    <n v="1210"/>
    <s v="Wien"/>
    <n v="2010391074"/>
    <n v="-20.2"/>
    <n v="20.2"/>
    <n v="0"/>
    <s v="fhb201396@fh-vie.ac.at"/>
    <m/>
    <n v="1260"/>
  </r>
  <r>
    <x v="2"/>
    <n v="19"/>
    <s v="Kaya"/>
    <s v="Aylin"/>
    <s v="Frau"/>
    <s v=""/>
    <s v=""/>
    <d v="1993-12-18T00:00:00"/>
    <s v="Österreich"/>
    <s v="Linke Nordbahngasse 15/3/707"/>
    <n v="1210"/>
    <s v="Wien,Floridsdorf"/>
    <n v="1910388020"/>
    <n v="-20.2"/>
    <n v="20.2"/>
    <n v="0"/>
    <s v="fhb190842@fh-vie.ac.at"/>
    <m/>
    <n v="1261"/>
  </r>
  <r>
    <x v="4"/>
    <n v="19"/>
    <s v="Kazanci"/>
    <s v="Tugce"/>
    <s v="Frau"/>
    <s v=""/>
    <s v=""/>
    <d v="1995-11-16T00:00:00"/>
    <s v="Österreich"/>
    <s v="Nordmanngasse 14-16/1/7"/>
    <n v="1210"/>
    <s v="Wien,Floridsdorf"/>
    <n v="1910229021"/>
    <n v="-20.2"/>
    <n v="20.2"/>
    <n v="0"/>
    <s v="fhb190404@fh-vie.ac.at"/>
    <m/>
    <n v="1262"/>
  </r>
  <r>
    <x v="4"/>
    <n v="20"/>
    <s v="Kazemi"/>
    <s v="Peyman"/>
    <s v="Herr"/>
    <s v=""/>
    <s v=""/>
    <d v="1993-02-19T00:00:00"/>
    <s v="Afghanistan"/>
    <s v="Denisgasse 16/31"/>
    <n v="1200"/>
    <s v="Wien,Brigittenau"/>
    <n v="2010229026"/>
    <n v="-20.2"/>
    <n v="20.2"/>
    <n v="0"/>
    <s v="fhb201033@fh-vie.ac.at"/>
    <m/>
    <n v="1263"/>
  </r>
  <r>
    <x v="22"/>
    <n v="19"/>
    <s v="Kazianka"/>
    <s v="Barbara"/>
    <s v="Frau"/>
    <s v="Mag.a"/>
    <s v=""/>
    <d v="1981-04-11T00:00:00"/>
    <s v="Österreich"/>
    <s v="Unter-Meidlinger-Straße 67-69/7/9"/>
    <n v="1120"/>
    <s v="Wien,Meidling"/>
    <n v="1930037004"/>
    <n v="-20.2"/>
    <n v="20.2"/>
    <n v="0"/>
    <s v="fhb191395@fh-vie.ac.at"/>
    <s v="MSc HR Management"/>
    <n v="1264"/>
  </r>
  <r>
    <x v="12"/>
    <n v="19"/>
    <s v="Keck"/>
    <s v="Samuel"/>
    <s v="Herr"/>
    <s v=""/>
    <s v=""/>
    <d v="2000-11-17T00:00:00"/>
    <s v="Österreich"/>
    <s v="Straußgasse 16"/>
    <n v="2020"/>
    <s v="Hollabrunn"/>
    <n v="1910391044"/>
    <n v="-20.2"/>
    <n v="20.2"/>
    <n v="0"/>
    <s v="fhb191214@fh-vie.ac.at"/>
    <m/>
    <n v="1265"/>
  </r>
  <r>
    <x v="18"/>
    <n v="20"/>
    <s v="Kehl"/>
    <s v="Thomas"/>
    <s v="Herr"/>
    <s v="Dr."/>
    <s v=""/>
    <d v="1961-06-27T00:00:00"/>
    <s v="Deutschland"/>
    <s v="Heinrich-Seidel-Str. 5"/>
    <n v="12167"/>
    <s v="Berlin"/>
    <n v="2030044031"/>
    <n v="-20.2"/>
    <n v="20.2"/>
    <n v="0"/>
    <s v="fhb201749@fh-vie.ac.at"/>
    <s v="MBA Gesundheitsmanagement &amp; Digital Health"/>
    <n v="1266"/>
  </r>
  <r>
    <x v="12"/>
    <n v="18"/>
    <s v="Keković"/>
    <s v="Vuk"/>
    <s v="Herr"/>
    <s v=""/>
    <s v=""/>
    <d v="1998-11-03T00:00:00"/>
    <s v="Serbien"/>
    <s v="Forsthausgasse 16-20/2/7210"/>
    <n v="1200"/>
    <s v="Wien,Brigittenau"/>
    <n v="1810391050"/>
    <n v="-20.2"/>
    <n v="20.2"/>
    <n v="0"/>
    <s v="fhb180468@fh-vie.ac.at"/>
    <m/>
    <n v="1267"/>
  </r>
  <r>
    <x v="10"/>
    <n v="19"/>
    <s v="Kerschbaum"/>
    <s v="Oliver"/>
    <s v="Herr"/>
    <s v=""/>
    <s v=""/>
    <d v="1998-10-04T00:00:00"/>
    <s v="Österreich"/>
    <s v="Planierungsstraße 84"/>
    <n v="3421"/>
    <s v="Höflein an der Donau"/>
    <n v="1910702019"/>
    <n v="-20.2"/>
    <n v="20.2"/>
    <n v="0"/>
    <s v="fhb190626@fh-vie.ac.at"/>
    <m/>
    <n v="1268"/>
  </r>
  <r>
    <x v="10"/>
    <n v="19"/>
    <s v="Kerschbaummayr"/>
    <s v="Lena"/>
    <s v="Frau"/>
    <s v=""/>
    <s v=""/>
    <d v="2000-09-19T00:00:00"/>
    <s v="Österreich"/>
    <s v="Am Steinhügel 28"/>
    <n v="4072"/>
    <s v="Alkoven"/>
    <n v="1910702020"/>
    <n v="-20.2"/>
    <n v="20.2"/>
    <n v="0"/>
    <s v="fhb190627@fh-vie.ac.at"/>
    <m/>
    <n v="1269"/>
  </r>
  <r>
    <x v="4"/>
    <n v="20"/>
    <s v="Keske"/>
    <s v="Güven"/>
    <s v="Herr"/>
    <s v=""/>
    <s v=""/>
    <d v="1998-09-21T00:00:00"/>
    <s v="Österreich"/>
    <s v="Minciostraße 35/7/6"/>
    <n v="1150"/>
    <s v="Wien,Rudolfsheim-Fünfhaus"/>
    <n v="2010229103"/>
    <n v="-20.2"/>
    <n v="20.2"/>
    <n v="0"/>
    <s v="fhb201402@fh-vie.ac.at"/>
    <m/>
    <n v="1270"/>
  </r>
  <r>
    <x v="8"/>
    <n v="20"/>
    <s v="Ketterl"/>
    <s v="Simone"/>
    <s v="Frau"/>
    <s v=""/>
    <s v=""/>
    <d v="1988-06-02T00:00:00"/>
    <s v="Deutschland"/>
    <s v="Kellersgartenstr. 21"/>
    <n v="86919"/>
    <s v="Utting am Ammersee"/>
    <n v="2030042044"/>
    <n v="-20.2"/>
    <n v="20.2"/>
    <n v="0"/>
    <s v="fhb201668@fh-vie.ac.at"/>
    <s v="MBA Digital Marketing &amp; Data Management"/>
    <n v="1271"/>
  </r>
  <r>
    <x v="9"/>
    <n v="19"/>
    <s v="Ketzler"/>
    <s v="Fabian"/>
    <s v="Herr"/>
    <s v=""/>
    <s v="BSc (WU)"/>
    <d v="1994-11-28T00:00:00"/>
    <s v="Österreich"/>
    <s v="Ilse-Arlt Straße 17/16"/>
    <n v="1220"/>
    <s v="Wien,Donaustadt"/>
    <n v="1910230022"/>
    <n v="-20.2"/>
    <n v="20.2"/>
    <n v="0"/>
    <s v="fhb190351@fh-vie.ac.at"/>
    <m/>
    <n v="1272"/>
  </r>
  <r>
    <x v="24"/>
    <n v="20"/>
    <s v="Khademloo"/>
    <s v="Radin"/>
    <s v="Herr"/>
    <s v=""/>
    <s v=""/>
    <d v="1999-12-09T00:00:00"/>
    <s v="Iran"/>
    <s v="Sonnenallee 28/05c"/>
    <n v="1220"/>
    <s v="Wien,Donaustadt"/>
    <n v="2010229061"/>
    <n v="-20.2"/>
    <n v="20.2"/>
    <n v="0"/>
    <s v="fhb200945@fh-vie.ac.at"/>
    <m/>
    <n v="1273"/>
  </r>
  <r>
    <x v="9"/>
    <n v="20"/>
    <s v="Khalid"/>
    <s v="Ahmed Raza"/>
    <s v="Herr"/>
    <s v=""/>
    <s v="BA"/>
    <d v="1985-05-08T00:00:00"/>
    <s v="GB u. Nordirland"/>
    <s v="Thomagasse 3/2/10"/>
    <n v="1210"/>
    <s v="Wien"/>
    <n v="2010230027"/>
    <n v="-20.2"/>
    <n v="20.2"/>
    <n v="0"/>
    <s v="fhb200980@fh-vie.ac.at"/>
    <m/>
    <n v="1274"/>
  </r>
  <r>
    <x v="9"/>
    <n v="20"/>
    <s v="Khan"/>
    <s v="Yasir"/>
    <s v="Herr"/>
    <s v=""/>
    <s v="BSc (WU)"/>
    <d v="1987-02-14T00:00:00"/>
    <s v="Österreich"/>
    <s v="Troststraße 74/15/3"/>
    <n v="1100"/>
    <s v="Wien,Favoriten"/>
    <n v="2010230028"/>
    <n v="-20.2"/>
    <n v="20.2"/>
    <n v="0"/>
    <s v="fhb200981@fh-vie.ac.at"/>
    <m/>
    <n v="1275"/>
  </r>
  <r>
    <x v="1"/>
    <n v="19"/>
    <s v="Khani"/>
    <s v="Mirijam"/>
    <s v="Frau"/>
    <s v=""/>
    <s v="BA"/>
    <d v="1995-12-10T00:00:00"/>
    <s v="Österreich"/>
    <s v="Vorgartenstraße 84/22"/>
    <n v="1200"/>
    <s v="Wien"/>
    <n v="1910390031"/>
    <n v="-20.2"/>
    <n v="20.2"/>
    <n v="0"/>
    <s v="fhb190686@fh-vie.ac.at"/>
    <m/>
    <n v="1276"/>
  </r>
  <r>
    <x v="0"/>
    <n v="19"/>
    <s v="Kharitonova"/>
    <s v="Ekaterina"/>
    <s v="Frau"/>
    <s v=""/>
    <s v=""/>
    <d v="1998-11-07T00:00:00"/>
    <s v="Russ. Föderation"/>
    <s v="Mariahilfer Straße 219/8"/>
    <n v="1150"/>
    <s v="Wien"/>
    <n v="1910389049"/>
    <n v="-20.2"/>
    <n v="20.2"/>
    <n v="0"/>
    <s v="fhb190936@fh-vie.ac.at"/>
    <m/>
    <n v="1277"/>
  </r>
  <r>
    <x v="1"/>
    <n v="18"/>
    <s v="Khatab"/>
    <s v="Samer"/>
    <s v="Herr"/>
    <s v=""/>
    <s v="BA"/>
    <d v="1994-05-26T00:00:00"/>
    <s v="Österreich"/>
    <s v="Spargelfeldstraße 1-3/1/9"/>
    <n v="1220"/>
    <s v="Wien,Donaustadt"/>
    <n v="1810390028"/>
    <n v="-20.2"/>
    <n v="20.2"/>
    <n v="0"/>
    <s v="fhb180828@fh-vie.ac.at"/>
    <m/>
    <n v="1278"/>
  </r>
  <r>
    <x v="12"/>
    <n v="20"/>
    <s v="Khatari"/>
    <s v="Harun"/>
    <s v="Herr"/>
    <s v=""/>
    <s v=""/>
    <d v="1999-03-15T00:00:00"/>
    <s v="Österreich"/>
    <s v="Admonterstraße 19/20"/>
    <n v="3500"/>
    <s v="Lerchenfeld"/>
    <n v="2010391048"/>
    <n v="-20.2"/>
    <n v="20.2"/>
    <n v="0"/>
    <s v="fhb201349@fh-vie.ac.at"/>
    <m/>
    <n v="1279"/>
  </r>
  <r>
    <x v="1"/>
    <n v="20"/>
    <s v="Khawar"/>
    <s v="Subhanullah"/>
    <s v="Herr"/>
    <s v=""/>
    <s v=""/>
    <d v="1990-09-11T00:00:00"/>
    <s v="Österreich"/>
    <s v="Wagramer Straße 98/4/9"/>
    <n v="1220"/>
    <s v="Wien"/>
    <n v="2010390038"/>
    <n v="-20.2"/>
    <n v="20.2"/>
    <n v="0"/>
    <s v="fhb200785@fh-vie.ac.at"/>
    <m/>
    <n v="1280"/>
  </r>
  <r>
    <x v="9"/>
    <n v="20"/>
    <s v="Khetarpal"/>
    <s v="Pooja"/>
    <s v="Frau"/>
    <s v=""/>
    <s v="BA"/>
    <d v="1990-11-08T00:00:00"/>
    <s v="Indien"/>
    <s v="Böckhgasse 6/2/6"/>
    <n v="1120"/>
    <s v="Wien"/>
    <n v="2010230029"/>
    <n v="-20.2"/>
    <n v="20.2"/>
    <n v="0"/>
    <s v="fhb200982@fh-vie.ac.at"/>
    <m/>
    <n v="1281"/>
  </r>
  <r>
    <x v="5"/>
    <n v="17"/>
    <s v="Khristich"/>
    <s v="Anna"/>
    <s v="Frau"/>
    <s v=""/>
    <s v=""/>
    <d v="1980-01-23T00:00:00"/>
    <s v="Weißrussland"/>
    <s v="Fasangasse 55/19"/>
    <n v="1030"/>
    <s v="Wien"/>
    <n v="1710582024"/>
    <n v="-20.2"/>
    <n v="20.2"/>
    <n v="0"/>
    <s v="fhb170166@fh-vie.ac.at"/>
    <s v="Unterbrechung WiSe 2020"/>
    <n v="1282"/>
  </r>
  <r>
    <x v="3"/>
    <n v="19"/>
    <s v="Khurelbaatar"/>
    <s v="Lkhagvadulam"/>
    <s v="Frau"/>
    <s v=""/>
    <s v=""/>
    <d v="1998-09-30T00:00:00"/>
    <s v="Mongolei"/>
    <s v="Neustiftgasse 70/19"/>
    <n v="1070"/>
    <s v="Wien,Neubau"/>
    <n v="1910389177"/>
    <n v="-20.2"/>
    <n v="20.2"/>
    <n v="0"/>
    <s v="fhb191090@fh-vie.ac.at"/>
    <m/>
    <n v="1283"/>
  </r>
  <r>
    <x v="24"/>
    <n v="20"/>
    <s v="Kickert"/>
    <s v="Leon"/>
    <s v="Herr"/>
    <s v=""/>
    <s v=""/>
    <d v="2001-02-20T00:00:00"/>
    <s v="Österreich"/>
    <s v="Laskywiesengasse 29"/>
    <n v="1140"/>
    <s v="Wien,Hietzing"/>
    <n v="2010229068"/>
    <n v="-20.2"/>
    <n v="20.2"/>
    <n v="0"/>
    <s v="fhb200946@fh-vie.ac.at"/>
    <m/>
    <n v="1284"/>
  </r>
  <r>
    <x v="0"/>
    <n v="19"/>
    <s v="Kico"/>
    <s v="Edina"/>
    <s v="Frau"/>
    <s v=""/>
    <s v=""/>
    <d v="1996-05-25T00:00:00"/>
    <s v="Österreich"/>
    <s v="Herndelgasse 13/3"/>
    <n v="1100"/>
    <s v="Wien,Favoriten"/>
    <n v="1910389050"/>
    <n v="-20.2"/>
    <n v="20.2"/>
    <n v="0"/>
    <s v="fhb190937@fh-vie.ac.at"/>
    <m/>
    <n v="1285"/>
  </r>
  <r>
    <x v="3"/>
    <n v="20"/>
    <s v="Kielnhofer"/>
    <s v="Mark Dietmar"/>
    <s v="Herr"/>
    <s v=""/>
    <s v=""/>
    <d v="2001-08-06T00:00:00"/>
    <s v="Österreich"/>
    <s v="Schlösselgasse 5/8"/>
    <n v="1080"/>
    <s v="Wien,Josefstadt"/>
    <n v="2010389207"/>
    <n v="-20.2"/>
    <n v="20.2"/>
    <n v="0"/>
    <s v="fhb200716@fh-vie.ac.at"/>
    <m/>
    <n v="1286"/>
  </r>
  <r>
    <x v="0"/>
    <n v="18"/>
    <s v="Kienast"/>
    <s v="Lena"/>
    <s v="Frau"/>
    <s v=""/>
    <s v=""/>
    <d v="1998-07-26T00:00:00"/>
    <s v="Österreich"/>
    <s v="Unterstinkenbrunn 232"/>
    <n v="2154"/>
    <s v="Unterstinkenbrunn"/>
    <n v="1810389567"/>
    <n v="-20.2"/>
    <n v="20.2"/>
    <n v="0"/>
    <s v="fhb180945@fh-vie.ac.at"/>
    <m/>
    <n v="1287"/>
  </r>
  <r>
    <x v="15"/>
    <n v="19"/>
    <s v="Kienmayer"/>
    <s v="Richard"/>
    <s v="Herr"/>
    <s v=""/>
    <s v=""/>
    <d v="1994-09-12T00:00:00"/>
    <s v="Österreich"/>
    <s v="Ziegelofengasse 51"/>
    <n v="3400"/>
    <s v="Klosterneuburg"/>
    <n v="1910480016"/>
    <n v="-20.2"/>
    <n v="20.2"/>
    <n v="0"/>
    <s v="fhb190539@fh-vie.ac.at"/>
    <m/>
    <n v="1288"/>
  </r>
  <r>
    <x v="10"/>
    <n v="20"/>
    <s v="Kiesenhofer"/>
    <s v="Felix"/>
    <s v="Herr"/>
    <s v=""/>
    <s v=""/>
    <d v="2001-05-04T00:00:00"/>
    <s v="Österreich"/>
    <s v="Figulystraße 35/Stock 5 / 15"/>
    <n v="4020"/>
    <s v="Linz"/>
    <n v="2010702031"/>
    <n v="-20.2"/>
    <n v="20.2"/>
    <n v="0"/>
    <s v="fhb201417@fh-vie.ac.at"/>
    <m/>
    <n v="1289"/>
  </r>
  <r>
    <x v="5"/>
    <n v="19"/>
    <s v="Kiesling"/>
    <s v="Isabella"/>
    <s v="Frau"/>
    <s v=""/>
    <s v=""/>
    <d v="1992-12-21T00:00:00"/>
    <s v="Österreich"/>
    <s v="Hohlweggasse 32/1/11"/>
    <n v="1030"/>
    <s v="Wien,Landstraße"/>
    <n v="1910582025"/>
    <n v="-20.2"/>
    <n v="20.2"/>
    <n v="0"/>
    <s v="fhb190487@fh-vie.ac.at"/>
    <m/>
    <n v="1290"/>
  </r>
  <r>
    <x v="8"/>
    <n v="19"/>
    <s v="Kießig"/>
    <s v="Robin"/>
    <s v="Herr"/>
    <s v=""/>
    <s v=""/>
    <d v="1992-10-05T00:00:00"/>
    <s v="Deutschland"/>
    <s v="Steinhauerstraße 74"/>
    <n v="31832"/>
    <s v=""/>
    <n v="1940042035"/>
    <n v="-20.2"/>
    <n v="20.2"/>
    <n v="0"/>
    <s v="fhb200003@fh-vie.ac.at"/>
    <s v="MBA Digital Marketing &amp; Data Management"/>
    <n v="1291"/>
  </r>
  <r>
    <x v="9"/>
    <n v="18"/>
    <s v="Kila"/>
    <s v="Eduina"/>
    <s v="Frau"/>
    <s v=""/>
    <s v=""/>
    <d v="1989-07-24T00:00:00"/>
    <s v="Albanien"/>
    <s v="Flachgasse 41/10"/>
    <n v="1150"/>
    <s v="Wien,Rudolfsheim-Fünfhaus"/>
    <n v="1810230018"/>
    <n v="-20.2"/>
    <n v="20.2"/>
    <n v="0"/>
    <s v="fhb180277@fh-vie.ac.at"/>
    <m/>
    <n v="1292"/>
  </r>
  <r>
    <x v="4"/>
    <n v="19"/>
    <s v="Kilic"/>
    <s v="Yaprak"/>
    <s v="Frau"/>
    <s v=""/>
    <s v=""/>
    <d v="1997-09-13T00:00:00"/>
    <s v="Österreich"/>
    <s v="Rennbahnweg 27/31/26"/>
    <n v="1220"/>
    <s v="Wien,Donaustadt"/>
    <n v="1910229075"/>
    <n v="-20.2"/>
    <n v="20.2"/>
    <n v="0"/>
    <s v="fhb191161@fh-vie.ac.at"/>
    <m/>
    <n v="1293"/>
  </r>
  <r>
    <x v="11"/>
    <n v="18"/>
    <s v="Kilinc"/>
    <s v="Osman"/>
    <s v="Herr"/>
    <s v=""/>
    <s v=""/>
    <d v="1994-09-07T00:00:00"/>
    <s v="Österreich"/>
    <s v="Handelskai 214/23/28"/>
    <n v="1020"/>
    <s v="Wien,Leopoldstadt"/>
    <n v="1810387026"/>
    <n v="-20.2"/>
    <n v="20.2"/>
    <n v="0"/>
    <s v="fhb180688@fh-vie.ac.at"/>
    <m/>
    <n v="1294"/>
  </r>
  <r>
    <x v="0"/>
    <n v="18"/>
    <s v="Kimura"/>
    <s v="Daisaku"/>
    <s v="Herr"/>
    <s v=""/>
    <s v=""/>
    <d v="1984-02-09T00:00:00"/>
    <s v="Japan"/>
    <s v="Spittelauer Lände 13/12a"/>
    <n v="1090"/>
    <s v="Wien,Alsergrund"/>
    <n v="1810389024"/>
    <n v="-20.2"/>
    <n v="20.2"/>
    <n v="0"/>
    <s v="fhb180740@fh-vie.ac.at"/>
    <m/>
    <n v="1295"/>
  </r>
  <r>
    <x v="6"/>
    <n v="19"/>
    <s v="Kirchhoff"/>
    <s v="Juliane"/>
    <s v="Frau"/>
    <s v=""/>
    <s v=""/>
    <d v="1995-08-04T00:00:00"/>
    <s v="Deutschland"/>
    <s v="Eierbleekstraße 2b"/>
    <n v="38373"/>
    <s v=""/>
    <n v="1940039028"/>
    <n v="-20.2"/>
    <n v="20.2"/>
    <n v="0"/>
    <s v="fhb200266@fh-vie.ac.at"/>
    <s v="MBA Digital Transformation"/>
    <n v="1296"/>
  </r>
  <r>
    <x v="6"/>
    <n v="19"/>
    <s v="Kirstein"/>
    <s v="Ralf"/>
    <s v="Herr"/>
    <s v="Dipl.-Ing. (FH)"/>
    <s v=""/>
    <d v="1966-11-28T00:00:00"/>
    <s v="Deutschland"/>
    <s v="Kreuzerweg 16a"/>
    <n v="77955"/>
    <s v=""/>
    <n v="1940039042"/>
    <n v="-20.2"/>
    <n v="20.2"/>
    <n v="0"/>
    <s v="fhb200293@fh-vie.ac.at"/>
    <s v="MBA Digital Transformation"/>
    <n v="1297"/>
  </r>
  <r>
    <x v="4"/>
    <n v="19"/>
    <s v="Kirval"/>
    <s v="Merve"/>
    <s v="Frau"/>
    <s v=""/>
    <s v=""/>
    <d v="1994-03-03T00:00:00"/>
    <s v="Österreich"/>
    <s v="Siedlungsgasse 16"/>
    <n v="2560"/>
    <s v="Berndorf"/>
    <n v="1910229054"/>
    <n v="-20.2"/>
    <n v="20.2"/>
    <n v="0"/>
    <s v="fhb190886@fh-vie.ac.at"/>
    <m/>
    <n v="1298"/>
  </r>
  <r>
    <x v="0"/>
    <n v="17"/>
    <s v="Kirwalidse"/>
    <s v="Mariam"/>
    <s v="Frau"/>
    <s v=""/>
    <s v=""/>
    <d v="1989-08-05T00:00:00"/>
    <s v="Georgien"/>
    <s v="Taborstrasse 36/2/21"/>
    <n v="1020"/>
    <s v="Wien"/>
    <n v="1710389142"/>
    <n v="-20.2"/>
    <n v="40.4"/>
    <n v="20.2"/>
    <s v="fhb170599@fh-vie.ac.at"/>
    <m/>
    <n v="1299"/>
  </r>
  <r>
    <x v="12"/>
    <n v="20"/>
    <s v="Kis"/>
    <s v="Laslo"/>
    <s v="Herr"/>
    <s v=""/>
    <s v=""/>
    <d v="2000-07-09T00:00:00"/>
    <s v="Serbien"/>
    <s v="Engerthstraße 195/4/9"/>
    <n v="1020"/>
    <s v="Wien,Leopoldstadt"/>
    <n v="2010391049"/>
    <n v="-20.2"/>
    <n v="20.2"/>
    <n v="0"/>
    <s v="fhb201350@fh-vie.ac.at"/>
    <m/>
    <n v="1300"/>
  </r>
  <r>
    <x v="4"/>
    <n v="18"/>
    <s v="Kishore"/>
    <s v="David"/>
    <s v="Herr"/>
    <s v=""/>
    <s v=""/>
    <d v="1992-10-12T00:00:00"/>
    <s v="Österreich"/>
    <s v="Grüngasse 24/6"/>
    <n v="1050"/>
    <s v="Wien,Margareten"/>
    <n v="1810229025"/>
    <n v="-20.2"/>
    <n v="20.2"/>
    <n v="0"/>
    <s v="fhb180336@fh-vie.ac.at"/>
    <m/>
    <n v="1301"/>
  </r>
  <r>
    <x v="12"/>
    <n v="18"/>
    <s v="Kispert"/>
    <s v="Caroline"/>
    <s v="Frau"/>
    <s v=""/>
    <s v=""/>
    <d v="1999-04-14T00:00:00"/>
    <s v="Österreich"/>
    <s v="Arbeitergasse 5"/>
    <n v="7222"/>
    <s v="Rohrbach bei Mattersburg"/>
    <n v="1810391051"/>
    <n v="-20.2"/>
    <n v="20.2"/>
    <n v="0"/>
    <s v="fhb180469@fh-vie.ac.at"/>
    <m/>
    <n v="1302"/>
  </r>
  <r>
    <x v="8"/>
    <n v="19"/>
    <s v="Kiss"/>
    <s v="Fabiola"/>
    <s v="Frau"/>
    <s v=""/>
    <s v=""/>
    <d v="1977-12-14T00:00:00"/>
    <s v="Deutschland"/>
    <s v="Von-Hatzfeld-Str. 10"/>
    <n v="58708"/>
    <s v=""/>
    <n v="1940042056"/>
    <n v="-20.2"/>
    <n v="20.2"/>
    <n v="0"/>
    <s v="fhb200340@fh-vie.ac.at"/>
    <s v="MBA Digital Marketing &amp; Data Management"/>
    <n v="1303"/>
  </r>
  <r>
    <x v="24"/>
    <n v="20"/>
    <s v="Kiuru"/>
    <s v="Daria"/>
    <s v="Frau"/>
    <s v=""/>
    <s v=""/>
    <d v="2000-08-15T00:00:00"/>
    <s v="Russ. Föderation"/>
    <s v="Tendlergasse 12 / Heim 321"/>
    <n v="1090"/>
    <s v="Wien"/>
    <n v="2010229072"/>
    <n v="-20.2"/>
    <n v="20.2"/>
    <n v="0"/>
    <s v="fhb200947@fh-vie.ac.at"/>
    <m/>
    <n v="1304"/>
  </r>
  <r>
    <x v="19"/>
    <n v="20"/>
    <s v="Kiyem"/>
    <s v="Marvin Lukas"/>
    <s v="Herr"/>
    <s v=""/>
    <s v=""/>
    <d v="1998-05-27T00:00:00"/>
    <s v="Österreich"/>
    <s v="Quellenstraße 155/41"/>
    <n v="1100"/>
    <s v="Wien,Favoriten"/>
    <n v="2010865011"/>
    <n v="-20.2"/>
    <n v="20.2"/>
    <n v="0"/>
    <s v="fhb200461@fh-vie.ac.at"/>
    <m/>
    <n v="1305"/>
  </r>
  <r>
    <x v="0"/>
    <n v="17"/>
    <s v="Kizhakkekara"/>
    <s v="Patric"/>
    <s v="Herr"/>
    <s v=""/>
    <s v=""/>
    <d v="1993-12-15T00:00:00"/>
    <s v="Österreich"/>
    <s v="Breitenleer Straße 52/9"/>
    <n v="1220"/>
    <s v="Wien"/>
    <n v="1710389059"/>
    <n v="-20.2"/>
    <n v="20.2"/>
    <n v="0"/>
    <s v="fhb170545@fh-vie.ac.at"/>
    <m/>
    <n v="1306"/>
  </r>
  <r>
    <x v="9"/>
    <n v="18"/>
    <s v="Kiziltan"/>
    <s v="Birkan"/>
    <s v="Herr"/>
    <s v=""/>
    <s v="BA"/>
    <d v="1991-06-04T00:00:00"/>
    <s v="Österreich"/>
    <s v="Schimmelgasse 2-8/3/26"/>
    <n v="1030"/>
    <s v="Wien,Landstraße"/>
    <n v="1810230053"/>
    <n v="-20.2"/>
    <n v="20.2"/>
    <n v="0"/>
    <s v="fhb181079@fh-vie.ac.at"/>
    <m/>
    <n v="1307"/>
  </r>
  <r>
    <x v="6"/>
    <n v="19"/>
    <s v="Klaber"/>
    <s v="Manfred"/>
    <s v="Herr"/>
    <s v=""/>
    <s v="MBA"/>
    <d v="1963-02-24T00:00:00"/>
    <s v="Österreich"/>
    <s v="Belvederegasse 6/2/49,"/>
    <n v="1040"/>
    <s v="Wien,Margareten"/>
    <n v="1940039148"/>
    <n v="-20.2"/>
    <n v="20.2"/>
    <n v="0"/>
    <s v="fhb191457@fh-vie.ac.at"/>
    <s v="MBA Digital Transformation"/>
    <n v="1308"/>
  </r>
  <r>
    <x v="4"/>
    <n v="17"/>
    <s v="Klacl"/>
    <s v="Alexander"/>
    <s v="Herr"/>
    <s v=""/>
    <s v=""/>
    <d v="1996-08-09T00:00:00"/>
    <s v="Österreich"/>
    <s v="Aurikelweg44"/>
    <n v="1220"/>
    <s v="Wien"/>
    <n v="1710229058"/>
    <n v="-20.2"/>
    <n v="20.2"/>
    <n v="0"/>
    <s v="fhb170377@fh-vie.ac.at"/>
    <s v="Unterbrechung WiSe 2020"/>
    <n v="1309"/>
  </r>
  <r>
    <x v="12"/>
    <n v="20"/>
    <s v="Klajic"/>
    <s v="David"/>
    <s v="Herr"/>
    <s v=""/>
    <s v=""/>
    <d v="2000-05-12T00:00:00"/>
    <s v="Österreich"/>
    <s v="Rosa Jochmann Ring 1/3/19"/>
    <n v="1110"/>
    <s v="Wien,Simmering"/>
    <n v="2010391087"/>
    <n v="-20.2"/>
    <n v="20.2"/>
    <n v="0"/>
    <s v="fhb201517@fh-vie.ac.at"/>
    <m/>
    <n v="1310"/>
  </r>
  <r>
    <x v="8"/>
    <n v="20"/>
    <s v="Klar"/>
    <s v="Julia"/>
    <s v="Frau"/>
    <s v=""/>
    <s v="B.Sc."/>
    <d v="1989-02-09T00:00:00"/>
    <s v="Deutschland"/>
    <s v="Max-Wallraf-Str. 4b"/>
    <n v="50933"/>
    <s v="Köln"/>
    <n v="2030042045"/>
    <n v="-20.2"/>
    <n v="20.2"/>
    <n v="0"/>
    <s v="fhb201670@fh-vie.ac.at"/>
    <s v="MBA Digital Marketing &amp; Data Management"/>
    <n v="1311"/>
  </r>
  <r>
    <x v="15"/>
    <n v="18"/>
    <s v="Klaus"/>
    <s v="Markus"/>
    <s v="Herr"/>
    <s v=""/>
    <s v=""/>
    <d v="1997-03-13T00:00:00"/>
    <s v="Österreich"/>
    <s v="Mittelstraße 45"/>
    <n v="2203"/>
    <s v="Manhartsbrunn"/>
    <n v="1810480034"/>
    <n v="-20.2"/>
    <n v="20.2"/>
    <n v="0"/>
    <s v="fhb181044@fh-vie.ac.at"/>
    <m/>
    <n v="1312"/>
  </r>
  <r>
    <x v="15"/>
    <n v="18"/>
    <s v="Klausner"/>
    <s v="Michaela"/>
    <s v="Frau"/>
    <s v=""/>
    <s v=""/>
    <d v="1992-05-10T00:00:00"/>
    <s v="Österreich"/>
    <s v="Hasenleitengasse 31-37/19/8"/>
    <n v="1110"/>
    <s v="Wien,Simmering"/>
    <n v="1810480029"/>
    <n v="-20.2"/>
    <n v="20.2"/>
    <n v="0"/>
    <s v="fhb180991@fh-vie.ac.at"/>
    <m/>
    <n v="1313"/>
  </r>
  <r>
    <x v="11"/>
    <n v="18"/>
    <s v="Klawatsch"/>
    <s v="Daniela"/>
    <s v="Frau"/>
    <s v=""/>
    <s v=""/>
    <d v="1991-01-08T00:00:00"/>
    <s v="Österreich"/>
    <s v="Obere Lindengasse 4"/>
    <n v="7203"/>
    <s v="Wiesen"/>
    <n v="1810387027"/>
    <n v="-20.2"/>
    <n v="20.2"/>
    <n v="0"/>
    <s v="fhb180689@fh-vie.ac.at"/>
    <m/>
    <n v="1314"/>
  </r>
  <r>
    <x v="8"/>
    <n v="20"/>
    <s v="Kleeberg"/>
    <s v="Sarah"/>
    <s v="Frau"/>
    <s v=""/>
    <s v=""/>
    <d v="1995-10-27T00:00:00"/>
    <s v="Deutschland"/>
    <s v="Schubertstr. 27"/>
    <n v="72555"/>
    <s v="Metzingen"/>
    <n v="2030042056"/>
    <n v="-20.2"/>
    <n v="20.2"/>
    <n v="0"/>
    <s v="fhb201706@fh-vie.ac.at"/>
    <s v="MBA Digital Marketing &amp; Data Management"/>
    <n v="1315"/>
  </r>
  <r>
    <x v="0"/>
    <n v="18"/>
    <s v="Klein"/>
    <s v="Anatol"/>
    <s v="Herr"/>
    <s v=""/>
    <s v=""/>
    <d v="1998-10-28T00:00:00"/>
    <s v="Österreich"/>
    <s v="Böcklinstraße 24/2/25"/>
    <n v="1020"/>
    <s v="Wien,Leopoldstadt"/>
    <n v="1810389025"/>
    <n v="-20.2"/>
    <n v="20.2"/>
    <n v="0"/>
    <s v="fhb180741@fh-vie.ac.at"/>
    <m/>
    <n v="1316"/>
  </r>
  <r>
    <x v="8"/>
    <n v="20"/>
    <s v="Klein"/>
    <s v="Nadine"/>
    <s v="Frau"/>
    <s v=""/>
    <s v="MA"/>
    <d v="1985-09-10T00:00:00"/>
    <s v="Deutschland"/>
    <s v="Stuwerstraße 15 / Top 26"/>
    <n v="1020"/>
    <s v="Wien,Innere Stadt"/>
    <n v="2030042012"/>
    <n v="-20.2"/>
    <n v="20.2"/>
    <n v="0"/>
    <s v="fhb201281@fh-vie.ac.at"/>
    <s v="MBA Digital Marketing &amp; Data Management"/>
    <n v="1317"/>
  </r>
  <r>
    <x v="0"/>
    <n v="14"/>
    <s v="Klein"/>
    <s v="Robert"/>
    <s v="Herr"/>
    <s v=""/>
    <s v=""/>
    <d v="1990-03-05T00:00:00"/>
    <s v="Deutschland"/>
    <s v="Garnisongasse 14-16/620"/>
    <n v="1090"/>
    <s v="Wien"/>
    <n v="1410389057"/>
    <n v="-20.2"/>
    <n v="0"/>
    <n v="-20.2"/>
    <s v="fhb145200@fh-vie.ac.at"/>
    <s v="Unterbrechung WiSe 2020"/>
    <n v="1318"/>
  </r>
  <r>
    <x v="11"/>
    <n v="20"/>
    <s v="Kleindienst"/>
    <s v="Philip"/>
    <s v="Herr"/>
    <s v=""/>
    <s v=""/>
    <d v="1995-06-22T00:00:00"/>
    <s v="Österreich"/>
    <s v="Kendlerstraße 4/20"/>
    <n v="1140"/>
    <s v="Wien,Penzing"/>
    <n v="2010387024"/>
    <n v="-20.2"/>
    <n v="20.2"/>
    <n v="0"/>
    <s v="fhb201253@fh-vie.ac.at"/>
    <m/>
    <n v="1319"/>
  </r>
  <r>
    <x v="6"/>
    <n v="20"/>
    <s v="Kleinewefers"/>
    <s v="Beate"/>
    <s v="Frau"/>
    <s v=""/>
    <s v=""/>
    <d v="1996-02-25T00:00:00"/>
    <s v="Deutschland"/>
    <s v="Seerosenstraße 1"/>
    <n v="70563"/>
    <s v="Stuttgart-Vaihingen"/>
    <n v="2030039056"/>
    <n v="-20.2"/>
    <n v="20.2"/>
    <n v="0"/>
    <s v="fhb201677@fh-vie.ac.at"/>
    <s v="MBA Digital Transformation"/>
    <n v="1320"/>
  </r>
  <r>
    <x v="6"/>
    <n v="19"/>
    <s v="Kleinpeter"/>
    <s v="Arne"/>
    <s v="Herr"/>
    <s v="Dipl.-Wirtsch.-Ing."/>
    <s v=""/>
    <d v="1981-10-21T00:00:00"/>
    <s v="Deutschland"/>
    <s v="Hintergasse 18"/>
    <n v="67433"/>
    <s v=""/>
    <n v="1940039071"/>
    <n v="-20.2"/>
    <n v="20.2"/>
    <n v="0"/>
    <s v="fhb200184@fh-vie.ac.at"/>
    <s v="MBA Digital Transformation"/>
    <n v="1321"/>
  </r>
  <r>
    <x v="2"/>
    <n v="20"/>
    <s v="Klemm"/>
    <s v="Verena"/>
    <s v="Frau"/>
    <s v=""/>
    <s v=""/>
    <d v="1985-01-05T00:00:00"/>
    <s v="Österreich"/>
    <s v="Brauhausstrasse 4/5/5"/>
    <n v="2351"/>
    <s v="Wiener Neudorf"/>
    <n v="2010388028"/>
    <n v="-20.2"/>
    <n v="20.2"/>
    <n v="0"/>
    <s v="fhb201199@fh-vie.ac.at"/>
    <m/>
    <n v="1322"/>
  </r>
  <r>
    <x v="8"/>
    <n v="19"/>
    <s v="Klier"/>
    <s v="Melanie"/>
    <s v="Frau"/>
    <s v=""/>
    <s v=""/>
    <d v="1979-04-24T00:00:00"/>
    <s v="Österreich"/>
    <s v="Knappenweg 20"/>
    <n v="6020"/>
    <s v="Amras"/>
    <n v="1940042034"/>
    <n v="-20.2"/>
    <n v="20.2"/>
    <n v="0"/>
    <s v="fhb200002@fh-vie.ac.at"/>
    <s v="MBA Digital Marketing &amp; Data Management"/>
    <n v="1323"/>
  </r>
  <r>
    <x v="19"/>
    <n v="20"/>
    <s v="Klikovics"/>
    <s v="Patrick"/>
    <s v="Herr"/>
    <s v=""/>
    <s v="BA"/>
    <d v="1998-02-19T00:00:00"/>
    <s v="Österreich"/>
    <s v="Rosengasse 2"/>
    <n v="7011"/>
    <s v="Siegendorf"/>
    <n v="2010865012"/>
    <n v="-20.2"/>
    <n v="20.2"/>
    <n v="0"/>
    <s v="fhb200462@fh-vie.ac.at"/>
    <m/>
    <n v="1324"/>
  </r>
  <r>
    <x v="17"/>
    <n v="17"/>
    <s v="Klimanova"/>
    <s v="Anna"/>
    <s v="Frau"/>
    <s v=""/>
    <s v="BSc."/>
    <d v="1988-09-28T00:00:00"/>
    <s v="Russ. Föderation"/>
    <s v="Siccardsburggasse 40/121"/>
    <n v="1100"/>
    <s v="Wien"/>
    <n v="1710705013"/>
    <n v="-20.2"/>
    <n v="20.2"/>
    <n v="0"/>
    <s v="fhb170268@fh-vie.ac.at"/>
    <m/>
    <n v="1325"/>
  </r>
  <r>
    <x v="12"/>
    <n v="18"/>
    <s v="Klinger"/>
    <s v="Alice"/>
    <s v="Frau"/>
    <s v=""/>
    <s v=""/>
    <d v="1981-07-02T00:00:00"/>
    <s v="Österreich"/>
    <s v="Lerchenfelderstrasse 150-154/Stg.1/Top30"/>
    <n v="1080"/>
    <s v="Wien,Josefstadt"/>
    <n v="1810391010"/>
    <n v="-20.2"/>
    <n v="20.2"/>
    <n v="0"/>
    <s v="fhb180402@fh-vie.ac.at"/>
    <m/>
    <n v="1326"/>
  </r>
  <r>
    <x v="0"/>
    <n v="18"/>
    <s v="Klinger"/>
    <s v="Marie-Christin"/>
    <s v="Frau"/>
    <s v=""/>
    <s v=""/>
    <d v="1996-10-09T00:00:00"/>
    <s v="Österreich"/>
    <s v="Meisenstraße 6"/>
    <n v="4240"/>
    <s v="Freistadt"/>
    <n v="1810389569"/>
    <n v="-20.2"/>
    <n v="20.2"/>
    <n v="0"/>
    <s v="fhb180947@fh-vie.ac.at"/>
    <m/>
    <n v="1327"/>
  </r>
  <r>
    <x v="9"/>
    <n v="19"/>
    <s v="Klug"/>
    <s v="Dieter Alexander"/>
    <s v="Herr"/>
    <s v=""/>
    <s v="BA"/>
    <d v="1990-11-15T00:00:00"/>
    <s v="Österreich"/>
    <s v="Am Bisamberg 7"/>
    <n v="1210"/>
    <s v="Wien,Floridsdorf"/>
    <n v="1910230054"/>
    <n v="-20.2"/>
    <n v="20.2"/>
    <n v="0"/>
    <s v="fhb190523@fh-vie.ac.at"/>
    <m/>
    <n v="1328"/>
  </r>
  <r>
    <x v="6"/>
    <n v="19"/>
    <s v="Kluge"/>
    <s v="Eva Christine"/>
    <s v="Frau"/>
    <s v=""/>
    <s v=""/>
    <d v="1965-05-05T00:00:00"/>
    <s v="Deutschland"/>
    <s v="Schubaurstr. 8"/>
    <n v="81245"/>
    <s v=""/>
    <n v="1940039153"/>
    <n v="-20.2"/>
    <n v="20.2"/>
    <n v="0"/>
    <s v="fhb200009@fh-vie.ac.at"/>
    <s v="MBA Digital Transformation"/>
    <n v="1329"/>
  </r>
  <r>
    <x v="6"/>
    <n v="19"/>
    <s v="Kluy"/>
    <s v="Thomas"/>
    <s v="Herr"/>
    <s v=""/>
    <s v=""/>
    <d v="1990-09-23T00:00:00"/>
    <s v="Deutschland"/>
    <s v="Schottenau 1 B"/>
    <n v="85072"/>
    <s v=""/>
    <n v="1940039056"/>
    <n v="-20.2"/>
    <n v="20.2"/>
    <n v="0"/>
    <s v="fhb200322@fh-vie.ac.at"/>
    <s v="MBA Digital Transformation"/>
    <n v="1330"/>
  </r>
  <r>
    <x v="6"/>
    <n v="19"/>
    <s v="Knaak"/>
    <s v="Niklas"/>
    <s v="Herr"/>
    <s v=""/>
    <s v=""/>
    <d v="1996-03-08T00:00:00"/>
    <s v="Deutschland"/>
    <s v="Kalmanstraße 42"/>
    <n v="50189"/>
    <s v=""/>
    <n v="1930039106"/>
    <n v="-20.2"/>
    <n v="20.2"/>
    <n v="0"/>
    <s v="fhb190237@fh-vie.ac.at"/>
    <s v="MBA Digital Transformation"/>
    <n v="1331"/>
  </r>
  <r>
    <x v="2"/>
    <n v="18"/>
    <s v="Knaber"/>
    <s v="Janina"/>
    <s v="Frau"/>
    <s v=""/>
    <s v=""/>
    <d v="1991-04-23T00:00:00"/>
    <s v="Österreich"/>
    <s v="Lössweg 4/18/14"/>
    <n v="1220"/>
    <s v="Wien,Donaustadt"/>
    <n v="1810388030"/>
    <n v="-20.2"/>
    <n v="20.2"/>
    <n v="0"/>
    <s v="fhb180575@fh-vie.ac.at"/>
    <m/>
    <n v="1332"/>
  </r>
  <r>
    <x v="8"/>
    <n v="19"/>
    <s v="Knafl"/>
    <s v="Heidrun"/>
    <s v="Frau"/>
    <s v="Mag.a Dr.in"/>
    <s v=""/>
    <d v="1982-11-02T00:00:00"/>
    <s v="Österreich"/>
    <s v="Ebnersiedlung 10"/>
    <n v="4040"/>
    <s v=""/>
    <n v="1940042043"/>
    <n v="-20.2"/>
    <n v="20.2"/>
    <n v="0"/>
    <s v="fhb191442@fh-vie.ac.at"/>
    <s v="MBA Digital Marketing &amp; Data Management"/>
    <n v="1333"/>
  </r>
  <r>
    <x v="8"/>
    <n v="20"/>
    <s v="Knappenberger"/>
    <s v="Laura"/>
    <s v="Frau"/>
    <s v=""/>
    <s v=""/>
    <d v="1993-04-20T00:00:00"/>
    <s v="Deutschland"/>
    <s v="Oberdorfstraße 18"/>
    <n v="69124"/>
    <s v="Heidelberg"/>
    <n v="2030042054"/>
    <n v="-20.2"/>
    <n v="20.2"/>
    <n v="0"/>
    <s v="fhb201693@fh-vie.ac.at"/>
    <s v="MBA Digital Marketing &amp; Data Management"/>
    <n v="1334"/>
  </r>
  <r>
    <x v="6"/>
    <n v="19"/>
    <s v="Knasar"/>
    <s v="Rainer"/>
    <s v="Herr"/>
    <s v="Ing."/>
    <s v=""/>
    <d v="1983-11-07T00:00:00"/>
    <s v="Österreich"/>
    <s v="Stumpergasse 60/2/24"/>
    <n v="1060"/>
    <s v=""/>
    <n v="1930039003"/>
    <n v="-20.2"/>
    <n v="20.2"/>
    <n v="0"/>
    <s v="fhb190436@fh-vie.ac.at"/>
    <s v="MBA Digital Transformation"/>
    <n v="1335"/>
  </r>
  <r>
    <x v="23"/>
    <n v="19"/>
    <s v="Knaus"/>
    <s v="Tatjana"/>
    <s v="Frau"/>
    <s v="Mag.a"/>
    <s v=""/>
    <d v="1992-06-11T00:00:00"/>
    <s v="Österreich"/>
    <s v="Josef Madersperger-Gasse 29"/>
    <n v="2232"/>
    <s v="Deutsch-Wagram"/>
    <n v="1930041012"/>
    <n v="-20.2"/>
    <n v="20.2"/>
    <n v="0"/>
    <s v="fhb191375@fh-vie.ac.at"/>
    <s v="MBA Online Marketing"/>
    <n v="1336"/>
  </r>
  <r>
    <x v="10"/>
    <n v="18"/>
    <s v="Kneringer"/>
    <s v="David"/>
    <s v="Herr"/>
    <s v=""/>
    <s v=""/>
    <d v="1995-09-18T00:00:00"/>
    <s v="Österreich"/>
    <s v="Pfaffstättnerstraße 19"/>
    <n v="2514"/>
    <s v="Traiskirchen"/>
    <n v="1810702014"/>
    <n v="-20.2"/>
    <n v="20.2"/>
    <n v="0"/>
    <s v="fhb180172@fh-vie.ac.at"/>
    <m/>
    <n v="1337"/>
  </r>
  <r>
    <x v="0"/>
    <n v="20"/>
    <s v="Knotek"/>
    <s v="Hanna Jasmin"/>
    <s v="Frau"/>
    <s v=""/>
    <s v=""/>
    <d v="1999-05-15T00:00:00"/>
    <s v="Österreich"/>
    <s v="Vorgartenstraße 126/2/208"/>
    <n v="1020"/>
    <s v="Wien,Leopoldstadt"/>
    <n v="2010389139"/>
    <n v="-20.2"/>
    <n v="20.2"/>
    <n v="0"/>
    <s v="fhb200648@fh-vie.ac.at"/>
    <m/>
    <n v="1338"/>
  </r>
  <r>
    <x v="14"/>
    <n v="19"/>
    <s v="Kober"/>
    <s v="Simon"/>
    <s v="Herr"/>
    <s v=""/>
    <s v="BA"/>
    <d v="1996-05-01T00:00:00"/>
    <s v="Österreich"/>
    <s v="Hauptstraße 29/54"/>
    <n v="2332"/>
    <s v="Hennersdorf"/>
    <n v="1910392013"/>
    <n v="-20.2"/>
    <n v="20.2"/>
    <n v="0"/>
    <s v="fhb190749@fh-vie.ac.at"/>
    <m/>
    <n v="1339"/>
  </r>
  <r>
    <x v="17"/>
    <n v="19"/>
    <s v="Köberl"/>
    <s v="Anna"/>
    <s v="Frau"/>
    <s v=""/>
    <s v="BA"/>
    <d v="1995-08-12T00:00:00"/>
    <s v="Österreich"/>
    <s v="Ettenreichgasse 52/9/4"/>
    <n v="1100"/>
    <s v="Wien,Favoriten"/>
    <n v="1910705010"/>
    <n v="-20.2"/>
    <n v="20.2"/>
    <n v="0"/>
    <s v="fhb190453@fh-vie.ac.at"/>
    <m/>
    <n v="1340"/>
  </r>
  <r>
    <x v="12"/>
    <n v="19"/>
    <s v="Kocakaya"/>
    <s v="Yaren Helin"/>
    <s v="Frau"/>
    <s v=""/>
    <s v=""/>
    <d v="1999-04-27T00:00:00"/>
    <s v="Österreich"/>
    <s v="Dominikanergasse 7/3/4"/>
    <n v="1060"/>
    <s v="Wien,Mariahilf"/>
    <n v="1910391046"/>
    <n v="-20.2"/>
    <n v="20.2"/>
    <n v="0"/>
    <s v="fhb191216@fh-vie.ac.at"/>
    <m/>
    <n v="1341"/>
  </r>
  <r>
    <x v="6"/>
    <n v="19"/>
    <s v="Koch"/>
    <s v="Sabrina"/>
    <s v="Frau"/>
    <s v=""/>
    <s v="Dipl.-Jur. Univ."/>
    <d v="1991-04-30T00:00:00"/>
    <s v="Deutschland"/>
    <s v="Spinnereistr. 12"/>
    <n v="91052"/>
    <s v=""/>
    <n v="1940039181"/>
    <n v="-20.2"/>
    <n v="20.2"/>
    <n v="0"/>
    <s v="fhb200365@fh-vie.ac.at"/>
    <s v="MBA Digital Transformation"/>
    <n v="1342"/>
  </r>
  <r>
    <x v="0"/>
    <n v="20"/>
    <s v="Kocher"/>
    <s v="Isabel"/>
    <s v="Frau"/>
    <s v=""/>
    <s v=""/>
    <d v="1997-01-06T00:00:00"/>
    <s v="Österreich"/>
    <s v="Gaißau 132"/>
    <n v="5421"/>
    <s v="Adnet"/>
    <n v="2010389140"/>
    <n v="-20.2"/>
    <n v="20.2"/>
    <n v="0"/>
    <s v="fhb200649@fh-vie.ac.at"/>
    <m/>
    <n v="1343"/>
  </r>
  <r>
    <x v="2"/>
    <n v="20"/>
    <s v="Koci"/>
    <s v="Katerina"/>
    <s v="Frau"/>
    <s v=""/>
    <s v="BSc (WU)"/>
    <d v="1991-05-26T00:00:00"/>
    <s v="Albanien"/>
    <s v="Zentagasse 16/41"/>
    <n v="1050"/>
    <s v="Wien,Margareten"/>
    <n v="2010388029"/>
    <n v="-20.2"/>
    <n v="20.2"/>
    <n v="0"/>
    <s v="fhb201200@fh-vie.ac.at"/>
    <m/>
    <n v="1344"/>
  </r>
  <r>
    <x v="8"/>
    <n v="20"/>
    <s v="Kociu"/>
    <s v="Christine"/>
    <s v="Frau"/>
    <s v=""/>
    <s v="BA"/>
    <d v="1992-10-27T00:00:00"/>
    <s v="Österreich"/>
    <s v="Neubaugasse 57/3/22"/>
    <n v="1070"/>
    <s v="Wien,Neubau"/>
    <n v="2030042070"/>
    <n v="-20.2"/>
    <n v="20.2"/>
    <n v="0"/>
    <s v="fhb201744@fh-vie.ac.at"/>
    <s v="MBA Digital Marketing &amp; Data Management"/>
    <n v="1345"/>
  </r>
  <r>
    <x v="4"/>
    <n v="20"/>
    <s v="Koger"/>
    <s v="Niklas"/>
    <s v="Herr"/>
    <s v=""/>
    <s v=""/>
    <d v="2001-05-05T00:00:00"/>
    <s v="Österreich"/>
    <s v="Edi-Finger Strasse 6/1/8"/>
    <n v="1210"/>
    <s v="Wien,Floridsdorf"/>
    <n v="2010229027"/>
    <n v="-20.2"/>
    <n v="20.2"/>
    <n v="0"/>
    <s v="fhb201034@fh-vie.ac.at"/>
    <m/>
    <n v="1346"/>
  </r>
  <r>
    <x v="1"/>
    <n v="20"/>
    <s v="Kogler"/>
    <s v="Raphael"/>
    <s v="Herr"/>
    <s v=""/>
    <s v=""/>
    <d v="1995-05-05T00:00:00"/>
    <s v="Österreich"/>
    <s v="Buchweg 6"/>
    <n v="6401"/>
    <s v="Inzing"/>
    <n v="2010390040"/>
    <n v="-20.2"/>
    <n v="20.2"/>
    <n v="0"/>
    <s v="fhb200787@fh-vie.ac.at"/>
    <m/>
    <n v="1347"/>
  </r>
  <r>
    <x v="0"/>
    <n v="18"/>
    <s v="Kohler"/>
    <s v="Ophelia"/>
    <s v="Frau"/>
    <s v=""/>
    <s v=""/>
    <d v="1999-10-12T00:00:00"/>
    <s v="Österreich"/>
    <s v="Kalmanstraße 27"/>
    <n v="1130"/>
    <s v="Wien,Hietzing"/>
    <n v="1810389919"/>
    <n v="-20.2"/>
    <n v="20.2"/>
    <n v="0"/>
    <s v="fhb190987@fh-vie.ac.at"/>
    <m/>
    <n v="1348"/>
  </r>
  <r>
    <x v="5"/>
    <n v="19"/>
    <s v="Kokorovic"/>
    <s v="Nina"/>
    <s v="Frau"/>
    <s v=""/>
    <s v=""/>
    <d v="1998-11-17T00:00:00"/>
    <s v="Österreich"/>
    <s v="Breitenfurterstraße 114a/2/120"/>
    <n v="1120"/>
    <s v="Wien,Meidling"/>
    <n v="1910582027"/>
    <n v="-20.2"/>
    <n v="20.2"/>
    <n v="0"/>
    <s v="fhb190489@fh-vie.ac.at"/>
    <m/>
    <n v="1349"/>
  </r>
  <r>
    <x v="0"/>
    <n v="19"/>
    <s v="Kolahdouzian"/>
    <s v="Stefan"/>
    <s v="Herr"/>
    <s v=""/>
    <s v=""/>
    <d v="1996-08-25T00:00:00"/>
    <s v="Österreich"/>
    <s v="Maroltingergasse 92/1/20"/>
    <n v="1160"/>
    <s v="Wien,Ottakring"/>
    <n v="1910389051"/>
    <n v="-20.2"/>
    <n v="20.2"/>
    <n v="0"/>
    <s v="fhb190938@fh-vie.ac.at"/>
    <m/>
    <n v="1350"/>
  </r>
  <r>
    <x v="7"/>
    <n v="19"/>
    <s v="Kolar"/>
    <s v="Angela"/>
    <s v="Frau"/>
    <s v=""/>
    <s v="BA"/>
    <d v="1994-01-18T00:00:00"/>
    <s v="Österreich"/>
    <s v="Gschwandnergasse 1/13"/>
    <n v="1170"/>
    <s v="Wien,Hernals"/>
    <n v="1930018017"/>
    <n v="-20.2"/>
    <n v="20.2"/>
    <n v="0"/>
    <s v="fhb191349@fh-vie.ac.at"/>
    <s v="Akademische/r HR Manager/in"/>
    <n v="1351"/>
  </r>
  <r>
    <x v="9"/>
    <n v="20"/>
    <s v="Kolar"/>
    <s v="Gabriela"/>
    <s v="Frau"/>
    <s v=""/>
    <s v="BA"/>
    <d v="1997-09-30T00:00:00"/>
    <s v="Slowakei"/>
    <s v="Brückengasse 10/1/1"/>
    <n v="1060"/>
    <s v="Wien"/>
    <n v="2010230030"/>
    <n v="-20.2"/>
    <n v="20.2"/>
    <n v="0"/>
    <s v="fhb200983@fh-vie.ac.at"/>
    <m/>
    <n v="1352"/>
  </r>
  <r>
    <x v="14"/>
    <n v="20"/>
    <s v="Koller"/>
    <s v="Maximilian"/>
    <s v="Herr"/>
    <s v=""/>
    <s v=""/>
    <d v="1995-02-23T00:00:00"/>
    <s v="Österreich"/>
    <s v="Margaretengürtel 82-88/3/10"/>
    <n v="1050"/>
    <s v="Wien"/>
    <n v="2010392031"/>
    <n v="-20.2"/>
    <n v="20.2"/>
    <n v="0"/>
    <s v="fhb201286@fh-vie.ac.at"/>
    <m/>
    <n v="1353"/>
  </r>
  <r>
    <x v="5"/>
    <n v="20"/>
    <s v="Köllner"/>
    <s v="Sarah-Denise"/>
    <s v="Frau"/>
    <s v=""/>
    <s v=""/>
    <d v="1994-01-05T00:00:00"/>
    <s v="Österreich"/>
    <s v="Polgarstraße 30a/2/8"/>
    <n v="1220"/>
    <s v="Wien,Donaustadt"/>
    <n v="2010582022"/>
    <n v="-20.2"/>
    <n v="20.2"/>
    <n v="0"/>
    <s v="fhb200866@fh-vie.ac.at"/>
    <m/>
    <n v="1354"/>
  </r>
  <r>
    <x v="0"/>
    <n v="16"/>
    <s v="Kolobratnik"/>
    <s v="Michael"/>
    <s v="Herr"/>
    <s v=""/>
    <s v=""/>
    <d v="1989-12-28T00:00:00"/>
    <s v="Österreich"/>
    <s v="Marktplatz 28"/>
    <n v="3470"/>
    <s v="Kirchberg am Wagram"/>
    <n v="1610389255"/>
    <n v="-20.2"/>
    <n v="20.2"/>
    <n v="0"/>
    <s v="fhb160717@fh-vie.ac.at"/>
    <m/>
    <n v="1355"/>
  </r>
  <r>
    <x v="8"/>
    <n v="20"/>
    <s v="Kolodziejczyk"/>
    <s v="Wanessa"/>
    <s v="Frau"/>
    <s v=""/>
    <s v=""/>
    <d v="1996-12-03T00:00:00"/>
    <s v="Deutschland"/>
    <s v="Kerpenerstraße 20"/>
    <n v="53919"/>
    <s v="Weilerswist"/>
    <n v="2030042052"/>
    <n v="-20.2"/>
    <n v="20.2"/>
    <n v="0"/>
    <s v="fhb201683@fh-vie.ac.at"/>
    <s v="MBA Digital Marketing &amp; Data Management"/>
    <n v="1356"/>
  </r>
  <r>
    <x v="0"/>
    <n v="19"/>
    <s v="Komar"/>
    <s v="Valentina"/>
    <s v="Frau"/>
    <s v=""/>
    <s v=""/>
    <d v="1987-10-10T00:00:00"/>
    <s v="Österreich"/>
    <s v="Gentzgasse 115 / 2 / 26A"/>
    <n v="1180"/>
    <s v="Wien"/>
    <n v="1910389052"/>
    <n v="-20.2"/>
    <n v="20.2"/>
    <n v="0"/>
    <s v="fhb190939@fh-vie.ac.at"/>
    <m/>
    <n v="1357"/>
  </r>
  <r>
    <x v="0"/>
    <n v="20"/>
    <s v="Komleitner"/>
    <s v="Isabella"/>
    <s v="Frau"/>
    <s v=""/>
    <s v=""/>
    <d v="1997-05-09T00:00:00"/>
    <s v="Österreich"/>
    <s v="Herklotzgasse 9/4"/>
    <n v="1150"/>
    <s v="Wien"/>
    <n v="2010389051"/>
    <n v="-20.2"/>
    <n v="20.2"/>
    <n v="0"/>
    <s v="fhb200560@fh-vie.ac.at"/>
    <m/>
    <n v="1358"/>
  </r>
  <r>
    <x v="0"/>
    <n v="16"/>
    <s v="Konhäusner"/>
    <s v="Florian"/>
    <s v="Herr"/>
    <s v=""/>
    <s v=""/>
    <d v="1994-02-23T00:00:00"/>
    <s v="Österreich"/>
    <s v="Gschweidlgasse 4/A3"/>
    <n v="1210"/>
    <s v="Wien"/>
    <n v="1610389256"/>
    <n v="-20.2"/>
    <n v="20.2"/>
    <n v="0"/>
    <s v="fhb160718@fh-vie.ac.at"/>
    <m/>
    <n v="1359"/>
  </r>
  <r>
    <x v="12"/>
    <n v="20"/>
    <s v="Königsbrun"/>
    <s v="Stefan"/>
    <s v="Herr"/>
    <s v=""/>
    <s v=""/>
    <d v="1999-11-17T00:00:00"/>
    <s v="Österreich"/>
    <s v="Cumberlandstraße 53/14"/>
    <n v="1140"/>
    <s v="Wien,Penzing"/>
    <n v="2010391050"/>
    <n v="-20.2"/>
    <n v="20.2"/>
    <n v="0"/>
    <s v="fhb201351@fh-vie.ac.at"/>
    <m/>
    <n v="1360"/>
  </r>
  <r>
    <x v="3"/>
    <n v="20"/>
    <s v="Koo"/>
    <s v="Linda"/>
    <s v="Frau"/>
    <s v=""/>
    <s v=""/>
    <d v="2000-05-14T00:00:00"/>
    <s v="Österreich"/>
    <s v="Rotenmühlgasse 47/17"/>
    <n v="1120"/>
    <s v="Wien,Meidling"/>
    <n v="2010389208"/>
    <n v="-20.2"/>
    <n v="20.2"/>
    <n v="0"/>
    <s v="fhb200717@fh-vie.ac.at"/>
    <m/>
    <n v="1361"/>
  </r>
  <r>
    <x v="10"/>
    <n v="19"/>
    <s v="Köperl"/>
    <s v="Sophie"/>
    <s v="Frau"/>
    <s v=""/>
    <s v=""/>
    <d v="1997-06-20T00:00:00"/>
    <s v="Deutschland"/>
    <s v="Glockengasse 23/ 1"/>
    <n v="1020"/>
    <s v="Wien"/>
    <n v="1920702003"/>
    <n v="-20.2"/>
    <n v="20.2"/>
    <n v="0"/>
    <s v="fhb200115@fh-vie.ac.at"/>
    <s v="Incoming WiSe 2020"/>
    <n v="1362"/>
  </r>
  <r>
    <x v="4"/>
    <n v="19"/>
    <s v="Koprivica"/>
    <s v="Milos"/>
    <s v="Herr"/>
    <s v=""/>
    <s v=""/>
    <d v="1994-03-27T00:00:00"/>
    <s v="Bosn. u. Herzeg."/>
    <s v="Säulengasse 18/209"/>
    <n v="1090"/>
    <s v="Wien,Alsergrund"/>
    <n v="1910229022"/>
    <n v="-20.2"/>
    <n v="20.2"/>
    <n v="0"/>
    <s v="fhb190405@fh-vie.ac.at"/>
    <m/>
    <n v="1363"/>
  </r>
  <r>
    <x v="11"/>
    <n v="18"/>
    <s v="Korajac"/>
    <s v="Samira"/>
    <s v="Frau"/>
    <s v=""/>
    <s v=""/>
    <d v="1988-06-21T00:00:00"/>
    <s v="Österreich"/>
    <s v="Inzersdorfer Straße 46/21"/>
    <n v="1100"/>
    <s v="Wien,Favoriten"/>
    <n v="1810387028"/>
    <n v="-20.2"/>
    <n v="20.2"/>
    <n v="0"/>
    <s v="fhb180690@fh-vie.ac.at"/>
    <m/>
    <n v="1364"/>
  </r>
  <r>
    <x v="12"/>
    <n v="19"/>
    <s v="Korajkic"/>
    <s v="Emir"/>
    <s v="Herr"/>
    <s v=""/>
    <s v=""/>
    <d v="1998-08-17T00:00:00"/>
    <s v="Österreich"/>
    <s v="Benjowskigasse 44 / 14"/>
    <n v="1220"/>
    <s v="Wien,Donaustadt"/>
    <n v="1910391047"/>
    <n v="-20.2"/>
    <n v="20.2"/>
    <n v="0"/>
    <s v="fhb191217@fh-vie.ac.at"/>
    <m/>
    <n v="1365"/>
  </r>
  <r>
    <x v="2"/>
    <n v="20"/>
    <s v="Koramaz"/>
    <s v="Oguzhan"/>
    <s v="Herr"/>
    <s v=""/>
    <s v="BA"/>
    <d v="1994-01-03T00:00:00"/>
    <s v="Österreich"/>
    <s v="Fontanastraße 3/5/49"/>
    <n v="1100"/>
    <s v="Wien"/>
    <n v="2010388030"/>
    <n v="-20.2"/>
    <n v="20.2"/>
    <n v="0"/>
    <s v="fhb201201@fh-vie.ac.at"/>
    <m/>
    <n v="1366"/>
  </r>
  <r>
    <x v="12"/>
    <n v="18"/>
    <s v="Körber"/>
    <s v="Ernst"/>
    <s v="Herr"/>
    <s v=""/>
    <s v=""/>
    <d v="1995-11-22T00:00:00"/>
    <s v="Deutschland"/>
    <s v="Exenbergerweg 4/2/13"/>
    <n v="1110"/>
    <s v="Wien,Simmering"/>
    <n v="1810391084"/>
    <n v="-20.2"/>
    <n v="20.2"/>
    <n v="0"/>
    <s v="fhb181045@fh-vie.ac.at"/>
    <m/>
    <n v="1367"/>
  </r>
  <r>
    <x v="4"/>
    <n v="20"/>
    <s v="Korcowicz"/>
    <s v="Lukas"/>
    <s v="Herr"/>
    <s v=""/>
    <s v=""/>
    <d v="1998-12-29T00:00:00"/>
    <s v="Österreich"/>
    <s v="Josefstädter Straße 52/2"/>
    <n v="1080"/>
    <s v="Wien,Josefstadt"/>
    <n v="2010229096"/>
    <n v="-20.2"/>
    <n v="20.2"/>
    <n v="0"/>
    <s v="fhb201103@fh-vie.ac.at"/>
    <m/>
    <n v="1368"/>
  </r>
  <r>
    <x v="10"/>
    <n v="17"/>
    <s v="Koren"/>
    <s v="Jakob"/>
    <s v="Herr"/>
    <s v=""/>
    <s v=""/>
    <d v="1996-06-22T00:00:00"/>
    <s v="Österreich"/>
    <s v="Haberlgasse 31/3"/>
    <n v="1160"/>
    <s v="Wien,Ottakring"/>
    <n v="1710702013"/>
    <n v="-20.2"/>
    <n v="20.2"/>
    <n v="0"/>
    <s v="fhb170234@fh-vie.ac.at"/>
    <m/>
    <n v="1369"/>
  </r>
  <r>
    <x v="4"/>
    <n v="19"/>
    <s v="Korkmaz"/>
    <s v="Mehmet"/>
    <s v="Herr"/>
    <s v=""/>
    <s v=""/>
    <d v="1995-09-30T00:00:00"/>
    <s v="Türkei"/>
    <s v="Lacknergasse 18/3"/>
    <n v="2620"/>
    <s v="Neunkirchen"/>
    <n v="1910229023"/>
    <n v="-20.2"/>
    <n v="20.2"/>
    <n v="0"/>
    <s v="fhb190406@fh-vie.ac.at"/>
    <m/>
    <n v="1370"/>
  </r>
  <r>
    <x v="8"/>
    <n v="19"/>
    <s v="Korotcenko"/>
    <s v="Katharina"/>
    <s v="Frau"/>
    <s v=""/>
    <s v=""/>
    <d v="1994-04-16T00:00:00"/>
    <s v="Deutschland"/>
    <s v="Lessingstraße 10"/>
    <n v="83024"/>
    <s v=""/>
    <n v="1940042047"/>
    <n v="-20.2"/>
    <n v="20.2"/>
    <n v="0"/>
    <s v="fhb200174@fh-vie.ac.at"/>
    <s v="MBA Digital Marketing &amp; Data Management"/>
    <n v="1371"/>
  </r>
  <r>
    <x v="4"/>
    <n v="20"/>
    <s v="Köse"/>
    <s v="Umut Cem"/>
    <s v="Herr"/>
    <s v=""/>
    <s v=""/>
    <d v="1998-10-18T00:00:00"/>
    <s v="Österreich"/>
    <s v="Hofherrgasse 23/10/16"/>
    <n v="1100"/>
    <s v="Wien,Favoriten"/>
    <n v="2010229028"/>
    <n v="-20.2"/>
    <n v="20.2"/>
    <n v="0"/>
    <s v="fhb201035@fh-vie.ac.at"/>
    <m/>
    <n v="1372"/>
  </r>
  <r>
    <x v="11"/>
    <n v="20"/>
    <s v="Köseoglu"/>
    <s v="Fatih"/>
    <s v="Herr"/>
    <s v=""/>
    <s v=""/>
    <d v="1998-07-20T00:00:00"/>
    <s v="Österreich"/>
    <s v="akaziengasse 48-50/54/6"/>
    <n v="1230"/>
    <s v="Wien,Liesing"/>
    <n v="2010387070"/>
    <n v="-20.2"/>
    <n v="20.2"/>
    <n v="0"/>
    <s v="fhb201469@fh-vie.ac.at"/>
    <m/>
    <n v="1373"/>
  </r>
  <r>
    <x v="6"/>
    <n v="19"/>
    <s v="Kosic"/>
    <s v="Tanja"/>
    <s v="Frau"/>
    <s v=""/>
    <s v=""/>
    <d v="1991-09-29T00:00:00"/>
    <s v="Österreich"/>
    <s v="Donaueschingenstraße 21/31"/>
    <n v="1200"/>
    <s v="Wien,Brigittenau"/>
    <n v="1940039189"/>
    <n v="-20.2"/>
    <n v="20.2"/>
    <n v="0"/>
    <s v="fhb200384@fh-vie.ac.at"/>
    <s v="MBA Digital Transformation"/>
    <n v="1374"/>
  </r>
  <r>
    <x v="11"/>
    <n v="19"/>
    <s v="Kosovic"/>
    <s v="Mirko"/>
    <s v="Herr"/>
    <s v=""/>
    <s v=""/>
    <d v="1995-09-25T00:00:00"/>
    <s v="Serbien"/>
    <s v="Hadikgasse 268-272/12/8"/>
    <n v="1140"/>
    <s v="Wien,Penzing"/>
    <n v="1910387077"/>
    <n v="-20.2"/>
    <n v="20.2"/>
    <n v="0"/>
    <s v="fhb191293@fh-vie.ac.at"/>
    <m/>
    <n v="1375"/>
  </r>
  <r>
    <x v="9"/>
    <n v="20"/>
    <s v="Kostiv"/>
    <s v="Oleg"/>
    <s v="Herr"/>
    <s v=""/>
    <s v="BSc  (WU)"/>
    <d v="1989-02-03T00:00:00"/>
    <s v="Ukraine"/>
    <s v="Stolberggassse 41/25"/>
    <n v="1050"/>
    <s v="Wien,Margareten"/>
    <n v="2010230031"/>
    <n v="-20.2"/>
    <n v="20.2"/>
    <n v="0"/>
    <s v="fhb200984@fh-vie.ac.at"/>
    <m/>
    <n v="1376"/>
  </r>
  <r>
    <x v="0"/>
    <n v="18"/>
    <s v="Köttl"/>
    <s v="Niels"/>
    <s v="Herr"/>
    <s v=""/>
    <s v=""/>
    <d v="1998-05-12T00:00:00"/>
    <s v="Österreich"/>
    <s v="Wilhelm Neubergasse 8"/>
    <n v="2380"/>
    <s v="Perchtoldsdorf"/>
    <n v="1810389570"/>
    <n v="-20.2"/>
    <n v="20.2"/>
    <n v="0"/>
    <s v="fhb180948@fh-vie.ac.at"/>
    <m/>
    <n v="1377"/>
  </r>
  <r>
    <x v="3"/>
    <n v="18"/>
    <s v="Koutiva"/>
    <s v="Chrysiida"/>
    <s v="Frau"/>
    <s v=""/>
    <s v=""/>
    <d v="1996-08-18T00:00:00"/>
    <s v="Griechenland"/>
    <s v="Leystraße 19-21/3/15"/>
    <n v="1200"/>
    <s v="Wien,Brigittenau"/>
    <n v="1810389920"/>
    <n v="-20.2"/>
    <n v="20.2"/>
    <n v="0"/>
    <s v="fhb180888@fh-vie.ac.at"/>
    <m/>
    <n v="1378"/>
  </r>
  <r>
    <x v="9"/>
    <n v="19"/>
    <s v="Kovacevic"/>
    <s v="Andrej"/>
    <s v="Herr"/>
    <s v=""/>
    <s v="BA"/>
    <d v="1997-01-11T00:00:00"/>
    <s v="Serbien"/>
    <s v="Kenyongasse 23-25"/>
    <n v="1070"/>
    <s v="Wien,Neubau"/>
    <n v="1910230023"/>
    <n v="-20.2"/>
    <n v="20.2"/>
    <n v="0"/>
    <s v="fhb190352@fh-vie.ac.at"/>
    <m/>
    <n v="1379"/>
  </r>
  <r>
    <x v="1"/>
    <n v="18"/>
    <s v="Kovacheva"/>
    <s v="Nikoleta"/>
    <s v="Frau"/>
    <s v=""/>
    <s v="BSc (WU)"/>
    <d v="1988-06-12T00:00:00"/>
    <s v="Bulgarien"/>
    <s v="Helene- Thimig- Weg 6/444"/>
    <n v="1230"/>
    <s v="Wien,Liesing"/>
    <n v="1810390032"/>
    <n v="-20.2"/>
    <n v="20.2"/>
    <n v="0"/>
    <s v="fhb180832@fh-vie.ac.at"/>
    <s v="Unterbrechung WiSe 2020"/>
    <n v="1380"/>
  </r>
  <r>
    <x v="6"/>
    <n v="19"/>
    <s v="Kovacs"/>
    <s v="Mihaly Laszlo"/>
    <s v="Herr"/>
    <s v=""/>
    <s v=""/>
    <d v="1985-09-24T00:00:00"/>
    <s v="Ungarn"/>
    <s v="Gattergasse 2A/1/21"/>
    <n v="1110"/>
    <s v="Wien,Donaustadt"/>
    <n v="1940039006"/>
    <n v="-20.2"/>
    <n v="20.2"/>
    <n v="0"/>
    <s v="fhb200149@fh-vie.ac.at"/>
    <s v="MBA Digital Transformation"/>
    <n v="1381"/>
  </r>
  <r>
    <x v="11"/>
    <n v="19"/>
    <s v="Kovacs"/>
    <s v="Tamas"/>
    <s v="Herr"/>
    <s v=""/>
    <s v=""/>
    <d v="1991-02-27T00:00:00"/>
    <s v="Ungarn"/>
    <s v="Afrikanergasse 7/2/2"/>
    <n v="1020"/>
    <s v="Wien,Leopoldstadt"/>
    <n v="1910387025"/>
    <n v="-20.2"/>
    <n v="20.2"/>
    <n v="0"/>
    <s v="fhb190794@fh-vie.ac.at"/>
    <m/>
    <n v="1382"/>
  </r>
  <r>
    <x v="4"/>
    <n v="19"/>
    <s v="Kovarovics"/>
    <s v="Verena"/>
    <s v="Frau"/>
    <s v=""/>
    <s v=""/>
    <d v="1991-10-02T00:00:00"/>
    <s v="Österreich"/>
    <s v="Ortsstraße 214 Stg. 3 Top 54"/>
    <n v="2331"/>
    <s v="Vösendorf"/>
    <n v="1910229024"/>
    <n v="-20.2"/>
    <n v="20.2"/>
    <n v="0"/>
    <s v="fhb190407@fh-vie.ac.at"/>
    <m/>
    <n v="1383"/>
  </r>
  <r>
    <x v="12"/>
    <n v="19"/>
    <s v="Kovjenic"/>
    <s v="Sinisa"/>
    <s v="Herr"/>
    <s v=""/>
    <s v=""/>
    <d v="1992-05-20T00:00:00"/>
    <s v="Österreich"/>
    <s v="Germptgasse 3/2/7"/>
    <n v="1150"/>
    <s v="Wien,Rudolfsheim-Fünfhaus"/>
    <n v="1910391083"/>
    <n v="-20.2"/>
    <n v="20.2"/>
    <n v="0"/>
    <s v="fhb191405@fh-vie.ac.at"/>
    <m/>
    <n v="1384"/>
  </r>
  <r>
    <x v="0"/>
    <n v="19"/>
    <s v="Kovtun"/>
    <s v="Viktoriia"/>
    <s v="Frau"/>
    <s v=""/>
    <s v=""/>
    <d v="1993-11-18T00:00:00"/>
    <s v="Ukraine"/>
    <s v="Haizingergasse 33/4"/>
    <n v="1180"/>
    <s v="Wien,Währing"/>
    <n v="1910389053"/>
    <n v="-20.2"/>
    <n v="20.2"/>
    <n v="0"/>
    <s v="fhb190940@fh-vie.ac.at"/>
    <m/>
    <n v="1385"/>
  </r>
  <r>
    <x v="12"/>
    <n v="20"/>
    <s v="Kowalczyk"/>
    <s v="Przemek"/>
    <s v="Herr"/>
    <s v=""/>
    <s v=""/>
    <d v="1991-05-16T00:00:00"/>
    <s v="Polen"/>
    <s v="Ziegelhofstr. 36/11/27"/>
    <n v="1220"/>
    <s v="Wien,Donaustadt"/>
    <n v="2010391075"/>
    <n v="-20.2"/>
    <n v="20.2"/>
    <n v="0"/>
    <s v="fhb201401@fh-vie.ac.at"/>
    <m/>
    <n v="1386"/>
  </r>
  <r>
    <x v="6"/>
    <n v="19"/>
    <s v="Kozharnovich"/>
    <s v="Ksenia"/>
    <s v="Frau"/>
    <s v=""/>
    <s v=""/>
    <d v="1987-07-07T00:00:00"/>
    <s v="Österreich"/>
    <s v="Ferdinand-Freiligrathgasse 26b"/>
    <n v="2232"/>
    <s v="Deutsch-Wagram"/>
    <n v="1940039150"/>
    <n v="-20.2"/>
    <n v="20.2"/>
    <n v="0"/>
    <s v="fhb200006@fh-vie.ac.at"/>
    <s v="MBA Digital Transformation"/>
    <n v="1387"/>
  </r>
  <r>
    <x v="11"/>
    <n v="20"/>
    <s v="Kracun"/>
    <s v="Valentina"/>
    <s v="Frau"/>
    <s v=""/>
    <s v=""/>
    <d v="2002-08-14T00:00:00"/>
    <s v="Österreich"/>
    <s v="Haslingergasse 23/14"/>
    <n v="1170"/>
    <s v="Wien"/>
    <n v="2010387071"/>
    <n v="-20.2"/>
    <n v="20.2"/>
    <n v="0"/>
    <s v="fhb201470@fh-vie.ac.at"/>
    <m/>
    <n v="1388"/>
  </r>
  <r>
    <x v="5"/>
    <n v="18"/>
    <s v="Kraft"/>
    <s v="Annelies"/>
    <s v="Frau"/>
    <s v=""/>
    <s v=""/>
    <d v="1990-02-12T00:00:00"/>
    <s v="Österreich"/>
    <s v="Fasanstraße 22"/>
    <n v="3721"/>
    <s v="Limberg"/>
    <n v="1810582014"/>
    <n v="-20.2"/>
    <n v="20.2"/>
    <n v="0"/>
    <s v="fhb180219@fh-vie.ac.at"/>
    <m/>
    <n v="1389"/>
  </r>
  <r>
    <x v="6"/>
    <n v="20"/>
    <s v="Kraft"/>
    <s v="Julia"/>
    <s v="Frau"/>
    <s v=""/>
    <s v=""/>
    <d v="1994-11-30T00:00:00"/>
    <s v="Österreich"/>
    <s v="Große Sperlgasse 31/1/23"/>
    <n v="1020"/>
    <s v="Wien,Brigittenau"/>
    <n v="2030039079"/>
    <n v="-20.2"/>
    <n v="20.2"/>
    <n v="0"/>
    <s v="fhb201753@fh-vie.ac.at"/>
    <s v="MBA Digital Transformation"/>
    <n v="1390"/>
  </r>
  <r>
    <x v="8"/>
    <n v="19"/>
    <s v="Kraft"/>
    <s v="Konstantin"/>
    <s v="Herr"/>
    <s v=""/>
    <s v="BBA"/>
    <d v="1989-05-12T00:00:00"/>
    <s v="Deutschland"/>
    <s v="Lerchenfelder Straße 44/24"/>
    <n v="1080"/>
    <s v="Wien,Josefstadt"/>
    <n v="1940042007"/>
    <n v="-20.2"/>
    <n v="20.2"/>
    <n v="0"/>
    <s v="fhb200272@fh-vie.ac.at"/>
    <s v="MBA Digital Marketing &amp; Data Management"/>
    <n v="1391"/>
  </r>
  <r>
    <x v="2"/>
    <n v="19"/>
    <s v="Kraftschik"/>
    <s v="Gernot"/>
    <s v="Herr"/>
    <s v=""/>
    <s v="BA"/>
    <d v="1992-05-06T00:00:00"/>
    <s v="Österreich"/>
    <s v="Böcklinstraße 7/2/4"/>
    <n v="1020"/>
    <s v="Wien,Leopoldstadt"/>
    <n v="1910388021"/>
    <n v="-20.2"/>
    <n v="20.2"/>
    <n v="0"/>
    <s v="fhb190843@fh-vie.ac.at"/>
    <m/>
    <n v="1392"/>
  </r>
  <r>
    <x v="8"/>
    <n v="20"/>
    <s v="Krainer"/>
    <s v="Ilona"/>
    <s v="Frau"/>
    <s v=""/>
    <s v=""/>
    <d v="1975-10-21T00:00:00"/>
    <s v="Deutschland"/>
    <s v="Farmerweg 20"/>
    <n v="34260"/>
    <s v="Kaufungen"/>
    <n v="2030042046"/>
    <n v="-20.2"/>
    <n v="20.2"/>
    <n v="0"/>
    <s v="fhb201671@fh-vie.ac.at"/>
    <s v="MBA Digital Marketing &amp; Data Management"/>
    <n v="1393"/>
  </r>
  <r>
    <x v="0"/>
    <n v="18"/>
    <s v="Krajina"/>
    <s v="Ivana"/>
    <s v="Frau"/>
    <s v=""/>
    <s v=""/>
    <d v="1995-10-20T00:00:00"/>
    <s v="Österreich"/>
    <s v="Franz-Schubert Gasse 3"/>
    <n v="2331"/>
    <s v="Vösendorf"/>
    <n v="1810389571"/>
    <n v="-20.2"/>
    <n v="20.2"/>
    <n v="0"/>
    <s v="fhb180949@fh-vie.ac.at"/>
    <m/>
    <n v="1394"/>
  </r>
  <r>
    <x v="0"/>
    <n v="19"/>
    <s v="Krajina"/>
    <s v="Mario"/>
    <s v="Herr"/>
    <s v=""/>
    <s v=""/>
    <d v="1992-11-11T00:00:00"/>
    <s v="Kroatien"/>
    <s v="Heinrich Tröbergasse 35"/>
    <n v="2331"/>
    <s v="Vösendorf"/>
    <n v="1910389054"/>
    <n v="-20.2"/>
    <n v="20.2"/>
    <n v="0"/>
    <s v="fhb190941@fh-vie.ac.at"/>
    <m/>
    <n v="1395"/>
  </r>
  <r>
    <x v="5"/>
    <n v="19"/>
    <s v="Kral"/>
    <s v="Simon"/>
    <s v="Herr"/>
    <s v=""/>
    <s v=""/>
    <d v="1997-07-19T00:00:00"/>
    <s v="Österreich"/>
    <s v="Guntherstraße 3-5/1/8"/>
    <n v="1150"/>
    <s v="Wien,Rudolfsheim-Fünfhaus"/>
    <n v="1910582028"/>
    <n v="-20.2"/>
    <n v="20.2"/>
    <n v="0"/>
    <s v="fhb190490@fh-vie.ac.at"/>
    <m/>
    <n v="1396"/>
  </r>
  <r>
    <x v="15"/>
    <n v="20"/>
    <s v="Kraljevic"/>
    <s v="Philipp"/>
    <s v="Herr"/>
    <s v=""/>
    <s v=""/>
    <d v="2001-08-24T00:00:00"/>
    <s v="Österreich"/>
    <s v="Holochergasse 30/24"/>
    <n v="1150"/>
    <s v="Wien,Rudolfsheim-Fünfhaus"/>
    <n v="2010480018"/>
    <n v="-20.2"/>
    <n v="20.2"/>
    <n v="0"/>
    <s v="fhb200490@fh-vie.ac.at"/>
    <m/>
    <n v="1397"/>
  </r>
  <r>
    <x v="12"/>
    <n v="19"/>
    <s v="Krammer"/>
    <s v="Fabian"/>
    <s v="Herr"/>
    <s v=""/>
    <s v=""/>
    <d v="1994-10-02T00:00:00"/>
    <s v="Österreich"/>
    <s v="Webgasse 40/2/5"/>
    <n v="1060"/>
    <s v="Wien,Mariahilf"/>
    <n v="1910391048"/>
    <n v="-20.2"/>
    <n v="20.2"/>
    <n v="0"/>
    <s v="fhb191218@fh-vie.ac.at"/>
    <m/>
    <n v="1398"/>
  </r>
  <r>
    <x v="3"/>
    <n v="20"/>
    <s v="Krammer"/>
    <s v="Ina"/>
    <s v="Frau"/>
    <s v=""/>
    <s v=""/>
    <d v="1999-08-29T00:00:00"/>
    <s v="Österreich"/>
    <s v="Eggendorferstr. 7a"/>
    <n v="2604"/>
    <s v="Theresienfeld"/>
    <n v="2010389247"/>
    <n v="-20.2"/>
    <n v="20.2"/>
    <n v="0"/>
    <s v="fhb201435@fh-vie.ac.at"/>
    <m/>
    <n v="1399"/>
  </r>
  <r>
    <x v="2"/>
    <n v="18"/>
    <s v="Krapfenbauer"/>
    <s v="Gerald"/>
    <s v="Herr"/>
    <s v=""/>
    <s v=""/>
    <d v="1989-02-15T00:00:00"/>
    <s v="Österreich"/>
    <s v="Am Graben 626"/>
    <n v="3571"/>
    <s v="Gars am Kamp"/>
    <n v="1810388032"/>
    <n v="-20.2"/>
    <n v="20.2"/>
    <n v="0"/>
    <s v="fhb180577@fh-vie.ac.at"/>
    <m/>
    <n v="1400"/>
  </r>
  <r>
    <x v="9"/>
    <n v="20"/>
    <s v="Krasniqi"/>
    <s v="Dario"/>
    <s v="Herr"/>
    <s v=""/>
    <s v="BSc (WU)"/>
    <d v="1994-10-26T00:00:00"/>
    <s v="Albanien"/>
    <s v="Praterstrasse 30/1/26"/>
    <n v="1020"/>
    <s v="Wien,Leopoldstadt"/>
    <n v="2010230032"/>
    <n v="-20.2"/>
    <n v="20.2"/>
    <n v="0"/>
    <s v="fhb200985@fh-vie.ac.at"/>
    <m/>
    <n v="1401"/>
  </r>
  <r>
    <x v="0"/>
    <n v="20"/>
    <s v="Krasniqi"/>
    <s v="Dorentina"/>
    <s v="Frau"/>
    <s v=""/>
    <s v=""/>
    <d v="1998-08-23T00:00:00"/>
    <s v="Österreich"/>
    <s v="Kastnergasse 19/3-5"/>
    <n v="1170"/>
    <s v="Wien,Hernals"/>
    <n v="2010389052"/>
    <n v="-20.2"/>
    <n v="20.2"/>
    <n v="0"/>
    <s v="fhb200561@fh-vie.ac.at"/>
    <m/>
    <n v="1402"/>
  </r>
  <r>
    <x v="4"/>
    <n v="19"/>
    <s v="Kraß"/>
    <s v="Anna"/>
    <s v="Frau"/>
    <s v=""/>
    <s v=""/>
    <d v="1997-01-22T00:00:00"/>
    <s v="Deutschland"/>
    <s v="Pyrkergasse 12/6"/>
    <n v="1190"/>
    <s v="Wien"/>
    <n v="1910229076"/>
    <n v="-20.2"/>
    <n v="20.2"/>
    <n v="0"/>
    <s v="fhb191162@fh-vie.ac.at"/>
    <m/>
    <n v="1403"/>
  </r>
  <r>
    <x v="6"/>
    <n v="18"/>
    <s v="Krassnig"/>
    <s v="Markus"/>
    <s v="Herr"/>
    <s v=""/>
    <s v="B.A."/>
    <d v="1983-10-10T00:00:00"/>
    <s v="Österreich"/>
    <s v="Wilheminenstraße 34/13"/>
    <n v="1160"/>
    <s v="Wien,Ottakring"/>
    <n v="1840039028"/>
    <n v="-20.2"/>
    <n v="20.2"/>
    <n v="0"/>
    <s v="fhb190209@fh-vie.ac.at"/>
    <s v="MBA Digital Transformation"/>
    <n v="1404"/>
  </r>
  <r>
    <x v="6"/>
    <n v="19"/>
    <s v="Kraßnitzer"/>
    <s v="Iris"/>
    <s v="Frau"/>
    <s v="Mag.a"/>
    <s v=""/>
    <d v="1984-04-06T00:00:00"/>
    <s v="Österreich"/>
    <s v="Kenyongasse 3/10"/>
    <n v="1070"/>
    <s v="Wien,Neubau"/>
    <n v="1930039102"/>
    <n v="-20.2"/>
    <n v="20.2"/>
    <n v="0"/>
    <s v="fhb190255@fh-vie.ac.at"/>
    <s v="MBA Digital Transformation"/>
    <n v="1405"/>
  </r>
  <r>
    <x v="8"/>
    <n v="19"/>
    <s v="Kraus"/>
    <s v="Andreas"/>
    <s v="Herr"/>
    <s v=""/>
    <s v="BA, MSc"/>
    <d v="1991-02-01T00:00:00"/>
    <s v="Österreich"/>
    <s v="Gymelsdorfer Gasse 41 5/5"/>
    <n v="2700"/>
    <s v="Wiener Neustadt"/>
    <n v="1940042004"/>
    <n v="-20.2"/>
    <n v="20.2"/>
    <n v="0"/>
    <s v="fhb200269@fh-vie.ac.at"/>
    <s v="MBA Digital Marketing &amp; Data Management"/>
    <n v="1406"/>
  </r>
  <r>
    <x v="5"/>
    <n v="18"/>
    <s v="Kraus"/>
    <s v="Nadine"/>
    <s v="Frau"/>
    <s v=""/>
    <s v=""/>
    <d v="1995-12-15T00:00:00"/>
    <s v="Österreich"/>
    <s v="Kahlenberger Straße 7-9/6/2"/>
    <n v="1190"/>
    <s v="Wien,Döbling"/>
    <n v="1810582015"/>
    <n v="-20.2"/>
    <n v="20.2"/>
    <n v="0"/>
    <s v="fhb180220@fh-vie.ac.at"/>
    <m/>
    <n v="1407"/>
  </r>
  <r>
    <x v="21"/>
    <n v="18"/>
    <s v="Kraus"/>
    <s v="Nicole"/>
    <s v="Frau"/>
    <s v=""/>
    <s v=""/>
    <d v="1986-07-07T00:00:00"/>
    <s v="Österreich"/>
    <s v="Marchettigasse 1B 2/2/17"/>
    <n v="1060"/>
    <s v="Wien,Mariahilf"/>
    <n v="1840036016"/>
    <n v="-20.2"/>
    <n v="20.2"/>
    <n v="0"/>
    <s v="fhb190094@fh-vie.ac.at"/>
    <s v="MSc Arbeits-, Organisationspsychologie und HR Management"/>
    <n v="1408"/>
  </r>
  <r>
    <x v="12"/>
    <n v="19"/>
    <s v="Krause"/>
    <s v="Yannick"/>
    <s v="Herr"/>
    <s v=""/>
    <s v=""/>
    <d v="1999-10-08T00:00:00"/>
    <s v="Österreich"/>
    <s v="Parkgasse 3/14"/>
    <n v="1140"/>
    <s v="Wien,Penzing"/>
    <n v="1910391049"/>
    <n v="-20.2"/>
    <n v="20.2"/>
    <n v="0"/>
    <s v="fhb191219@fh-vie.ac.at"/>
    <m/>
    <n v="1409"/>
  </r>
  <r>
    <x v="6"/>
    <n v="19"/>
    <s v="Kräutlein"/>
    <s v="Werner"/>
    <s v="Herr"/>
    <s v=""/>
    <s v=""/>
    <d v="1993-07-25T00:00:00"/>
    <s v="Deutschland"/>
    <s v="Grüntenstraße 1"/>
    <n v="85757"/>
    <s v="Karlsfeld"/>
    <n v="1930039087"/>
    <n v="-20.2"/>
    <n v="20.2"/>
    <n v="0"/>
    <s v="fhb190229@fh-vie.ac.at"/>
    <s v="MBA Digital Transformation"/>
    <n v="1410"/>
  </r>
  <r>
    <x v="4"/>
    <n v="20"/>
    <s v="Kravutske"/>
    <s v="Laura"/>
    <s v="Frau"/>
    <s v=""/>
    <s v=""/>
    <d v="2002-01-29T00:00:00"/>
    <s v="Österreich"/>
    <s v="Reindorfgasse 17/37"/>
    <n v="1150"/>
    <s v="Wien"/>
    <n v="2010229069"/>
    <n v="-20.2"/>
    <n v="20.2"/>
    <n v="0"/>
    <s v="fhb201076@fh-vie.ac.at"/>
    <m/>
    <n v="1411"/>
  </r>
  <r>
    <x v="8"/>
    <n v="20"/>
    <s v="Kremling"/>
    <s v="Sarah"/>
    <s v="Frau"/>
    <s v=""/>
    <s v="BA"/>
    <d v="1990-02-06T00:00:00"/>
    <s v="Österreich"/>
    <s v="Pichling 241a"/>
    <n v="8510"/>
    <s v="Stainz"/>
    <n v="2030042049"/>
    <n v="-20.2"/>
    <n v="20.2"/>
    <n v="0"/>
    <s v="fhb201674@fh-vie.ac.at"/>
    <s v="MBA Digital Marketing &amp; Data Management"/>
    <n v="1412"/>
  </r>
  <r>
    <x v="14"/>
    <n v="19"/>
    <s v="Krempasky"/>
    <s v="Milan"/>
    <s v="Herr"/>
    <s v=""/>
    <s v="BSc (WU)"/>
    <d v="1987-10-18T00:00:00"/>
    <s v="Slowakei"/>
    <s v="Maroltingergasse 79/12"/>
    <n v="1160"/>
    <s v="Wien,Ottakring"/>
    <n v="1910392014"/>
    <n v="-20.2"/>
    <n v="20.2"/>
    <n v="0"/>
    <s v="fhb190750@fh-vie.ac.at"/>
    <m/>
    <n v="1413"/>
  </r>
  <r>
    <x v="2"/>
    <n v="19"/>
    <s v="Kremser"/>
    <s v="Nina"/>
    <s v="Frau"/>
    <s v=""/>
    <s v="BA"/>
    <d v="1996-10-29T00:00:00"/>
    <s v="Österreich"/>
    <s v="Nußwaldgasse 1/10"/>
    <n v="1190"/>
    <s v="Wien"/>
    <n v="1910388022"/>
    <n v="-20.2"/>
    <n v="20.2"/>
    <n v="0"/>
    <s v="fhb190844@fh-vie.ac.at"/>
    <m/>
    <n v="1414"/>
  </r>
  <r>
    <x v="0"/>
    <n v="19"/>
    <s v="Kremser"/>
    <s v="Philipp"/>
    <s v="Herr"/>
    <s v=""/>
    <s v=""/>
    <d v="1998-09-29T00:00:00"/>
    <s v="Österreich"/>
    <s v="Am Kaisermühlendamm 5 /7 /36"/>
    <n v="1220"/>
    <s v="Wien,Donaustadt"/>
    <n v="1910389122"/>
    <n v="-20.2"/>
    <n v="20.2"/>
    <n v="0"/>
    <s v="fhb191026@fh-vie.ac.at"/>
    <m/>
    <n v="1415"/>
  </r>
  <r>
    <x v="2"/>
    <n v="19"/>
    <s v="Kreuz"/>
    <s v="Lukas Michael Wilhelm"/>
    <s v="Herr"/>
    <s v=""/>
    <s v="BA"/>
    <d v="1993-06-01T00:00:00"/>
    <s v="Österreich"/>
    <s v="Forsthausgasse 16-20/5/13"/>
    <n v="1200"/>
    <s v="Wien"/>
    <n v="1910388023"/>
    <n v="-20.2"/>
    <n v="20.2"/>
    <n v="0"/>
    <s v="fhb190845@fh-vie.ac.at"/>
    <m/>
    <n v="1416"/>
  </r>
  <r>
    <x v="14"/>
    <n v="19"/>
    <s v="Kreuzer"/>
    <s v="Florian Thomas"/>
    <s v="Herr"/>
    <s v=""/>
    <s v="BA"/>
    <d v="1995-07-13T00:00:00"/>
    <s v="Österreich"/>
    <s v="Lilienthalgasse 1/8/7"/>
    <n v="1030"/>
    <s v="Wien"/>
    <n v="1910392015"/>
    <n v="-20.2"/>
    <n v="20.2"/>
    <n v="0"/>
    <s v="fhb190751@fh-vie.ac.at"/>
    <m/>
    <n v="1417"/>
  </r>
  <r>
    <x v="8"/>
    <n v="19"/>
    <s v="Krexner"/>
    <s v="Magdalena"/>
    <s v="Frau"/>
    <s v=""/>
    <s v="BA BA BA"/>
    <d v="1992-10-07T00:00:00"/>
    <s v="Österreich"/>
    <s v="Jeneweingasse 13-15/1/11"/>
    <n v="1210"/>
    <s v="Wien,Floridsdorf"/>
    <n v="1940042005"/>
    <n v="-20.2"/>
    <n v="20.2"/>
    <n v="0"/>
    <s v="fhb200270@fh-vie.ac.at"/>
    <s v="MBA Digital Marketing &amp; Data Management"/>
    <n v="1418"/>
  </r>
  <r>
    <x v="14"/>
    <n v="20"/>
    <s v="Krickl"/>
    <s v="Sandra"/>
    <s v="Frau"/>
    <s v=""/>
    <s v=""/>
    <d v="1994-06-17T00:00:00"/>
    <s v="Österreich"/>
    <s v="Matthias Wagner Gasse 14/4/2"/>
    <n v="1210"/>
    <s v="Wien"/>
    <n v="2010392018"/>
    <n v="-20.2"/>
    <n v="20.2"/>
    <n v="0"/>
    <s v="fhb201128@fh-vie.ac.at"/>
    <m/>
    <n v="1419"/>
  </r>
  <r>
    <x v="12"/>
    <n v="20"/>
    <s v="Kriegler"/>
    <s v="Daniel"/>
    <s v="Herr"/>
    <s v=""/>
    <s v=""/>
    <d v="2001-10-19T00:00:00"/>
    <s v="Österreich"/>
    <s v="Andreas Hofer Gasse 3/2"/>
    <n v="3424"/>
    <s v="Zeiselmauer"/>
    <n v="2010391051"/>
    <n v="-20.2"/>
    <n v="20.2"/>
    <n v="0"/>
    <s v="fhb201352@fh-vie.ac.at"/>
    <m/>
    <n v="1420"/>
  </r>
  <r>
    <x v="14"/>
    <n v="20"/>
    <s v="Krivan"/>
    <s v="Thomas"/>
    <s v="Herr"/>
    <s v="Ing."/>
    <s v=""/>
    <d v="1985-04-22T00:00:00"/>
    <s v="Österreich"/>
    <s v="Doningasse 18/Haus 7/2"/>
    <n v="1220"/>
    <s v="Wien"/>
    <n v="2010392019"/>
    <n v="-20.2"/>
    <n v="20.2"/>
    <n v="0"/>
    <s v="fhb201129@fh-vie.ac.at"/>
    <m/>
    <n v="1421"/>
  </r>
  <r>
    <x v="9"/>
    <n v="20"/>
    <s v="Krnjic"/>
    <s v="Kristina"/>
    <s v="Frau"/>
    <s v=""/>
    <s v="BA"/>
    <d v="1996-02-09T00:00:00"/>
    <s v="Österreich"/>
    <s v="Rainergasse 36/2"/>
    <n v="1050"/>
    <s v="Wien,Margareten"/>
    <n v="2010230033"/>
    <n v="-20.2"/>
    <n v="20.2"/>
    <n v="0"/>
    <s v="fhb200986@fh-vie.ac.at"/>
    <m/>
    <n v="1422"/>
  </r>
  <r>
    <x v="0"/>
    <n v="19"/>
    <s v="Krojitorovic"/>
    <s v="Andreja"/>
    <s v="Frau"/>
    <s v=""/>
    <s v=""/>
    <d v="1998-01-04T00:00:00"/>
    <s v="Österreich"/>
    <s v="Markomannenstraße 6"/>
    <n v="1220"/>
    <s v="Wien,Donaustadt"/>
    <n v="1910389123"/>
    <n v="-20.2"/>
    <n v="20.2"/>
    <n v="0"/>
    <s v="fhb191027@fh-vie.ac.at"/>
    <m/>
    <n v="1423"/>
  </r>
  <r>
    <x v="8"/>
    <n v="19"/>
    <s v="Kröll"/>
    <s v="Sarah Maria"/>
    <s v="Frau"/>
    <s v=""/>
    <s v="BA"/>
    <d v="1997-07-05T00:00:00"/>
    <s v="Österreich"/>
    <s v="Bäuerlegasse 4-6/17"/>
    <n v="1200"/>
    <s v="Wien,Brigittenau"/>
    <n v="1940042009"/>
    <n v="-20.2"/>
    <n v="20.2"/>
    <n v="0"/>
    <s v="fhb200275@fh-vie.ac.at"/>
    <s v="MBA Digital Marketing &amp; Data Management"/>
    <n v="1424"/>
  </r>
  <r>
    <x v="5"/>
    <n v="20"/>
    <s v="Krottendorfer"/>
    <s v="Belinda"/>
    <s v="Frau"/>
    <s v=""/>
    <s v="BA"/>
    <d v="1996-02-19T00:00:00"/>
    <s v="Österreich"/>
    <s v="Jubiläumstraße 22 Top 2"/>
    <n v="2345"/>
    <s v="Brunn am Gebirge"/>
    <n v="2010582023"/>
    <n v="-20.2"/>
    <n v="20.2"/>
    <n v="0"/>
    <s v="fhb200867@fh-vie.ac.at"/>
    <m/>
    <n v="1425"/>
  </r>
  <r>
    <x v="5"/>
    <n v="19"/>
    <s v="Krstic"/>
    <s v="Ana Marija"/>
    <s v="Frau"/>
    <s v=""/>
    <s v=""/>
    <d v="1999-08-18T00:00:00"/>
    <s v="Österreich"/>
    <s v="Moselgasse 2/2/10"/>
    <n v="1100"/>
    <s v="Wien,Favoriten"/>
    <n v="1910582029"/>
    <n v="-20.2"/>
    <n v="20.2"/>
    <n v="0"/>
    <s v="fhb190491@fh-vie.ac.at"/>
    <m/>
    <n v="1426"/>
  </r>
  <r>
    <x v="6"/>
    <n v="20"/>
    <s v="Krug"/>
    <s v="Bettina"/>
    <s v="Frau"/>
    <s v=""/>
    <s v=""/>
    <d v="1980-10-21T00:00:00"/>
    <s v="Österreich"/>
    <s v="Leebgasse 84/4/5"/>
    <n v="1100"/>
    <s v="Wien"/>
    <n v="2030039071"/>
    <n v="-20.2"/>
    <n v="20.2"/>
    <n v="0"/>
    <s v="fhb201739@fh-vie.ac.at"/>
    <s v="MBA Digital Transformation"/>
    <n v="1427"/>
  </r>
  <r>
    <x v="0"/>
    <n v="20"/>
    <s v="Krüger"/>
    <s v="Kai"/>
    <s v="Herr"/>
    <s v=""/>
    <s v=""/>
    <d v="1988-02-04T00:00:00"/>
    <s v="Deutschland"/>
    <s v="Bergstraße 114"/>
    <n v="44625"/>
    <s v="Herne"/>
    <n v="2010389141"/>
    <n v="-20.2"/>
    <n v="20.2"/>
    <n v="0"/>
    <s v="fhb200650@fh-vie.ac.at"/>
    <m/>
    <n v="1428"/>
  </r>
  <r>
    <x v="11"/>
    <n v="20"/>
    <s v="Krüger"/>
    <s v="Martin"/>
    <s v="Herr"/>
    <s v=""/>
    <s v=""/>
    <d v="1994-03-01T00:00:00"/>
    <s v="Österreich"/>
    <s v="Brodschildstraße 30/5"/>
    <n v="2000"/>
    <s v="Stockerau"/>
    <n v="2010387025"/>
    <n v="-20.2"/>
    <n v="20.2"/>
    <n v="0"/>
    <s v="fhb201254@fh-vie.ac.at"/>
    <m/>
    <n v="1429"/>
  </r>
  <r>
    <x v="6"/>
    <n v="19"/>
    <s v="Krüger"/>
    <s v="Teresa"/>
    <s v="Frau"/>
    <s v=""/>
    <s v="M.Sc."/>
    <d v="1986-02-04T00:00:00"/>
    <s v="Deutschland"/>
    <s v="Neustädtischer Markt 4"/>
    <n v="14776"/>
    <s v=""/>
    <n v="1940039188"/>
    <n v="-20.2"/>
    <n v="20.2"/>
    <n v="0"/>
    <s v="fhb200383@fh-vie.ac.at"/>
    <s v="MBA Digital Transformation"/>
    <n v="1430"/>
  </r>
  <r>
    <x v="2"/>
    <n v="18"/>
    <s v="Krumm"/>
    <s v="Daniel"/>
    <s v="Herr"/>
    <s v=""/>
    <s v="BA"/>
    <d v="1993-06-19T00:00:00"/>
    <s v="Österreich"/>
    <s v="Linzer Straße 180/9/7"/>
    <n v="1140"/>
    <s v="Wien,Penzing"/>
    <n v="1810388033"/>
    <n v="-20.2"/>
    <n v="20.2"/>
    <n v="0"/>
    <s v="fhb180578@fh-vie.ac.at"/>
    <m/>
    <n v="1431"/>
  </r>
  <r>
    <x v="0"/>
    <n v="17"/>
    <s v="Krzeczkowski"/>
    <s v="Magdalena"/>
    <s v="Frau"/>
    <s v=""/>
    <s v=""/>
    <d v="1990-07-17T00:00:00"/>
    <s v="Österreich"/>
    <s v="Feldgasse 11/19"/>
    <n v="1080"/>
    <s v="Wien"/>
    <n v="1710389144"/>
    <n v="-20.2"/>
    <n v="20.2"/>
    <n v="0"/>
    <s v="fhb170601@fh-vie.ac.at"/>
    <m/>
    <n v="1432"/>
  </r>
  <r>
    <x v="15"/>
    <n v="19"/>
    <s v="Kubin"/>
    <s v="Stefan"/>
    <s v="Herr"/>
    <s v=""/>
    <s v=""/>
    <d v="1991-11-06T00:00:00"/>
    <s v="Österreich"/>
    <s v="Linzer Straße 18/26"/>
    <n v="1140"/>
    <s v="Wien,Penzing"/>
    <n v="1910480018"/>
    <n v="-20.2"/>
    <n v="20.2"/>
    <n v="0"/>
    <s v="fhb190541@fh-vie.ac.at"/>
    <m/>
    <n v="1433"/>
  </r>
  <r>
    <x v="4"/>
    <n v="19"/>
    <s v="Kubis"/>
    <s v="Daniela"/>
    <s v="Frau"/>
    <s v=""/>
    <s v=""/>
    <d v="1997-01-27T00:00:00"/>
    <s v="Österreich"/>
    <s v="Brückengasse 8A/23"/>
    <n v="1060"/>
    <s v="Wien,Mariahilf"/>
    <n v="1910229025"/>
    <n v="-20.2"/>
    <n v="20.2"/>
    <n v="0"/>
    <s v="fhb190408@fh-vie.ac.at"/>
    <m/>
    <n v="1434"/>
  </r>
  <r>
    <x v="11"/>
    <n v="20"/>
    <s v="Kubista"/>
    <s v="Paul"/>
    <s v="Herr"/>
    <s v=""/>
    <s v=""/>
    <d v="1998-11-29T00:00:00"/>
    <s v="Österreich"/>
    <s v="Wiesengasse 7/1"/>
    <n v="3011"/>
    <s v="Tullnerbach"/>
    <n v="2010387072"/>
    <n v="-20.2"/>
    <n v="20.2"/>
    <n v="0"/>
    <s v="fhb201471@fh-vie.ac.at"/>
    <m/>
    <n v="1435"/>
  </r>
  <r>
    <x v="6"/>
    <n v="19"/>
    <s v="Kübler"/>
    <s v="Jürgen"/>
    <s v="Herr"/>
    <s v=""/>
    <s v="Dipl.-Inform.(FH)"/>
    <d v="1967-09-24T00:00:00"/>
    <s v="Deutschland"/>
    <s v="Fischerweg 10"/>
    <n v="4058"/>
    <s v=""/>
    <n v="1940039001"/>
    <n v="-20.2"/>
    <n v="20.2"/>
    <n v="0"/>
    <s v="fhb200085@fh-vie.ac.at"/>
    <s v="MBA Digital Transformation"/>
    <n v="1436"/>
  </r>
  <r>
    <x v="12"/>
    <n v="20"/>
    <s v="Kuchar"/>
    <s v="Julian"/>
    <s v="Herr"/>
    <s v=""/>
    <s v=""/>
    <d v="2000-03-04T00:00:00"/>
    <s v="Österreich"/>
    <s v="Hoffeldweg 469"/>
    <n v="3945"/>
    <s v="Hoheneich"/>
    <n v="2010391008"/>
    <n v="-20.2"/>
    <n v="20.2"/>
    <n v="0"/>
    <s v="fhb201159@fh-vie.ac.at"/>
    <m/>
    <n v="1437"/>
  </r>
  <r>
    <x v="11"/>
    <n v="20"/>
    <s v="Kuchler"/>
    <s v="Max"/>
    <s v="Herr"/>
    <s v=""/>
    <s v=""/>
    <d v="1999-10-06T00:00:00"/>
    <s v="Österreich"/>
    <s v="Baron-Karl-Gasse 12/23/4"/>
    <n v="1100"/>
    <s v="Wien"/>
    <n v="2010387073"/>
    <n v="-20.2"/>
    <n v="20.2"/>
    <n v="0"/>
    <s v="fhb201472@fh-vie.ac.at"/>
    <m/>
    <n v="1438"/>
  </r>
  <r>
    <x v="3"/>
    <n v="19"/>
    <s v="Kuci"/>
    <s v="Gersa"/>
    <s v="Frau"/>
    <s v=""/>
    <s v=""/>
    <d v="2000-05-08T00:00:00"/>
    <s v="Albanien"/>
    <s v="Reuenthalgasse 2-4/3/7"/>
    <n v="1150"/>
    <s v="Wien,Rudolfsheim-Fünfhaus"/>
    <n v="1910389211"/>
    <n v="-20.2"/>
    <n v="20.2"/>
    <n v="0"/>
    <s v="fhb191132@fh-vie.ac.at"/>
    <m/>
    <n v="1439"/>
  </r>
  <r>
    <x v="2"/>
    <n v="20"/>
    <s v="Kugler"/>
    <s v="Jakob"/>
    <s v="Herr"/>
    <s v=""/>
    <s v=""/>
    <d v="1997-10-01T00:00:00"/>
    <s v="Österreich"/>
    <s v="Gartenstraße 59/1"/>
    <n v="3942"/>
    <s v="Hirschbach"/>
    <n v="2010388031"/>
    <n v="-20.2"/>
    <n v="20.2"/>
    <n v="0"/>
    <s v="fhb201202@fh-vie.ac.at"/>
    <m/>
    <n v="1440"/>
  </r>
  <r>
    <x v="4"/>
    <n v="20"/>
    <s v="Kuhn"/>
    <s v="Philipp"/>
    <s v="Herr"/>
    <s v=""/>
    <s v=""/>
    <d v="1995-02-24T00:00:00"/>
    <s v="Österreich"/>
    <s v="Steiningergasse 43"/>
    <n v="1120"/>
    <s v="Wien,Meidling"/>
    <n v="2010229070"/>
    <n v="-20.2"/>
    <n v="20.2"/>
    <n v="0"/>
    <s v="fhb201077@fh-vie.ac.at"/>
    <m/>
    <n v="1441"/>
  </r>
  <r>
    <x v="17"/>
    <n v="20"/>
    <s v="Kujundzic"/>
    <s v="Sanja"/>
    <s v="Frau"/>
    <s v=""/>
    <s v=""/>
    <d v="1994-08-22T00:00:00"/>
    <s v="Serbien"/>
    <s v="Dr. Ivana Ribara 69/18"/>
    <n v="11070"/>
    <s v="Belgrade"/>
    <n v="2010705012"/>
    <n v="-20.2"/>
    <n v="20.2"/>
    <n v="0"/>
    <s v="fhb200825@fh-vie.ac.at"/>
    <m/>
    <n v="1442"/>
  </r>
  <r>
    <x v="6"/>
    <n v="20"/>
    <s v="Kuliga"/>
    <s v="Adela"/>
    <s v="Frau"/>
    <s v=""/>
    <s v=""/>
    <d v="1982-01-30T00:00:00"/>
    <s v="Polen"/>
    <s v="Dreherstraße 64/18"/>
    <n v="1110"/>
    <s v="Wien"/>
    <n v="2030039072"/>
    <n v="-20.2"/>
    <n v="20.2"/>
    <n v="0"/>
    <s v="fhb201741@fh-vie.ac.at"/>
    <s v="MBA Digital Transformation"/>
    <n v="1443"/>
  </r>
  <r>
    <x v="20"/>
    <n v="20"/>
    <s v="Kulmesch"/>
    <s v="Markus"/>
    <s v="Herr"/>
    <s v="Ing."/>
    <s v=""/>
    <d v="1978-11-02T00:00:00"/>
    <s v="Österreich"/>
    <s v="Tamariskengasse 102/97"/>
    <n v="1220"/>
    <s v="Wien,Donaustadt"/>
    <n v="2030046009"/>
    <n v="-20.2"/>
    <n v="20.2"/>
    <n v="0"/>
    <s v="fhb201576@fh-vie.ac.at"/>
    <s v="MSc Sustainability and Responsible Management"/>
    <n v="1444"/>
  </r>
  <r>
    <x v="4"/>
    <n v="20"/>
    <s v="Kulova"/>
    <s v="Alina"/>
    <s v="Frau"/>
    <s v=""/>
    <s v=""/>
    <d v="2000-12-12T00:00:00"/>
    <s v="Russ. Föderation"/>
    <s v="Kaisermuehlenstrasse 14 / 349"/>
    <n v="1220"/>
    <s v="Wien,Donaustadt"/>
    <n v="2010229029"/>
    <n v="-20.2"/>
    <n v="20.2"/>
    <n v="0"/>
    <s v="fhb201036@fh-vie.ac.at"/>
    <m/>
    <n v="1445"/>
  </r>
  <r>
    <x v="4"/>
    <n v="20"/>
    <s v="Kumar"/>
    <s v="Priya"/>
    <s v="Frau"/>
    <s v=""/>
    <s v=""/>
    <d v="2000-09-15T00:00:00"/>
    <s v="Österreich"/>
    <s v="Mandlgasse"/>
    <n v="1120"/>
    <s v="Wien,Meidling"/>
    <n v="2010229030"/>
    <n v="-20.2"/>
    <n v="20.2"/>
    <n v="0"/>
    <s v="fhb201037@fh-vie.ac.at"/>
    <m/>
    <n v="1446"/>
  </r>
  <r>
    <x v="0"/>
    <n v="19"/>
    <s v="Kumar"/>
    <s v="Priyanka"/>
    <s v="Frau"/>
    <s v=""/>
    <s v=""/>
    <d v="2000-11-22T00:00:00"/>
    <s v="Österreich"/>
    <s v="Am Heidjöchl 14/2/8"/>
    <n v="1220"/>
    <s v="Wien,Donaustadt"/>
    <n v="1910389124"/>
    <n v="-20.2"/>
    <n v="20.2"/>
    <n v="0"/>
    <s v="fhb191028@fh-vie.ac.at"/>
    <m/>
    <n v="1447"/>
  </r>
  <r>
    <x v="6"/>
    <n v="19"/>
    <s v="Kümmerle"/>
    <s v="Stefanie"/>
    <s v="Frau"/>
    <s v=""/>
    <s v=""/>
    <d v="1982-02-25T00:00:00"/>
    <s v="Deutschland"/>
    <s v="Eythstr. 11"/>
    <n v="74074"/>
    <s v=""/>
    <n v="1940039184"/>
    <n v="-20.2"/>
    <n v="20.2"/>
    <n v="0"/>
    <s v="fhb200373@fh-vie.ac.at"/>
    <s v="MBA Digital Transformation"/>
    <n v="1448"/>
  </r>
  <r>
    <x v="12"/>
    <n v="19"/>
    <s v="Kunst"/>
    <s v="Robert"/>
    <s v="Herr"/>
    <s v=""/>
    <s v=""/>
    <d v="2000-05-04T00:00:00"/>
    <s v="Slowakei"/>
    <s v="Eisteichstraße 10/1/18"/>
    <n v="1110"/>
    <s v="Wien"/>
    <n v="1910391050"/>
    <n v="-20.2"/>
    <n v="20.2"/>
    <n v="0"/>
    <s v="fhb191220@fh-vie.ac.at"/>
    <m/>
    <n v="1449"/>
  </r>
  <r>
    <x v="8"/>
    <n v="20"/>
    <s v="Küntzler"/>
    <s v="Laura"/>
    <s v="Frau"/>
    <s v=""/>
    <s v=""/>
    <d v="1996-07-14T00:00:00"/>
    <s v="Deutschland"/>
    <s v="Muenzgasse 3"/>
    <n v="90403"/>
    <s v="Nürnberg"/>
    <n v="2030042053"/>
    <n v="-20.2"/>
    <n v="20.2"/>
    <n v="0"/>
    <s v="fhb201692@fh-vie.ac.at"/>
    <s v="MBA Digital Marketing &amp; Data Management"/>
    <n v="1450"/>
  </r>
  <r>
    <x v="12"/>
    <n v="18"/>
    <s v="Kupfner"/>
    <s v="Ernst"/>
    <s v="Herr"/>
    <s v=""/>
    <s v=""/>
    <d v="1992-12-21T00:00:00"/>
    <s v="Österreich"/>
    <s v="Schreinerweg 5/7/54"/>
    <n v="1220"/>
    <s v="Wien,Donaustadt"/>
    <n v="1810391080"/>
    <n v="-20.2"/>
    <n v="20.2"/>
    <n v="0"/>
    <s v="fhb180611@fh-vie.ac.at"/>
    <m/>
    <n v="1451"/>
  </r>
  <r>
    <x v="0"/>
    <n v="18"/>
    <s v="Kurt"/>
    <s v="Melisa"/>
    <s v="Frau"/>
    <s v=""/>
    <s v=""/>
    <d v="1997-02-04T00:00:00"/>
    <s v="Österreich"/>
    <s v="Hütteldorferstraße 321/1/8-9"/>
    <n v="1140"/>
    <s v="Wien,Penzing"/>
    <n v="1810389027"/>
    <n v="-20.2"/>
    <n v="20.2"/>
    <n v="0"/>
    <s v="fhb180743@fh-vie.ac.at"/>
    <m/>
    <n v="1452"/>
  </r>
  <r>
    <x v="5"/>
    <n v="20"/>
    <s v="Kurti"/>
    <s v="Enis"/>
    <s v="Herr"/>
    <s v=""/>
    <s v=""/>
    <d v="1985-12-06T00:00:00"/>
    <s v="Österreich"/>
    <s v="Lassallestraße 34/5"/>
    <n v="1020"/>
    <s v="Wien,Leopoldstadt"/>
    <n v="2010582024"/>
    <n v="-20.2"/>
    <n v="20.2"/>
    <n v="0"/>
    <s v="fhb200868@fh-vie.ac.at"/>
    <m/>
    <n v="1453"/>
  </r>
  <r>
    <x v="6"/>
    <n v="20"/>
    <s v="Kurtulus"/>
    <s v="Deniz"/>
    <s v="Herr"/>
    <s v=""/>
    <s v="BA"/>
    <d v="1993-06-14T00:00:00"/>
    <s v="Österreich"/>
    <s v="Klosterneuburgerstraße 99/1/13"/>
    <n v="1200"/>
    <s v="Wien,Brigittenau"/>
    <n v="2030039045"/>
    <n v="-20.2"/>
    <n v="20.2"/>
    <n v="0"/>
    <s v="fhb201602@fh-vie.ac.at"/>
    <s v="MBA Digital Transformation"/>
    <n v="1454"/>
  </r>
  <r>
    <x v="11"/>
    <n v="17"/>
    <s v="Kurumthottickal"/>
    <s v="Glenn"/>
    <s v="Herr"/>
    <s v=""/>
    <s v=""/>
    <d v="1997-01-11T00:00:00"/>
    <s v="Österreich"/>
    <s v="Anton-Freunschlag-Gasse 4/1/31"/>
    <n v="1230"/>
    <s v="Wien"/>
    <n v="1710387068"/>
    <n v="-20.2"/>
    <n v="20.2"/>
    <n v="0"/>
    <s v="fhb170987@fh-vie.ac.at"/>
    <m/>
    <n v="1455"/>
  </r>
  <r>
    <x v="9"/>
    <n v="20"/>
    <s v="Kusljic"/>
    <s v="Marko"/>
    <s v="Herr"/>
    <s v=""/>
    <s v="BA"/>
    <d v="1994-03-14T00:00:00"/>
    <s v="Niederlande"/>
    <s v="Taborstraße 52B, Top 5"/>
    <n v="1020"/>
    <s v="Wien"/>
    <n v="2010230034"/>
    <n v="-20.2"/>
    <n v="20.2"/>
    <n v="0"/>
    <s v="fhb200987@fh-vie.ac.at"/>
    <m/>
    <n v="1456"/>
  </r>
  <r>
    <x v="6"/>
    <n v="18"/>
    <s v="Küster"/>
    <s v="Benjamin"/>
    <s v="Herr"/>
    <s v=""/>
    <s v=""/>
    <d v="1979-05-27T00:00:00"/>
    <s v="Deutschland"/>
    <s v="Saarweg 8"/>
    <n v="53129"/>
    <s v=""/>
    <n v="1840039001"/>
    <n v="-20.2"/>
    <n v="20.2"/>
    <n v="0"/>
    <s v="fhb190017@fh-vie.ac.at"/>
    <s v="MBA Digital Transformation"/>
    <n v="1457"/>
  </r>
  <r>
    <x v="5"/>
    <n v="18"/>
    <s v="Kuti"/>
    <s v="Erika Anna"/>
    <s v="Frau"/>
    <s v=""/>
    <s v=""/>
    <d v="1994-05-22T00:00:00"/>
    <s v="Ungarn"/>
    <s v="Pfarrgasse 34-44/16/4"/>
    <n v="1230"/>
    <s v="Wien,Liesing"/>
    <n v="1810582016"/>
    <n v="-20.2"/>
    <n v="20.2"/>
    <n v="0"/>
    <s v="fhb180221@fh-vie.ac.at"/>
    <m/>
    <n v="1458"/>
  </r>
  <r>
    <x v="0"/>
    <n v="19"/>
    <s v="Kuzmenko"/>
    <s v="Yehor"/>
    <s v="Herr"/>
    <s v=""/>
    <s v=""/>
    <d v="2000-03-11T00:00:00"/>
    <s v="Ukraine"/>
    <s v="Sonnenallee 41/102L"/>
    <n v="1220"/>
    <s v="Wien,Donaustadt"/>
    <n v="1910389125"/>
    <n v="-20.2"/>
    <n v="20.2"/>
    <n v="0"/>
    <s v="fhb191029@fh-vie.ac.at"/>
    <m/>
    <n v="1459"/>
  </r>
  <r>
    <x v="9"/>
    <n v="20"/>
    <s v="Kvasina"/>
    <s v="Lidija"/>
    <s v="Frau"/>
    <s v=""/>
    <s v="BA"/>
    <d v="1985-04-11T00:00:00"/>
    <s v="Kroatien"/>
    <s v="Untere Weißgerberstraße 18/1/9"/>
    <n v="1030"/>
    <s v="Wien,Landstraße"/>
    <n v="2010230035"/>
    <n v="-20.2"/>
    <n v="20.2"/>
    <n v="0"/>
    <s v="fhb200988@fh-vie.ac.at"/>
    <m/>
    <n v="1460"/>
  </r>
  <r>
    <x v="0"/>
    <n v="17"/>
    <s v="Kvizhinadze"/>
    <s v="Marina"/>
    <s v="Frau"/>
    <s v=""/>
    <s v=""/>
    <d v="1985-08-28T00:00:00"/>
    <s v="Österreich"/>
    <s v="Leibnizgasse 44/30"/>
    <n v="1100"/>
    <s v="Wien,Favoriten"/>
    <n v="1720389001"/>
    <n v="-20.2"/>
    <n v="20.2"/>
    <n v="0"/>
    <s v="fhb180060@fh-vie.ac.at"/>
    <m/>
    <n v="1461"/>
  </r>
  <r>
    <x v="6"/>
    <n v="19"/>
    <s v="Kyrkos"/>
    <s v="Melina"/>
    <s v="Frau"/>
    <s v="Mag.a"/>
    <s v=""/>
    <d v="1976-05-22T00:00:00"/>
    <s v="Schweiz"/>
    <s v="Holzstraße 10"/>
    <n v="9010"/>
    <s v=""/>
    <n v="1930039089"/>
    <n v="-20.2"/>
    <n v="20.2"/>
    <n v="0"/>
    <s v="fhb190219@fh-vie.ac.at"/>
    <s v="MBA Digital Transformation"/>
    <n v="1462"/>
  </r>
  <r>
    <x v="10"/>
    <n v="20"/>
    <s v="Laaber"/>
    <s v="Kim"/>
    <s v="Frau"/>
    <s v=""/>
    <s v=""/>
    <d v="1996-09-21T00:00:00"/>
    <s v="Österreich"/>
    <s v="Frauengasse 6/11"/>
    <n v="1170"/>
    <s v="Wien,Hernals"/>
    <n v="2010702009"/>
    <n v="-20.2"/>
    <n v="20.2"/>
    <n v="0"/>
    <s v="fhb200436@fh-vie.ac.at"/>
    <m/>
    <n v="1463"/>
  </r>
  <r>
    <x v="5"/>
    <n v="19"/>
    <s v="Labud"/>
    <s v="Valentina"/>
    <s v="Frau"/>
    <s v=""/>
    <s v=""/>
    <d v="1995-10-20T00:00:00"/>
    <s v="Kroatien"/>
    <s v="Mellergasse 2A/301"/>
    <n v="1230"/>
    <s v="Wien,Liesing"/>
    <n v="1910582033"/>
    <n v="-20.2"/>
    <n v="20.2"/>
    <n v="0"/>
    <s v="fhb190495@fh-vie.ac.at"/>
    <m/>
    <n v="1464"/>
  </r>
  <r>
    <x v="1"/>
    <n v="19"/>
    <s v="La China"/>
    <s v="Christian"/>
    <s v="Herr"/>
    <s v=""/>
    <s v="BA"/>
    <d v="1971-06-03T00:00:00"/>
    <s v="Österreich"/>
    <s v="Loeschenkohlgasse 12/20"/>
    <n v="1150"/>
    <s v="Wien,Rudolfsheim-Fünfhaus"/>
    <n v="1910390033"/>
    <n v="-20.2"/>
    <n v="20.2"/>
    <n v="0"/>
    <s v="fhb190688@fh-vie.ac.at"/>
    <m/>
    <n v="1465"/>
  </r>
  <r>
    <x v="0"/>
    <n v="18"/>
    <s v="Lackner"/>
    <s v="Ingo"/>
    <s v="Herr"/>
    <s v=""/>
    <s v=""/>
    <d v="1994-10-08T00:00:00"/>
    <s v="Österreich"/>
    <s v="Grafenberger Straße 1e/9"/>
    <n v="3730"/>
    <s v="Eggenburg"/>
    <n v="1810389572"/>
    <n v="-20.2"/>
    <n v="20.2"/>
    <n v="0"/>
    <s v="fhb180950@fh-vie.ac.at"/>
    <m/>
    <n v="1466"/>
  </r>
  <r>
    <x v="3"/>
    <n v="19"/>
    <s v="Lacković"/>
    <s v="Marta"/>
    <s v="Frau"/>
    <s v=""/>
    <s v=""/>
    <d v="1992-01-02T00:00:00"/>
    <s v="Kroatien"/>
    <s v="Tiefendorfergasse 6/17-18"/>
    <n v="1140"/>
    <s v="Wien"/>
    <n v="1910389180"/>
    <n v="-20.2"/>
    <n v="20.2"/>
    <n v="0"/>
    <s v="fhb191093@fh-vie.ac.at"/>
    <m/>
    <n v="1467"/>
  </r>
  <r>
    <x v="0"/>
    <n v="20"/>
    <s v="Ladislav"/>
    <s v="Benedikt"/>
    <s v="Herr"/>
    <s v=""/>
    <s v=""/>
    <d v="1998-04-15T00:00:00"/>
    <s v="Österreich"/>
    <s v="Pötzleinsdorfer Straße 98/1/20"/>
    <n v="1180"/>
    <s v="Wien,Währing"/>
    <n v="2010389054"/>
    <n v="-20.2"/>
    <n v="20.2"/>
    <n v="0"/>
    <s v="fhb200563@fh-vie.ac.at"/>
    <m/>
    <n v="1468"/>
  </r>
  <r>
    <x v="5"/>
    <n v="20"/>
    <s v="Lagler"/>
    <s v="Paul"/>
    <s v="Herr"/>
    <s v=""/>
    <s v=""/>
    <d v="1997-05-07T00:00:00"/>
    <s v="Österreich"/>
    <s v="Vogtgasse 5/1/15"/>
    <n v="1140"/>
    <s v="Wien,Penzing"/>
    <n v="2010582025"/>
    <n v="-20.2"/>
    <n v="20.2"/>
    <n v="0"/>
    <s v="fhb200869@fh-vie.ac.at"/>
    <m/>
    <n v="1469"/>
  </r>
  <r>
    <x v="10"/>
    <n v="19"/>
    <s v="Lagon"/>
    <s v="Joy Norbelyn"/>
    <s v="Frau"/>
    <s v=""/>
    <s v=""/>
    <d v="1994-11-11T00:00:00"/>
    <s v="Österreich"/>
    <s v="Ungargasse 52/2/3"/>
    <n v="1030"/>
    <s v="Wien,Landstraße"/>
    <n v="1910702022"/>
    <n v="-20.2"/>
    <n v="20.2"/>
    <n v="0"/>
    <s v="fhb190629@fh-vie.ac.at"/>
    <m/>
    <n v="1470"/>
  </r>
  <r>
    <x v="2"/>
    <n v="19"/>
    <s v="Lahier"/>
    <s v="Anouk"/>
    <s v="Frau"/>
    <s v=""/>
    <s v="BSc (WU)"/>
    <d v="1993-07-23T00:00:00"/>
    <s v="Luxemburg"/>
    <s v="Webgasse 45/1"/>
    <n v="1060"/>
    <s v="Wien"/>
    <n v="1910388025"/>
    <n v="-20.2"/>
    <n v="20.2"/>
    <n v="0"/>
    <s v="fhb190847@fh-vie.ac.at"/>
    <s v="Outgoing WiSe 2020"/>
    <n v="1471"/>
  </r>
  <r>
    <x v="9"/>
    <n v="20"/>
    <s v="Lahninger"/>
    <s v="Matthias"/>
    <s v="Herr"/>
    <s v="Mag."/>
    <s v=""/>
    <d v="1987-07-22T00:00:00"/>
    <s v="Österreich"/>
    <s v="Schelleingasse 6/27"/>
    <n v="1040"/>
    <s v="Wien"/>
    <n v="2010230036"/>
    <n v="-20.2"/>
    <n v="20.2"/>
    <n v="0"/>
    <s v="fhb200989@fh-vie.ac.at"/>
    <m/>
    <n v="1472"/>
  </r>
  <r>
    <x v="5"/>
    <n v="19"/>
    <s v="Lakatos"/>
    <s v="Lisa"/>
    <s v="Frau"/>
    <s v=""/>
    <s v=""/>
    <d v="1999-02-28T00:00:00"/>
    <s v="Österreich"/>
    <s v="Hyrtlstraße 21/11"/>
    <n v="2345"/>
    <s v="Brunn am Gebirge"/>
    <n v="1910582030"/>
    <n v="-20.2"/>
    <n v="20.2"/>
    <n v="0"/>
    <s v="fhb190492@fh-vie.ac.at"/>
    <m/>
    <n v="1473"/>
  </r>
  <r>
    <x v="9"/>
    <n v="19"/>
    <s v="Lakits"/>
    <s v="Stefan Michael"/>
    <s v="Herr"/>
    <s v=""/>
    <s v="BA"/>
    <d v="1995-05-05T00:00:00"/>
    <s v="Österreich"/>
    <s v="Wassermanngasse 8/32"/>
    <n v="1210"/>
    <s v="Wien,Floridsdorf"/>
    <n v="1910230024"/>
    <n v="-20.2"/>
    <n v="20.2"/>
    <n v="0"/>
    <s v="fhb190353@fh-vie.ac.at"/>
    <m/>
    <n v="1474"/>
  </r>
  <r>
    <x v="1"/>
    <n v="20"/>
    <s v="Lal"/>
    <s v="Deepak"/>
    <s v="Herr"/>
    <s v=""/>
    <s v=""/>
    <d v="1989-03-09T00:00:00"/>
    <s v="Österreich"/>
    <s v="Seeadlergasse 13"/>
    <n v="2301"/>
    <s v="Groß-Enzersdorf"/>
    <n v="2010390044"/>
    <n v="-20.2"/>
    <n v="20.2"/>
    <n v="0"/>
    <s v="fhb200791@fh-vie.ac.at"/>
    <m/>
    <n v="1475"/>
  </r>
  <r>
    <x v="8"/>
    <n v="20"/>
    <s v="Lambauer"/>
    <s v="Markus"/>
    <s v="Herr"/>
    <s v="Dipl.-Betriebswirt (BA)"/>
    <s v="BA"/>
    <d v="1980-11-07T00:00:00"/>
    <s v="Österreich"/>
    <s v="Haselbach 71"/>
    <n v="8552"/>
    <s v="Eibiswald"/>
    <n v="2030042047"/>
    <n v="-20.2"/>
    <n v="20.2"/>
    <n v="0"/>
    <s v="fhb201672@fh-vie.ac.at"/>
    <s v="MBA Digital Marketing &amp; Data Management"/>
    <n v="1476"/>
  </r>
  <r>
    <x v="18"/>
    <n v="20"/>
    <s v="Lambauer"/>
    <s v="Martina Josefa"/>
    <s v="Frau"/>
    <s v=""/>
    <s v=""/>
    <d v="1983-03-19T00:00:00"/>
    <s v="Österreich"/>
    <s v="Haselbach 71"/>
    <n v="8552"/>
    <s v="Eibiswald"/>
    <n v="2030044010"/>
    <n v="-20.2"/>
    <n v="20.2"/>
    <n v="0"/>
    <s v="fhb201566@fh-vie.ac.at"/>
    <s v="MBA Gesundheitsmanagement &amp; Digital Health"/>
    <n v="1477"/>
  </r>
  <r>
    <x v="9"/>
    <n v="18"/>
    <s v="Lamce"/>
    <s v="Xhoi"/>
    <s v="Frau"/>
    <s v=""/>
    <s v=""/>
    <d v="1994-12-08T00:00:00"/>
    <s v="Albanien"/>
    <s v="Vorgartenstraße 182/12"/>
    <n v="1020"/>
    <s v="Wien,Leopoldstadt"/>
    <n v="1810230023"/>
    <n v="-20.2"/>
    <n v="20.2"/>
    <n v="0"/>
    <s v="fhb180282@fh-vie.ac.at"/>
    <m/>
    <n v="1478"/>
  </r>
  <r>
    <x v="10"/>
    <n v="17"/>
    <s v="Lampl"/>
    <s v="Christian"/>
    <s v="Herr"/>
    <s v=""/>
    <s v=""/>
    <d v="1993-09-17T00:00:00"/>
    <s v="Österreich"/>
    <s v="Quellenstrasse 24A/7/4"/>
    <n v="1100"/>
    <s v="Wien,Favoriten"/>
    <n v="1710702015"/>
    <n v="-20.2"/>
    <n v="20.2"/>
    <n v="0"/>
    <s v="fhb170236@fh-vie.ac.at"/>
    <m/>
    <n v="1479"/>
  </r>
  <r>
    <x v="6"/>
    <n v="18"/>
    <s v="Landgraf"/>
    <s v="Marcus"/>
    <s v="Herr"/>
    <s v=""/>
    <s v=""/>
    <d v="1970-09-23T00:00:00"/>
    <s v="Österreich"/>
    <s v="Kuenringerstraße 16"/>
    <n v="3123"/>
    <s v="Großrust"/>
    <n v="1840039048"/>
    <n v="-20.2"/>
    <n v="20.2"/>
    <n v="0"/>
    <s v="fhb181200@fh-vie.ac.at"/>
    <s v="MBA Digital Transformation"/>
    <n v="1480"/>
  </r>
  <r>
    <x v="0"/>
    <n v="19"/>
    <s v="Landig"/>
    <s v="Marta"/>
    <s v="Frau"/>
    <s v=""/>
    <s v=""/>
    <d v="1986-08-16T00:00:00"/>
    <s v="Deutschland"/>
    <s v="Franz-Pasruck-Hof 10 Stg. 7/9"/>
    <n v="3423"/>
    <s v="St. Andrä-Wördern"/>
    <n v="1910389055"/>
    <n v="-20.2"/>
    <n v="20.2"/>
    <n v="0"/>
    <s v="fhb190942@fh-vie.ac.at"/>
    <m/>
    <n v="1481"/>
  </r>
  <r>
    <x v="6"/>
    <n v="18"/>
    <s v="Langemann"/>
    <s v="Christin"/>
    <s v="Frau"/>
    <s v=""/>
    <s v=""/>
    <d v="1991-11-01T00:00:00"/>
    <s v="Deutschland"/>
    <s v="Nicolaistrasse 1"/>
    <n v="38446"/>
    <s v=""/>
    <n v="1840039004"/>
    <n v="-20.2"/>
    <n v="20.2"/>
    <n v="0"/>
    <s v="fhb190077@fh-vie.ac.at"/>
    <s v="MBA Digital Transformation"/>
    <n v="1482"/>
  </r>
  <r>
    <x v="2"/>
    <n v="19"/>
    <s v="Langer"/>
    <s v="Oliver"/>
    <s v="Herr"/>
    <s v=""/>
    <s v="BA"/>
    <d v="1989-09-21T00:00:00"/>
    <s v="Österreich"/>
    <s v="Ferchergasse 5-7/2/19"/>
    <n v="1170"/>
    <s v="Wien,Hernals"/>
    <n v="1910388026"/>
    <n v="-20.2"/>
    <n v="20.2"/>
    <n v="0"/>
    <s v="fhb190848@fh-vie.ac.at"/>
    <m/>
    <n v="1483"/>
  </r>
  <r>
    <x v="6"/>
    <n v="18"/>
    <s v="Langheiter"/>
    <s v="Katharina"/>
    <s v="Frau"/>
    <s v=""/>
    <s v="BA"/>
    <d v="1986-06-21T00:00:00"/>
    <s v="Österreich"/>
    <s v="Silberwaldstrasse 25/1"/>
    <n v="2230"/>
    <s v="Gänserndorf"/>
    <n v="1840039009"/>
    <n v="-20.2"/>
    <n v="20.2"/>
    <n v="0"/>
    <s v="fhb190109@fh-vie.ac.at"/>
    <s v="MBA Digital Transformation"/>
    <n v="1484"/>
  </r>
  <r>
    <x v="13"/>
    <n v="20"/>
    <s v="Lanzolla"/>
    <s v="Annalisa"/>
    <s v="Frau"/>
    <s v=""/>
    <s v=""/>
    <d v="1998-04-02T00:00:00"/>
    <s v="Italien"/>
    <s v="Molkereistraße 1"/>
    <n v="1020"/>
    <s v="Wien"/>
    <n v="2010613029"/>
    <n v="-20.2"/>
    <n v="20.2"/>
    <n v="0"/>
    <s v="fhb201314@fh-vie.ac.at"/>
    <s v="Incoming WiSe 2020"/>
    <n v="1485"/>
  </r>
  <r>
    <x v="7"/>
    <n v="20"/>
    <s v="Lastro"/>
    <s v="Daniel"/>
    <s v="Herr"/>
    <s v="Mag."/>
    <s v=""/>
    <d v="1977-08-23T00:00:00"/>
    <s v="Österreich"/>
    <s v="Wipfingerstraße 12-20/Haus 1"/>
    <n v="3433"/>
    <s v="Königstetten"/>
    <n v="2030018006"/>
    <n v="-20.2"/>
    <n v="20.2"/>
    <n v="0"/>
    <s v="fhb201590@fh-vie.ac.at"/>
    <s v="Akademische/r HR Manager/in"/>
    <n v="1486"/>
  </r>
  <r>
    <x v="6"/>
    <n v="19"/>
    <s v="Latzel"/>
    <s v="Sarah"/>
    <s v="Frau"/>
    <s v=""/>
    <s v="B.A."/>
    <d v="1994-09-01T00:00:00"/>
    <s v="Deutschland"/>
    <s v="Maistraße 4"/>
    <n v="80337"/>
    <s v=""/>
    <n v="1940039194"/>
    <n v="-20.2"/>
    <n v="20.2"/>
    <n v="0"/>
    <s v="fhb200395@fh-vie.ac.at"/>
    <s v="MBA Digital Transformation"/>
    <n v="1487"/>
  </r>
  <r>
    <x v="4"/>
    <n v="19"/>
    <s v="Latzin"/>
    <s v="Katja"/>
    <s v="Frau"/>
    <s v=""/>
    <s v=""/>
    <d v="1998-05-17T00:00:00"/>
    <s v="Österreich"/>
    <s v="Hardeggasse 69/4/3"/>
    <n v="1220"/>
    <s v="Wien"/>
    <n v="1910229078"/>
    <n v="-20.2"/>
    <n v="20.2"/>
    <n v="0"/>
    <s v="fhb191164@fh-vie.ac.at"/>
    <m/>
    <n v="1488"/>
  </r>
  <r>
    <x v="6"/>
    <n v="20"/>
    <s v="Laudenschliger"/>
    <s v="Edgar"/>
    <s v="Herr"/>
    <s v=""/>
    <s v=""/>
    <d v="1989-04-18T00:00:00"/>
    <s v="Deutschland"/>
    <s v="Ballenbergstrasse 13"/>
    <n v="78234"/>
    <s v=""/>
    <n v="2030039022"/>
    <n v="-20.2"/>
    <n v="20.2"/>
    <n v="0"/>
    <s v="fhb201408@fh-vie.ac.at"/>
    <s v="MBA Digital Transformation"/>
    <n v="1489"/>
  </r>
  <r>
    <x v="6"/>
    <n v="19"/>
    <s v="Lauerwald"/>
    <s v="Kay"/>
    <s v="Herr"/>
    <s v=""/>
    <s v=""/>
    <d v="1978-01-26T00:00:00"/>
    <s v="Deutschland"/>
    <s v="Riemeisterstraße 81"/>
    <n v="14169"/>
    <s v=""/>
    <n v="1940039185"/>
    <n v="-20.2"/>
    <n v="20.2"/>
    <n v="0"/>
    <s v="fhb200374@fh-vie.ac.at"/>
    <s v="MBA Digital Transformation"/>
    <n v="1490"/>
  </r>
  <r>
    <x v="0"/>
    <n v="17"/>
    <s v="Lawrence"/>
    <s v="Benjamin"/>
    <s v="Herr"/>
    <s v=""/>
    <s v=""/>
    <d v="1997-04-11T00:00:00"/>
    <s v="Österreich"/>
    <s v="Freytaggasse 2-14/32/1"/>
    <n v="1210"/>
    <s v="Wien"/>
    <n v="1710389931"/>
    <n v="-20.2"/>
    <n v="20.2"/>
    <n v="0"/>
    <s v="fhb170963@fh-vie.ac.at"/>
    <m/>
    <n v="1491"/>
  </r>
  <r>
    <x v="15"/>
    <n v="18"/>
    <s v="Lazaryan"/>
    <s v="Heghine"/>
    <s v="Frau"/>
    <s v=""/>
    <s v=""/>
    <d v="1988-07-11T00:00:00"/>
    <s v="Armenien"/>
    <s v="Hainburgerstr. 24a/14"/>
    <n v="1030"/>
    <s v="Wien,Landstraße"/>
    <n v="1810480011"/>
    <n v="-20.2"/>
    <n v="20.2"/>
    <n v="0"/>
    <s v="fhb180139@fh-vie.ac.at"/>
    <m/>
    <n v="1492"/>
  </r>
  <r>
    <x v="0"/>
    <n v="17"/>
    <s v="Lazic"/>
    <s v="Milan"/>
    <s v="Herr"/>
    <s v=""/>
    <s v=""/>
    <d v="1989-08-18T00:00:00"/>
    <s v="Italien"/>
    <s v="Stromstraße 25/18"/>
    <n v="1200"/>
    <s v="Wien"/>
    <n v="1710389147"/>
    <n v="-20.2"/>
    <n v="20.2"/>
    <n v="0"/>
    <s v="fhb170604@fh-vie.ac.at"/>
    <m/>
    <n v="1493"/>
  </r>
  <r>
    <x v="4"/>
    <n v="18"/>
    <s v="Lebiti"/>
    <s v="Egzona"/>
    <s v="Frau"/>
    <s v=""/>
    <s v=""/>
    <d v="1995-02-17T00:00:00"/>
    <s v="Österreich"/>
    <s v="Voltagasse 43/19/10"/>
    <n v="1210"/>
    <s v="Wien,Floridsdorf"/>
    <n v="1810229030"/>
    <n v="-20.2"/>
    <n v="20.2"/>
    <n v="0"/>
    <s v="fhb180341@fh-vie.ac.at"/>
    <m/>
    <n v="1494"/>
  </r>
  <r>
    <x v="5"/>
    <n v="19"/>
    <s v="Lechner"/>
    <s v="Janine"/>
    <s v="Frau"/>
    <s v=""/>
    <s v=""/>
    <d v="1989-07-24T00:00:00"/>
    <s v="Österreich"/>
    <s v="Schillerstraße 3"/>
    <n v="4020"/>
    <s v="Linz"/>
    <n v="1910582031"/>
    <n v="-20.2"/>
    <n v="20.2"/>
    <n v="0"/>
    <s v="fhb190493@fh-vie.ac.at"/>
    <m/>
    <n v="1495"/>
  </r>
  <r>
    <x v="6"/>
    <n v="18"/>
    <s v="Leclaire"/>
    <s v="Frederik"/>
    <s v="Herr"/>
    <s v=""/>
    <s v="BA"/>
    <d v="1986-11-04T00:00:00"/>
    <s v="Deutschland"/>
    <s v="Naunystrasse 56"/>
    <n v="10999"/>
    <s v="Berlin"/>
    <n v="1840039021"/>
    <n v="-20.2"/>
    <n v="20.2"/>
    <n v="0"/>
    <s v="fhb190202@fh-vie.ac.at"/>
    <s v="MBA Digital Transformation"/>
    <n v="1496"/>
  </r>
  <r>
    <x v="4"/>
    <n v="19"/>
    <s v="Lederer"/>
    <s v="Julia"/>
    <s v="Frau"/>
    <s v=""/>
    <s v=""/>
    <d v="2000-02-19T00:00:00"/>
    <s v="Österreich"/>
    <s v="Hasendorf 70"/>
    <n v="3454"/>
    <s v="Reidling"/>
    <n v="1910229079"/>
    <n v="-20.2"/>
    <n v="20.2"/>
    <n v="0"/>
    <s v="fhb191165@fh-vie.ac.at"/>
    <m/>
    <n v="1497"/>
  </r>
  <r>
    <x v="11"/>
    <n v="20"/>
    <s v="Lederer-Vadon"/>
    <s v="Katharina"/>
    <s v="Frau"/>
    <s v=""/>
    <s v=""/>
    <d v="1996-09-18T00:00:00"/>
    <s v="Österreich"/>
    <s v="Vegagasse 6/3"/>
    <n v="1190"/>
    <s v="Wien,Döbling"/>
    <n v="2010387074"/>
    <n v="-20.2"/>
    <n v="20.2"/>
    <n v="0"/>
    <s v="fhb201473@fh-vie.ac.at"/>
    <m/>
    <n v="1498"/>
  </r>
  <r>
    <x v="20"/>
    <n v="20"/>
    <s v="Ledersberger"/>
    <s v="Nina"/>
    <s v="Frau"/>
    <s v="Mag.a"/>
    <s v=""/>
    <d v="1985-11-10T00:00:00"/>
    <s v="Österreich"/>
    <s v="Untere Kaistraße 26/2/3"/>
    <n v="1100"/>
    <s v=""/>
    <n v="2030046021"/>
    <n v="-20.2"/>
    <n v="20.2"/>
    <n v="0"/>
    <s v="fhb201618@fh-vie.ac.at"/>
    <s v="MSc Sustainability and Responsible Management"/>
    <n v="1499"/>
  </r>
  <r>
    <x v="11"/>
    <n v="18"/>
    <s v="Ledholder"/>
    <s v="Denise"/>
    <s v="Frau"/>
    <s v=""/>
    <s v=""/>
    <d v="1992-08-09T00:00:00"/>
    <s v="Österreich"/>
    <s v="Lichtensterngasse 11"/>
    <n v="1120"/>
    <s v="Wien,Meidling"/>
    <n v="1810387029"/>
    <n v="-20.2"/>
    <n v="20.2"/>
    <n v="0"/>
    <s v="fhb180691@fh-vie.ac.at"/>
    <m/>
    <n v="1500"/>
  </r>
  <r>
    <x v="12"/>
    <n v="17"/>
    <s v="Légrádi"/>
    <s v="Evelin Anna"/>
    <s v="Frau"/>
    <s v=""/>
    <s v=""/>
    <d v="1996-03-27T00:00:00"/>
    <s v="Ungarn"/>
    <s v="Földes Gabor Utca 31/B  4 em. 13a"/>
    <n v="9023"/>
    <s v="Györ"/>
    <n v="1710391037"/>
    <n v="-20.2"/>
    <n v="20.2"/>
    <n v="0"/>
    <s v="fhb170737@fh-vie.ac.at"/>
    <m/>
    <n v="1501"/>
  </r>
  <r>
    <x v="6"/>
    <n v="18"/>
    <s v="Lehmann"/>
    <s v="Désirée Juliette Aimée"/>
    <s v="Frau"/>
    <s v=""/>
    <s v=""/>
    <d v="1981-06-07T00:00:00"/>
    <s v="Deutschland"/>
    <s v="Agnes-Bernauer-Straße 27"/>
    <n v="80687"/>
    <s v="München"/>
    <n v="1840039008"/>
    <n v="-20.2"/>
    <n v="20.2"/>
    <n v="0"/>
    <s v="fhb190106@fh-vie.ac.at"/>
    <s v="MBA Digital Transformation"/>
    <n v="1502"/>
  </r>
  <r>
    <x v="2"/>
    <n v="19"/>
    <s v="Lehner"/>
    <s v="Philipp"/>
    <s v="Herr"/>
    <s v=""/>
    <s v="BA"/>
    <d v="1996-05-31T00:00:00"/>
    <s v="Österreich"/>
    <s v="Kliviengasse 77/13"/>
    <n v="1220"/>
    <s v="Wien,Donaustadt"/>
    <n v="1910388027"/>
    <n v="-20.2"/>
    <n v="20.2"/>
    <n v="0"/>
    <s v="fhb190849@fh-vie.ac.at"/>
    <m/>
    <n v="1503"/>
  </r>
  <r>
    <x v="22"/>
    <n v="20"/>
    <s v="Lehr"/>
    <s v="Dagmar"/>
    <s v="Frau"/>
    <s v="Mag./a/"/>
    <s v=""/>
    <d v="1977-09-29T00:00:00"/>
    <s v="Österreich"/>
    <s v="Adelheid Poppgasse 2/15"/>
    <n v="1220"/>
    <s v="Wien"/>
    <n v="2030037010"/>
    <n v="-20.2"/>
    <n v="20.2"/>
    <n v="0"/>
    <s v="fhb201704@fh-vie.ac.at"/>
    <s v="MSc HR Management"/>
    <n v="1504"/>
  </r>
  <r>
    <x v="17"/>
    <n v="20"/>
    <s v="Lehrner"/>
    <s v="Margit"/>
    <s v="Frau"/>
    <s v=""/>
    <s v="BA"/>
    <d v="1988-02-01T00:00:00"/>
    <s v="Österreich"/>
    <s v="Baron-Karl-Gasse 4/47/4"/>
    <n v="1100"/>
    <s v="Wien,Favoriten"/>
    <n v="2010705013"/>
    <n v="-20.2"/>
    <n v="20.2"/>
    <n v="0"/>
    <s v="fhb200826@fh-vie.ac.at"/>
    <m/>
    <n v="1505"/>
  </r>
  <r>
    <x v="4"/>
    <n v="19"/>
    <s v="Leiche"/>
    <s v="David-Emanuel"/>
    <s v="Herr"/>
    <s v=""/>
    <s v=""/>
    <d v="1995-03-10T00:00:00"/>
    <s v="Österreich"/>
    <s v="Langobardenstraße 44/1/132"/>
    <n v="1220"/>
    <s v="Wien,Donaustadt"/>
    <n v="1910229026"/>
    <n v="-20.2"/>
    <n v="20.2"/>
    <n v="0"/>
    <s v="fhb190409@fh-vie.ac.at"/>
    <m/>
    <n v="1506"/>
  </r>
  <r>
    <x v="6"/>
    <n v="20"/>
    <s v="Leimhofer"/>
    <s v="Aaron"/>
    <s v="Herr"/>
    <s v=""/>
    <s v=""/>
    <d v="1991-09-10T00:00:00"/>
    <s v="Österreich"/>
    <s v="Kellergase 3"/>
    <n v="4020"/>
    <s v="Linz"/>
    <n v="2030039004"/>
    <n v="-20.2"/>
    <n v="20.2"/>
    <n v="0"/>
    <s v="fhb200425@fh-vie.ac.at"/>
    <s v="MBA Digital Transformation"/>
    <n v="1507"/>
  </r>
  <r>
    <x v="4"/>
    <n v="18"/>
    <s v="Leitgeb"/>
    <s v="Markus"/>
    <s v="Herr"/>
    <s v=""/>
    <s v=""/>
    <d v="1998-01-31T00:00:00"/>
    <s v="Österreich"/>
    <s v="Hauptstraße 16"/>
    <n v="2245"/>
    <s v="Velm"/>
    <n v="1810229069"/>
    <n v="-20.2"/>
    <n v="20.2"/>
    <n v="0"/>
    <s v="fhb180519@fh-vie.ac.at"/>
    <m/>
    <n v="1508"/>
  </r>
  <r>
    <x v="11"/>
    <n v="18"/>
    <s v="Leitgeb"/>
    <s v="Saskia"/>
    <s v="Frau"/>
    <s v=""/>
    <s v=""/>
    <d v="1999-05-31T00:00:00"/>
    <s v="Österreich"/>
    <s v="Rosa-Jochmann-Ring 1/2/22"/>
    <n v="1110"/>
    <s v="Wien,Simmering"/>
    <n v="1810387074"/>
    <n v="-20.2"/>
    <n v="20.2"/>
    <n v="0"/>
    <s v="fhb181012@fh-vie.ac.at"/>
    <m/>
    <n v="1509"/>
  </r>
  <r>
    <x v="0"/>
    <n v="18"/>
    <s v="Leitner"/>
    <s v="Franziska"/>
    <s v="Frau"/>
    <s v=""/>
    <s v=""/>
    <d v="1998-10-30T00:00:00"/>
    <s v="Österreich"/>
    <s v="Hauptplatz 55"/>
    <n v="2020"/>
    <s v="Groß"/>
    <n v="1810389573"/>
    <n v="-20.2"/>
    <n v="20.2"/>
    <n v="0"/>
    <s v="fhb180951@fh-vie.ac.at"/>
    <m/>
    <n v="1510"/>
  </r>
  <r>
    <x v="5"/>
    <n v="17"/>
    <s v="Leja"/>
    <s v="Katarzyna"/>
    <s v="Frau"/>
    <s v=""/>
    <s v=""/>
    <d v="1997-05-15T00:00:00"/>
    <s v="Polen"/>
    <s v="Moselgasse 26/12/39"/>
    <n v="1100"/>
    <s v="Wien"/>
    <n v="1710582029"/>
    <n v="-20.2"/>
    <n v="20.2"/>
    <n v="0"/>
    <s v="fhb170171@fh-vie.ac.at"/>
    <m/>
    <n v="1511"/>
  </r>
  <r>
    <x v="9"/>
    <n v="20"/>
    <s v="Lejri"/>
    <s v="Maram"/>
    <s v="Frau"/>
    <s v=""/>
    <s v="BSc (WU)"/>
    <d v="1993-02-17T00:00:00"/>
    <s v="Österreich"/>
    <s v="Würtzlerstraße, 23/13"/>
    <n v="1030"/>
    <s v="Wien,Landstraße"/>
    <n v="2010230060"/>
    <n v="-20.2"/>
    <n v="20.2"/>
    <n v="0"/>
    <s v="fhb201393@fh-vie.ac.at"/>
    <m/>
    <n v="1512"/>
  </r>
  <r>
    <x v="17"/>
    <n v="20"/>
    <s v="Lély"/>
    <s v="Patrícia"/>
    <s v="Frau"/>
    <s v=""/>
    <s v="BA"/>
    <d v="1998-02-22T00:00:00"/>
    <s v="Ungarn"/>
    <s v="Liezen-Mayer 118"/>
    <n v="9024"/>
    <s v="Gyor"/>
    <n v="2010705014"/>
    <n v="-20.2"/>
    <n v="20.2"/>
    <n v="0"/>
    <s v="fhb200827@fh-vie.ac.at"/>
    <m/>
    <n v="1513"/>
  </r>
  <r>
    <x v="2"/>
    <n v="19"/>
    <s v="Lembacher"/>
    <s v="Jasmin"/>
    <s v="Frau"/>
    <s v=""/>
    <s v="BA"/>
    <d v="1994-02-17T00:00:00"/>
    <s v="Österreich"/>
    <s v="Steinergasse 36/7/26"/>
    <n v="1230"/>
    <s v="Wien,Liesing"/>
    <n v="1910388028"/>
    <n v="-20.2"/>
    <n v="20.2"/>
    <n v="0"/>
    <s v="fhb190850@fh-vie.ac.at"/>
    <m/>
    <n v="1514"/>
  </r>
  <r>
    <x v="8"/>
    <n v="19"/>
    <s v="Lendway"/>
    <s v="Erwin"/>
    <s v="Herr"/>
    <s v=""/>
    <s v=""/>
    <d v="1977-12-12T00:00:00"/>
    <s v="Österreich"/>
    <s v="Hauptstrasse 40"/>
    <n v="7161"/>
    <s v="Sankt Andrä am Zicksee"/>
    <n v="1940042068"/>
    <n v="-20.2"/>
    <n v="20.2"/>
    <n v="0"/>
    <s v="fhb200367@fh-vie.ac.at"/>
    <s v="MBA Digital Marketing &amp; Data Management"/>
    <n v="1515"/>
  </r>
  <r>
    <x v="4"/>
    <n v="20"/>
    <s v="Lenovský"/>
    <s v="Jakub"/>
    <s v="Herr"/>
    <s v=""/>
    <s v=""/>
    <d v="2000-03-07T00:00:00"/>
    <s v="Slowakei"/>
    <s v="Hlavná 63"/>
    <n v="92241"/>
    <s v="Drahovce"/>
    <n v="2000229001"/>
    <n v="-20.2"/>
    <n v="20.2"/>
    <n v="0"/>
    <s v="fhb201300@fh-vie.ac.at"/>
    <s v="Incoming WiSe 2020"/>
    <n v="1516"/>
  </r>
  <r>
    <x v="10"/>
    <n v="20"/>
    <s v="Lensch"/>
    <s v="Mathias"/>
    <s v="Herr"/>
    <s v=""/>
    <s v=""/>
    <d v="2000-05-10T00:00:00"/>
    <s v="Österreich"/>
    <s v="Hohenbergstraße 36"/>
    <n v="1120"/>
    <s v="Wien,Meidling"/>
    <n v="2010702010"/>
    <n v="-20.2"/>
    <n v="20.2"/>
    <n v="0"/>
    <s v="fhb200437@fh-vie.ac.at"/>
    <m/>
    <n v="1517"/>
  </r>
  <r>
    <x v="9"/>
    <n v="18"/>
    <s v="Leopoldseder"/>
    <s v="Michael"/>
    <s v="Herr"/>
    <s v=""/>
    <s v="BA"/>
    <d v="1992-09-01T00:00:00"/>
    <s v="Österreich"/>
    <s v="Adalbert-Stifter-Straße 11/30"/>
    <n v="1200"/>
    <s v="Wien,Brigittenau"/>
    <n v="1810230027"/>
    <n v="-20.2"/>
    <n v="0"/>
    <n v="-20.2"/>
    <s v="fhb180286@fh-vie.ac.at"/>
    <m/>
    <n v="1518"/>
  </r>
  <r>
    <x v="12"/>
    <n v="20"/>
    <s v="Leputsch"/>
    <s v="Stefan"/>
    <s v="Herr"/>
    <s v=""/>
    <s v=""/>
    <d v="2000-07-04T00:00:00"/>
    <s v="Österreich"/>
    <s v="Mozartgasse 4"/>
    <n v="3205"/>
    <s v="Dietmannsdorf"/>
    <n v="2010391052"/>
    <n v="-20.2"/>
    <n v="20.2"/>
    <n v="0"/>
    <s v="fhb201353@fh-vie.ac.at"/>
    <m/>
    <n v="1519"/>
  </r>
  <r>
    <x v="6"/>
    <n v="19"/>
    <s v="Lerach"/>
    <s v="Sylvester"/>
    <s v="Herr"/>
    <s v=""/>
    <s v="B.Sc."/>
    <d v="1995-07-10T00:00:00"/>
    <s v="Deutschland"/>
    <s v="Kirchbuehlstraße 13"/>
    <n v="77815"/>
    <s v=""/>
    <n v="1930039074"/>
    <n v="-20.2"/>
    <n v="20.2"/>
    <n v="0"/>
    <s v="fhb191408@fh-vie.ac.at"/>
    <s v="MBA Digital Transformation"/>
    <n v="1520"/>
  </r>
  <r>
    <x v="5"/>
    <n v="18"/>
    <s v="Leroch"/>
    <s v="Natalie"/>
    <s v="Frau"/>
    <s v=""/>
    <s v=""/>
    <d v="1998-05-05T00:00:00"/>
    <s v="Österreich"/>
    <s v="Schadinagasse 11-13/1/36"/>
    <n v="1170"/>
    <s v="Wien,Hernals"/>
    <n v="1810582017"/>
    <n v="-20.2"/>
    <n v="20.2"/>
    <n v="0"/>
    <s v="fhb180222@fh-vie.ac.at"/>
    <m/>
    <n v="1521"/>
  </r>
  <r>
    <x v="10"/>
    <n v="20"/>
    <s v="Lesjak"/>
    <s v="Jan"/>
    <s v="Herr"/>
    <s v=""/>
    <s v=""/>
    <d v="1990-11-12T00:00:00"/>
    <s v="Österreich"/>
    <s v="Piaristengasse 29/1/8"/>
    <n v="1080"/>
    <s v="Wien,Josefstadt"/>
    <n v="2010702032"/>
    <n v="-20.2"/>
    <n v="20.2"/>
    <n v="0"/>
    <s v="fhb201557@fh-vie.ac.at"/>
    <m/>
    <n v="1522"/>
  </r>
  <r>
    <x v="4"/>
    <n v="20"/>
    <s v="Leskinen"/>
    <s v="Mia"/>
    <s v="Frau"/>
    <s v=""/>
    <s v=""/>
    <d v="2002-09-26T00:00:00"/>
    <s v="Finnland"/>
    <s v="Schilfweg, 132 Haus 11"/>
    <n v="1220"/>
    <s v="Wien,Donaustadt"/>
    <n v="2010229071"/>
    <n v="-20.2"/>
    <n v="20.2"/>
    <n v="0"/>
    <s v="fhb201078@fh-vie.ac.at"/>
    <m/>
    <n v="1523"/>
  </r>
  <r>
    <x v="13"/>
    <n v="19"/>
    <s v="Leutgöb"/>
    <s v="Martin"/>
    <s v="Herr"/>
    <s v=""/>
    <s v="BA"/>
    <d v="1981-07-31T00:00:00"/>
    <s v="Österreich"/>
    <s v="Laaer Berg Straße 67/2/10"/>
    <n v="1100"/>
    <s v="Wien"/>
    <n v="1910613009"/>
    <n v="-20.2"/>
    <n v="20.2"/>
    <n v="0"/>
    <s v="fhb190288@fh-vie.ac.at"/>
    <m/>
    <n v="1524"/>
  </r>
  <r>
    <x v="12"/>
    <n v="19"/>
    <s v="Li"/>
    <s v="Valentina"/>
    <s v="Frau"/>
    <s v=""/>
    <s v=""/>
    <d v="1996-02-12T00:00:00"/>
    <s v="Österreich"/>
    <s v="Fuchsenfeldhof Stg. 12/10"/>
    <n v="1120"/>
    <s v="Wien,Meidling"/>
    <n v="1910391051"/>
    <n v="-20.2"/>
    <n v="20.2"/>
    <n v="0"/>
    <s v="fhb191221@fh-vie.ac.at"/>
    <m/>
    <n v="1525"/>
  </r>
  <r>
    <x v="17"/>
    <n v="19"/>
    <s v="Li"/>
    <s v="Yinyin"/>
    <s v="Frau"/>
    <s v=""/>
    <s v="BA"/>
    <d v="1998-07-16T00:00:00"/>
    <s v="Niederlande"/>
    <s v="Weidenweg 7"/>
    <n v="2384"/>
    <s v="Breitenfurt bei Wien"/>
    <n v="1910705011"/>
    <n v="-20.2"/>
    <n v="20.2"/>
    <n v="0"/>
    <s v="fhb190454@fh-vie.ac.at"/>
    <m/>
    <n v="1526"/>
  </r>
  <r>
    <x v="17"/>
    <n v="18"/>
    <s v="Liebenberger"/>
    <s v="Theresa"/>
    <s v="Frau"/>
    <s v=""/>
    <s v="BA"/>
    <d v="1992-07-08T00:00:00"/>
    <s v="Österreich"/>
    <s v="Steiner Landstraße 61/3"/>
    <n v="3500"/>
    <s v="Krems an der Donau"/>
    <n v="1810705021"/>
    <n v="-20.2"/>
    <n v="20.2"/>
    <n v="0"/>
    <s v="fhb181043@fh-vie.ac.at"/>
    <m/>
    <n v="1527"/>
  </r>
  <r>
    <x v="12"/>
    <n v="18"/>
    <s v="Liebert"/>
    <s v="Martin"/>
    <s v="Herr"/>
    <s v=""/>
    <s v=""/>
    <d v="1999-08-14T00:00:00"/>
    <s v="Österreich"/>
    <s v="Gregorygasse 10A/2/23"/>
    <n v="1230"/>
    <s v="Wien"/>
    <n v="1810391052"/>
    <n v="-20.2"/>
    <n v="20.2"/>
    <n v="0"/>
    <s v="fhb180470@fh-vie.ac.at"/>
    <m/>
    <n v="1528"/>
  </r>
  <r>
    <x v="8"/>
    <n v="20"/>
    <s v="Liebich"/>
    <s v="Sarah"/>
    <s v="Frau"/>
    <s v=""/>
    <s v="BA"/>
    <d v="1991-04-27T00:00:00"/>
    <s v="Deutschland"/>
    <s v="Kölnerstraße 475A"/>
    <n v="41468"/>
    <s v="Neuss"/>
    <n v="2030042048"/>
    <n v="-20.2"/>
    <n v="20.2"/>
    <n v="0"/>
    <s v="fhb201673@fh-vie.ac.at"/>
    <s v="MBA Digital Marketing &amp; Data Management"/>
    <n v="1529"/>
  </r>
  <r>
    <x v="5"/>
    <n v="19"/>
    <s v="Liebmann"/>
    <s v="Angela"/>
    <s v="Frau"/>
    <s v=""/>
    <s v=""/>
    <d v="1967-03-27T00:00:00"/>
    <s v="Österreich"/>
    <s v="Speisinger Straße 211/2/4"/>
    <n v="1230"/>
    <s v="Wien,Liesing"/>
    <n v="1910582032"/>
    <n v="-20.2"/>
    <n v="20.2"/>
    <n v="0"/>
    <s v="fhb190494@fh-vie.ac.at"/>
    <m/>
    <n v="1530"/>
  </r>
  <r>
    <x v="6"/>
    <n v="19"/>
    <s v="Lielacher"/>
    <s v="Nicole"/>
    <s v="Frau"/>
    <s v=""/>
    <s v="B.A."/>
    <d v="1986-06-09T00:00:00"/>
    <s v="Österreich"/>
    <s v="Vorgartenstraße 120B/28"/>
    <n v="1020"/>
    <s v="Wien,Leopoldstadt"/>
    <n v="1940039039"/>
    <n v="-20.2"/>
    <n v="20.2"/>
    <n v="0"/>
    <s v="fhb200287@fh-vie.ac.at"/>
    <s v="MBA Digital Transformation"/>
    <n v="1531"/>
  </r>
  <r>
    <x v="2"/>
    <n v="19"/>
    <s v="Lienbacher"/>
    <s v="Kerstin"/>
    <s v="Frau"/>
    <s v=""/>
    <s v="BA"/>
    <d v="1984-12-18T00:00:00"/>
    <s v="Österreich"/>
    <s v="Apostelgasse 2-14/7/35"/>
    <n v="1030"/>
    <s v="Wien"/>
    <n v="1910388029"/>
    <n v="-20.2"/>
    <n v="20.2"/>
    <n v="0"/>
    <s v="fhb190851@fh-vie.ac.at"/>
    <m/>
    <n v="1532"/>
  </r>
  <r>
    <x v="23"/>
    <n v="19"/>
    <s v="Liensberger"/>
    <s v="Karin"/>
    <s v="Frau"/>
    <s v="Mag.a"/>
    <s v=""/>
    <d v="1982-12-20T00:00:00"/>
    <s v="Österreich"/>
    <s v="Mantscha-Wald-Weg 24/1"/>
    <n v="8054"/>
    <s v="Graz,16.Bez.:Straßgang"/>
    <n v="1930041001"/>
    <n v="-20.2"/>
    <n v="20.2"/>
    <n v="0"/>
    <s v="fhb190278@fh-vie.ac.at"/>
    <s v="MBA Online Marketing"/>
    <n v="1533"/>
  </r>
  <r>
    <x v="8"/>
    <n v="20"/>
    <s v="Lin"/>
    <s v="Jingying"/>
    <s v="Frau"/>
    <s v=""/>
    <s v="B.A."/>
    <d v="1984-10-07T00:00:00"/>
    <s v="Deutschland"/>
    <s v="Chiemgau Straße 101"/>
    <n v="81549"/>
    <s v=""/>
    <n v="2030042023"/>
    <n v="-20.2"/>
    <n v="20.2"/>
    <n v="0"/>
    <s v="fhb201506@fh-vie.ac.at"/>
    <s v="MBA Digital Marketing &amp; Data Management"/>
    <n v="1534"/>
  </r>
  <r>
    <x v="1"/>
    <n v="19"/>
    <s v="Linde Carmona"/>
    <s v="Constanza Soledad"/>
    <s v="Frau"/>
    <s v=""/>
    <s v="BA"/>
    <d v="1995-10-31T00:00:00"/>
    <s v="Deutschland"/>
    <s v="Skraupstraße 24/20/11"/>
    <n v="1210"/>
    <s v="Wien"/>
    <n v="1910390034"/>
    <n v="-20.2"/>
    <n v="20.2"/>
    <n v="0"/>
    <s v="fhb190689@fh-vie.ac.at"/>
    <m/>
    <n v="1535"/>
  </r>
  <r>
    <x v="12"/>
    <n v="19"/>
    <s v="Lindner"/>
    <s v="Lukas"/>
    <s v="Herr"/>
    <s v=""/>
    <s v=""/>
    <d v="1995-06-01T00:00:00"/>
    <s v="Österreich"/>
    <s v="Lazarettgasse 5/5"/>
    <n v="1090"/>
    <s v="Wien"/>
    <n v="1910391052"/>
    <n v="-20.2"/>
    <n v="20.2"/>
    <n v="0"/>
    <s v="fhb191222@fh-vie.ac.at"/>
    <m/>
    <n v="1536"/>
  </r>
  <r>
    <x v="23"/>
    <n v="19"/>
    <s v="Linke"/>
    <s v="Jonas"/>
    <s v="Herr"/>
    <s v=""/>
    <s v="BBA"/>
    <d v="1987-07-01T00:00:00"/>
    <s v="Deutschland"/>
    <s v="Crellesstraße 41"/>
    <n v="10827"/>
    <s v=""/>
    <n v="1930041005"/>
    <n v="-20.2"/>
    <n v="20.2"/>
    <n v="0"/>
    <s v="fhb191130@fh-vie.ac.at"/>
    <s v="MBA Online Marketing"/>
    <n v="1537"/>
  </r>
  <r>
    <x v="4"/>
    <n v="20"/>
    <s v="Lipski"/>
    <s v="David Damian"/>
    <s v="Herr"/>
    <s v=""/>
    <s v=""/>
    <d v="1993-06-04T00:00:00"/>
    <s v="Österreich"/>
    <s v="Hauptstraße 420 / Haus 14"/>
    <n v="2231"/>
    <s v="Strasshof an der Nordbahn"/>
    <n v="2010229031"/>
    <n v="-20.2"/>
    <n v="20.2"/>
    <n v="0"/>
    <s v="fhb201038@fh-vie.ac.at"/>
    <m/>
    <n v="1538"/>
  </r>
  <r>
    <x v="11"/>
    <n v="18"/>
    <s v="Liszt"/>
    <s v="Valentin"/>
    <s v="Herr"/>
    <s v=""/>
    <s v=""/>
    <d v="1995-04-17T00:00:00"/>
    <s v="Österreich"/>
    <s v="Markhofgasse 15-17/3/15"/>
    <n v="1030"/>
    <s v="Wien,Landstraße"/>
    <n v="1810387075"/>
    <n v="-20.2"/>
    <n v="20.2"/>
    <n v="0"/>
    <s v="fhb181013@fh-vie.ac.at"/>
    <m/>
    <n v="1539"/>
  </r>
  <r>
    <x v="8"/>
    <n v="19"/>
    <s v="Liu"/>
    <s v="Mariam"/>
    <s v="Frau"/>
    <s v=""/>
    <s v="BA (Hons)"/>
    <d v="1993-09-29T00:00:00"/>
    <s v="Österreich"/>
    <s v="Bodmergasse 47/29"/>
    <n v="1220"/>
    <s v="Wien,Donaustadt"/>
    <n v="1940042041"/>
    <n v="-20.2"/>
    <n v="20.2"/>
    <n v="0"/>
    <s v="fhb200143@fh-vie.ac.at"/>
    <s v="MBA Digital Marketing &amp; Data Management"/>
    <n v="1540"/>
  </r>
  <r>
    <x v="3"/>
    <n v="20"/>
    <s v="Ljubas"/>
    <s v="Domenica"/>
    <s v="Frau"/>
    <s v=""/>
    <s v=""/>
    <d v="2001-10-11T00:00:00"/>
    <s v="Kroatien"/>
    <s v="Hetzendorfer Straße 103/1/11"/>
    <n v="1120"/>
    <s v="Wien,Meidling"/>
    <n v="2010389210"/>
    <n v="-20.2"/>
    <n v="20.2"/>
    <n v="0"/>
    <s v="fhb200719@fh-vie.ac.at"/>
    <m/>
    <n v="1541"/>
  </r>
  <r>
    <x v="3"/>
    <n v="18"/>
    <s v="Ljubas"/>
    <s v="Francesca"/>
    <s v="Frau"/>
    <s v=""/>
    <s v=""/>
    <d v="1995-08-03T00:00:00"/>
    <s v="Kroatien"/>
    <s v="Hetzendorfer Straße 103/1/11"/>
    <n v="1120"/>
    <s v="Wien,Meidling"/>
    <n v="1810389922"/>
    <n v="-20.2"/>
    <n v="20.2"/>
    <n v="0"/>
    <s v="fhb180890@fh-vie.ac.at"/>
    <m/>
    <n v="1542"/>
  </r>
  <r>
    <x v="5"/>
    <n v="20"/>
    <s v="Ljubas"/>
    <s v="Katarina"/>
    <s v="Frau"/>
    <s v=""/>
    <s v=""/>
    <d v="1998-08-06T00:00:00"/>
    <s v="Kroatien"/>
    <s v="Hetzendorferstraße 175-187/20/6"/>
    <n v="1130"/>
    <s v="Wien,Hietzing"/>
    <n v="2010582026"/>
    <n v="-20.2"/>
    <n v="20.2"/>
    <n v="0"/>
    <s v="fhb200870@fh-vie.ac.at"/>
    <m/>
    <n v="1543"/>
  </r>
  <r>
    <x v="7"/>
    <n v="20"/>
    <s v="Ljubijankic"/>
    <s v="Lejla"/>
    <s v="Frau"/>
    <s v=""/>
    <s v=""/>
    <d v="1996-01-22T00:00:00"/>
    <s v="Bosn. u. Herzeg."/>
    <s v="Ernst-Melchior-Gasse 2 / 1.28"/>
    <n v="1020"/>
    <s v="Wien,Leopoldstadt"/>
    <n v="2030018007"/>
    <n v="-20.2"/>
    <n v="20.2"/>
    <n v="0"/>
    <s v="fhb201591@fh-vie.ac.at"/>
    <s v="Akademische/r HR Manager/in"/>
    <n v="1544"/>
  </r>
  <r>
    <x v="4"/>
    <n v="20"/>
    <s v="Ljubos"/>
    <s v="Patrick"/>
    <s v="Herr"/>
    <s v=""/>
    <s v=""/>
    <d v="1991-06-07T00:00:00"/>
    <s v="Österreich"/>
    <s v="Johann Orth Platz 3/Top1"/>
    <n v="1210"/>
    <s v="Wien,Floridsdorf"/>
    <n v="2010229032"/>
    <n v="-20.2"/>
    <n v="20.2"/>
    <n v="0"/>
    <s v="fhb201039@fh-vie.ac.at"/>
    <m/>
    <n v="1545"/>
  </r>
  <r>
    <x v="6"/>
    <n v="19"/>
    <s v="Lobersiner"/>
    <s v="Doris"/>
    <s v="Frau"/>
    <s v=""/>
    <s v=""/>
    <d v="1975-02-13T00:00:00"/>
    <s v="Österreich"/>
    <s v="Schottenfeldgasse 50/1"/>
    <n v="1070"/>
    <s v="Wien,Neubau"/>
    <n v="1940039136"/>
    <n v="-20.2"/>
    <n v="20.2"/>
    <n v="0"/>
    <s v="fhb191432@fh-vie.ac.at"/>
    <s v="MBA Digital Transformation"/>
    <n v="1546"/>
  </r>
  <r>
    <x v="6"/>
    <n v="19"/>
    <s v="Löcker-Herschkowitz"/>
    <s v="Johannes Andreas"/>
    <s v="Herr"/>
    <s v="Mag."/>
    <s v=""/>
    <d v="1980-03-01T00:00:00"/>
    <s v="Österreich"/>
    <s v="Mühlbergstraße 11/3/22"/>
    <n v="1140"/>
    <s v="Wien,Penzing"/>
    <n v="1930039071"/>
    <n v="-20.2"/>
    <n v="20.2"/>
    <n v="0"/>
    <s v="fhb191391@fh-vie.ac.at"/>
    <s v="MBA Digital Transformation"/>
    <n v="1547"/>
  </r>
  <r>
    <x v="6"/>
    <n v="19"/>
    <s v="Loeser"/>
    <s v="Nicole Francoise"/>
    <s v="Frau"/>
    <s v=""/>
    <s v=""/>
    <d v="1974-02-20T00:00:00"/>
    <s v="Deutschland"/>
    <s v="Mendelstrasse 16B"/>
    <n v="13187"/>
    <s v=""/>
    <n v="1930039095"/>
    <n v="-20.2"/>
    <n v="20.2"/>
    <n v="0"/>
    <s v="fhb190221@fh-vie.ac.at"/>
    <s v="MBA Digital Transformation"/>
    <n v="1548"/>
  </r>
  <r>
    <x v="4"/>
    <n v="17"/>
    <s v="Löffleitner"/>
    <s v="Klara"/>
    <s v="Frau"/>
    <s v=""/>
    <s v=""/>
    <d v="1997-06-20T00:00:00"/>
    <s v="Österreich"/>
    <s v="Bergstraße 23"/>
    <n v="4780"/>
    <s v="Schärding Innere Stadt"/>
    <n v="1710229025"/>
    <n v="-20.2"/>
    <n v="20.2"/>
    <n v="0"/>
    <s v="fhb170344@fh-vie.ac.at"/>
    <m/>
    <n v="1549"/>
  </r>
  <r>
    <x v="9"/>
    <n v="20"/>
    <s v="Logoreci"/>
    <s v="Mara"/>
    <s v="Frau"/>
    <s v=""/>
    <s v="BA"/>
    <d v="1995-06-18T00:00:00"/>
    <s v="Österreich"/>
    <s v="Ostmarkgasse 51/5/10"/>
    <n v="1210"/>
    <s v="Wien"/>
    <n v="2010230037"/>
    <n v="-20.2"/>
    <n v="20.2"/>
    <n v="0"/>
    <s v="fhb200990@fh-vie.ac.at"/>
    <m/>
    <n v="1550"/>
  </r>
  <r>
    <x v="4"/>
    <n v="20"/>
    <s v="Loicht"/>
    <s v="Sonia Larysa"/>
    <s v="Frau"/>
    <s v=""/>
    <s v=""/>
    <d v="1999-02-11T00:00:00"/>
    <s v="Polen"/>
    <s v="Krottenbachstraße 78/1"/>
    <n v="1190"/>
    <s v="Wien,Döbling"/>
    <n v="2010229073"/>
    <n v="-20.2"/>
    <n v="20.2"/>
    <n v="0"/>
    <s v="fhb201080@fh-vie.ac.at"/>
    <m/>
    <n v="1551"/>
  </r>
  <r>
    <x v="12"/>
    <n v="19"/>
    <s v="Loidl"/>
    <s v="Patrick"/>
    <s v="Herr"/>
    <s v=""/>
    <s v=""/>
    <d v="1997-07-26T00:00:00"/>
    <s v="Österreich"/>
    <s v="Dr.Jesch-Straße 7"/>
    <n v="2100"/>
    <s v="Korneuburg"/>
    <n v="1910391053"/>
    <n v="-20.2"/>
    <n v="20.2"/>
    <n v="0"/>
    <s v="fhb191223@fh-vie.ac.at"/>
    <m/>
    <n v="1552"/>
  </r>
  <r>
    <x v="10"/>
    <n v="18"/>
    <s v="Loidl"/>
    <s v="Paul"/>
    <s v="Herr"/>
    <s v=""/>
    <s v=""/>
    <d v="1995-12-14T00:00:00"/>
    <s v="Österreich"/>
    <s v="Klosterplatz 11"/>
    <n v="4801"/>
    <s v="Traunkirchen"/>
    <n v="1810702015"/>
    <n v="-20.2"/>
    <n v="20.2"/>
    <n v="0"/>
    <s v="fhb180173@fh-vie.ac.at"/>
    <m/>
    <n v="1553"/>
  </r>
  <r>
    <x v="11"/>
    <n v="18"/>
    <s v="Loidolt"/>
    <s v="Daniel"/>
    <s v="Herr"/>
    <s v=""/>
    <s v=""/>
    <d v="1994-12-06T00:00:00"/>
    <s v="Österreich"/>
    <s v="Engerthstraße 235/1/14"/>
    <n v="1020"/>
    <s v="Wien,Leopoldstadt"/>
    <n v="1810387076"/>
    <n v="-20.2"/>
    <n v="20.2"/>
    <n v="0"/>
    <s v="fhb181014@fh-vie.ac.at"/>
    <m/>
    <n v="1554"/>
  </r>
  <r>
    <x v="4"/>
    <n v="20"/>
    <s v="Lolic"/>
    <s v="Adin"/>
    <s v="Herr"/>
    <s v=""/>
    <s v=""/>
    <d v="1999-06-22T00:00:00"/>
    <s v="Österreich"/>
    <s v="Sandleitengasse 60/4"/>
    <n v="1170"/>
    <s v="Wien,Hernals"/>
    <n v="2010229033"/>
    <n v="-20.2"/>
    <n v="20.2"/>
    <n v="0"/>
    <s v="fhb201040@fh-vie.ac.at"/>
    <m/>
    <n v="1555"/>
  </r>
  <r>
    <x v="1"/>
    <n v="20"/>
    <s v="Lonati"/>
    <s v="Matteo Luigi"/>
    <s v="Herr"/>
    <s v=""/>
    <s v="BA"/>
    <d v="1994-11-06T00:00:00"/>
    <s v="Italien"/>
    <s v="Lederergasse 25/1/13"/>
    <n v="1080"/>
    <s v="Wien,Josefstadt"/>
    <n v="2010390045"/>
    <n v="-20.2"/>
    <n v="20.2"/>
    <n v="0"/>
    <s v="fhb200792@fh-vie.ac.at"/>
    <m/>
    <n v="1556"/>
  </r>
  <r>
    <x v="1"/>
    <n v="18"/>
    <s v="Lopar"/>
    <s v="Ivana"/>
    <s v="Frau"/>
    <s v=""/>
    <s v="BA"/>
    <d v="1991-01-07T00:00:00"/>
    <s v="Kroatien"/>
    <s v="Gschwandnergasse 22/2/4"/>
    <n v="1170"/>
    <s v="Wien,Hernals"/>
    <n v="1810390036"/>
    <n v="-20.2"/>
    <n v="20.2"/>
    <n v="0"/>
    <s v="fhb180836@fh-vie.ac.at"/>
    <m/>
    <n v="1557"/>
  </r>
  <r>
    <x v="3"/>
    <n v="20"/>
    <s v="Lope Velasco"/>
    <s v="Pilar"/>
    <s v="Frau"/>
    <s v=""/>
    <s v=""/>
    <d v="1999-11-05T00:00:00"/>
    <s v="Spanien"/>
    <s v="Dresdner Straße 107 / 6.59"/>
    <n v="1200"/>
    <s v="Wien"/>
    <n v="2000389004"/>
    <n v="-20.2"/>
    <n v="20.2"/>
    <n v="0"/>
    <s v="fhb201305@fh-vie.ac.at"/>
    <s v="Incoming WiSe 2020"/>
    <n v="1558"/>
  </r>
  <r>
    <x v="3"/>
    <n v="20"/>
    <s v="López Mateos"/>
    <s v="Karla Ashareth"/>
    <s v="Frau"/>
    <s v=""/>
    <s v=""/>
    <d v="2000-01-24T00:00:00"/>
    <s v="Mexiko"/>
    <s v="Privalia Ambienta"/>
    <n v="76147"/>
    <s v="Querétaro"/>
    <n v="2010389211"/>
    <n v="-20.2"/>
    <n v="20.2"/>
    <n v="0"/>
    <s v="fhb200720@fh-vie.ac.at"/>
    <m/>
    <n v="1559"/>
  </r>
  <r>
    <x v="4"/>
    <n v="20"/>
    <s v="Loreth"/>
    <s v="Maximilian"/>
    <s v="Herr"/>
    <s v=""/>
    <s v=""/>
    <d v="1999-03-13T00:00:00"/>
    <s v="Österreich"/>
    <s v="Hausfeldstraße 59/3"/>
    <n v="1220"/>
    <s v="Wien,Donaustadt"/>
    <n v="2010229034"/>
    <n v="-20.2"/>
    <n v="20.2"/>
    <n v="0"/>
    <s v="fhb201041@fh-vie.ac.at"/>
    <m/>
    <n v="1560"/>
  </r>
  <r>
    <x v="23"/>
    <n v="19"/>
    <s v="Lösch"/>
    <s v="Janine"/>
    <s v="Frau"/>
    <s v=""/>
    <s v=""/>
    <d v="1991-01-11T00:00:00"/>
    <s v="Österreich"/>
    <s v="Steinbux 50"/>
    <n v="6840"/>
    <s v="Götzis"/>
    <n v="1930041009"/>
    <n v="-20.2"/>
    <n v="20.2"/>
    <n v="0"/>
    <s v="fhb191322@fh-vie.ac.at"/>
    <s v="MBA Online Marketing"/>
    <n v="1561"/>
  </r>
  <r>
    <x v="12"/>
    <n v="19"/>
    <s v="Lossovskyi"/>
    <s v="Oleh"/>
    <s v="Herr"/>
    <s v=""/>
    <s v=""/>
    <d v="2001-07-03T00:00:00"/>
    <s v="Ukraine"/>
    <s v="Ferrogasse 74/76"/>
    <n v="1180"/>
    <s v="Wien,Währing"/>
    <n v="1910391054"/>
    <n v="-20.2"/>
    <n v="20.2"/>
    <n v="0"/>
    <s v="fhb191224@fh-vie.ac.at"/>
    <m/>
    <n v="1562"/>
  </r>
  <r>
    <x v="4"/>
    <n v="16"/>
    <s v="Lovre"/>
    <s v="Alexander"/>
    <s v="Herr"/>
    <s v=""/>
    <s v=""/>
    <d v="1995-01-10T00:00:00"/>
    <s v="Österreich"/>
    <s v="Custozzagasse 12/22"/>
    <n v="1030"/>
    <s v="Wien"/>
    <n v="1610229027"/>
    <n v="-20.2"/>
    <n v="20.2"/>
    <n v="0"/>
    <s v="fhb160405@fh-vie.ac.at"/>
    <m/>
    <n v="1563"/>
  </r>
  <r>
    <x v="12"/>
    <n v="19"/>
    <s v="Lovric"/>
    <s v="Helena"/>
    <s v="Frau"/>
    <s v=""/>
    <s v=""/>
    <d v="1998-02-10T00:00:00"/>
    <s v="Österreich"/>
    <s v="Csokorgasse 33/2/15"/>
    <n v="1110"/>
    <s v="Wien,Simmering"/>
    <n v="1910391055"/>
    <n v="-20.2"/>
    <n v="20.2"/>
    <n v="0"/>
    <s v="fhb191225@fh-vie.ac.at"/>
    <m/>
    <n v="1564"/>
  </r>
  <r>
    <x v="24"/>
    <n v="20"/>
    <s v="Lowick-Russell Alvarez"/>
    <s v="Camila"/>
    <s v="Frau"/>
    <s v=""/>
    <s v=""/>
    <d v="1999-05-07T00:00:00"/>
    <s v="Österreich"/>
    <s v="Sensengasse 2B, wohnung 702"/>
    <n v="1090"/>
    <s v="Wien,Alsergrund"/>
    <n v="2010229075"/>
    <n v="-20.2"/>
    <n v="20.2"/>
    <n v="0"/>
    <s v="fhb200948@fh-vie.ac.at"/>
    <m/>
    <n v="1565"/>
  </r>
  <r>
    <x v="14"/>
    <n v="20"/>
    <s v="Lucic"/>
    <s v="Marija"/>
    <s v="Frau"/>
    <s v=""/>
    <s v="BSc (WU)"/>
    <d v="1991-07-02T00:00:00"/>
    <s v="Kroatien"/>
    <s v="Darnautgasse 6/9"/>
    <n v="1120"/>
    <s v="Wien"/>
    <n v="2010392021"/>
    <n v="-20.2"/>
    <n v="20.2"/>
    <n v="0"/>
    <s v="fhb201131@fh-vie.ac.at"/>
    <m/>
    <n v="1566"/>
  </r>
  <r>
    <x v="0"/>
    <n v="20"/>
    <s v="Lucic"/>
    <s v="Natalia"/>
    <s v="Frau"/>
    <s v=""/>
    <s v=""/>
    <d v="2002-11-25T00:00:00"/>
    <s v="Österreich"/>
    <s v="Albrechtskreithgasse 12/25"/>
    <n v="1160"/>
    <s v="Wien,Ottakring"/>
    <n v="2010389055"/>
    <n v="-20.2"/>
    <n v="20.2"/>
    <n v="0"/>
    <s v="fhb200564@fh-vie.ac.at"/>
    <m/>
    <n v="1567"/>
  </r>
  <r>
    <x v="3"/>
    <n v="19"/>
    <s v="Ludescher"/>
    <s v="Raluca-Mihaela"/>
    <s v="Frau"/>
    <s v=""/>
    <s v=""/>
    <d v="1991-11-03T00:00:00"/>
    <s v="Österreich"/>
    <s v="Alxingergasse 35/22 "/>
    <n v="1100"/>
    <s v="Wien,Favoriten"/>
    <n v="1910389181"/>
    <n v="-20.2"/>
    <n v="20.2"/>
    <n v="0"/>
    <s v="fhb191094@fh-vie.ac.at"/>
    <m/>
    <n v="1568"/>
  </r>
  <r>
    <x v="0"/>
    <n v="20"/>
    <s v="Ludwig"/>
    <s v="Nicole"/>
    <s v="Frau"/>
    <s v=""/>
    <s v=""/>
    <d v="2000-02-08T00:00:00"/>
    <s v="Österreich"/>
    <s v="Andersengasse 25/22/2"/>
    <n v="1120"/>
    <s v="Wien,Meidling"/>
    <n v="2010389056"/>
    <n v="-20.2"/>
    <n v="20.2"/>
    <n v="0"/>
    <s v="fhb200565@fh-vie.ac.at"/>
    <m/>
    <n v="1569"/>
  </r>
  <r>
    <x v="6"/>
    <n v="19"/>
    <s v="Luef"/>
    <s v="Andreas"/>
    <s v="Herr"/>
    <s v=""/>
    <s v=""/>
    <d v="1986-02-24T00:00:00"/>
    <s v="Österreich"/>
    <s v="Panoramaweg 20"/>
    <n v="8712"/>
    <s v="Proleb"/>
    <n v="1940039007"/>
    <n v="-20.2"/>
    <n v="20.2"/>
    <n v="0"/>
    <s v="fhb200150@fh-vie.ac.at"/>
    <s v="MBA Digital Transformation"/>
    <n v="1570"/>
  </r>
  <r>
    <x v="6"/>
    <n v="19"/>
    <s v="Luft"/>
    <s v="Björn"/>
    <s v="Herr"/>
    <s v=""/>
    <s v=""/>
    <d v="1983-07-31T00:00:00"/>
    <s v="Deutschland"/>
    <s v="Reinekering 10"/>
    <n v="46149"/>
    <s v=""/>
    <n v="1930039014"/>
    <n v="-20.2"/>
    <n v="20.2"/>
    <n v="0"/>
    <s v="fhb190882@fh-vie.ac.at"/>
    <s v="MBA Digital Transformation"/>
    <n v="1571"/>
  </r>
  <r>
    <x v="6"/>
    <n v="19"/>
    <s v="Luger"/>
    <s v="Markus"/>
    <s v="Herr"/>
    <s v="DI (FH)"/>
    <s v=""/>
    <d v="1975-06-20T00:00:00"/>
    <s v="Österreich"/>
    <s v="Edholz 38"/>
    <n v="4115"/>
    <s v="Kleinzell im Mühlkreis"/>
    <n v="1940039082"/>
    <n v="-20.2"/>
    <n v="20.2"/>
    <n v="0"/>
    <s v="fhb191426@fh-vie.ac.at"/>
    <s v="MBA Digital Transformation"/>
    <n v="1572"/>
  </r>
  <r>
    <x v="17"/>
    <n v="20"/>
    <s v="Lugonja"/>
    <s v="Nikola"/>
    <s v="Herr"/>
    <s v=""/>
    <s v=""/>
    <d v="1998-03-02T00:00:00"/>
    <s v="Serbien"/>
    <s v="Muthgasse 23"/>
    <n v="1190"/>
    <s v="Wien,Döbling"/>
    <n v="2010705015"/>
    <n v="-20.2"/>
    <n v="20.2"/>
    <n v="0"/>
    <s v="fhb200828@fh-vie.ac.at"/>
    <m/>
    <n v="1573"/>
  </r>
  <r>
    <x v="18"/>
    <n v="20"/>
    <s v="Luitjens"/>
    <s v="Johanna"/>
    <s v="Frau"/>
    <s v=""/>
    <s v=""/>
    <d v="1993-02-26T00:00:00"/>
    <s v="Deutschland"/>
    <s v="Heßstraße 31"/>
    <n v="80798"/>
    <s v=""/>
    <n v="2030044003"/>
    <n v="-20.2"/>
    <n v="20.2"/>
    <n v="0"/>
    <s v="fhb201415@fh-vie.ac.at"/>
    <s v="MBA Gesundheitsmanagement &amp; Digital Health"/>
    <n v="1574"/>
  </r>
  <r>
    <x v="3"/>
    <n v="18"/>
    <s v="Lukacs"/>
    <s v="Peter Laszlo"/>
    <s v="Herr"/>
    <s v=""/>
    <s v=""/>
    <d v="1997-01-19T00:00:00"/>
    <s v="Ungarn"/>
    <s v="Sonnenallee 28/3B"/>
    <n v="1220"/>
    <s v="Wien,Donaustadt"/>
    <n v="1810389923"/>
    <n v="-20.2"/>
    <n v="20.2"/>
    <n v="0"/>
    <s v="fhb180891@fh-vie.ac.at"/>
    <m/>
    <n v="1575"/>
  </r>
  <r>
    <x v="5"/>
    <n v="16"/>
    <s v="Lukpanova"/>
    <s v="Anna"/>
    <s v="Frau"/>
    <s v=""/>
    <s v=""/>
    <d v="1995-08-20T00:00:00"/>
    <s v="Russ. Föderation"/>
    <s v="Franz Jonas Platz 1/7"/>
    <n v="1210"/>
    <s v="Wien"/>
    <n v="1610582026"/>
    <n v="-20.2"/>
    <n v="20.2"/>
    <n v="0"/>
    <s v="fhb160303@fh-vie.ac.at"/>
    <m/>
    <n v="1576"/>
  </r>
  <r>
    <x v="9"/>
    <n v="20"/>
    <s v="Lumbantobing"/>
    <s v="Partogi Rendy Morison"/>
    <s v="Herr"/>
    <s v=""/>
    <s v="BA"/>
    <d v="1990-09-22T00:00:00"/>
    <s v="Indonesien"/>
    <s v="Lehenstraße 47/ Haus 4"/>
    <n v="1220"/>
    <s v="Wien"/>
    <n v="2010230038"/>
    <n v="-20.2"/>
    <n v="20.2"/>
    <n v="0"/>
    <s v="fhb200991@fh-vie.ac.at"/>
    <m/>
    <n v="1577"/>
  </r>
  <r>
    <x v="8"/>
    <n v="19"/>
    <s v="Lunardon-Fellner"/>
    <s v="Martina"/>
    <s v="Frau"/>
    <s v=""/>
    <s v=""/>
    <d v="1985-05-31T00:00:00"/>
    <s v="Österreich"/>
    <s v="Oberer Bonauweg 11"/>
    <n v="5020"/>
    <s v="Salzburg"/>
    <n v="1940042014"/>
    <n v="-20.2"/>
    <n v="20.2"/>
    <n v="0"/>
    <s v="fhb200294@fh-vie.ac.at"/>
    <s v="MBA Digital Marketing &amp; Data Management"/>
    <n v="1578"/>
  </r>
  <r>
    <x v="5"/>
    <n v="20"/>
    <s v="Lung"/>
    <s v="Sarah"/>
    <s v="Frau"/>
    <s v=""/>
    <s v=""/>
    <d v="1995-01-25T00:00:00"/>
    <s v="Österreich"/>
    <s v="Böckhgasse 9/6/45"/>
    <n v="1120"/>
    <s v="Wien,Meidling"/>
    <n v="2010582027"/>
    <n v="-20.2"/>
    <n v="20.2"/>
    <n v="0"/>
    <s v="fhb200871@fh-vie.ac.at"/>
    <m/>
    <n v="1579"/>
  </r>
  <r>
    <x v="17"/>
    <n v="20"/>
    <s v="Lutz"/>
    <s v="Lena"/>
    <s v="Frau"/>
    <s v=""/>
    <s v="BA"/>
    <d v="1996-07-31T00:00:00"/>
    <s v="Österreich"/>
    <s v="Peigarten 131"/>
    <n v="2053"/>
    <s v="Peigarten"/>
    <n v="2010705016"/>
    <n v="-20.2"/>
    <n v="20.2"/>
    <n v="0"/>
    <s v="fhb200829@fh-vie.ac.at"/>
    <m/>
    <n v="1580"/>
  </r>
  <r>
    <x v="6"/>
    <n v="20"/>
    <s v="Maasch"/>
    <s v="Jeanette"/>
    <s v="Frau"/>
    <s v=""/>
    <s v=""/>
    <d v="1980-05-25T00:00:00"/>
    <s v="Deutschland"/>
    <s v="Jakobsgasse 11"/>
    <n v="69214"/>
    <s v="Eppelheim"/>
    <n v="2030039058"/>
    <n v="-20.2"/>
    <n v="20.2"/>
    <n v="0"/>
    <s v="fhb201679@fh-vie.ac.at"/>
    <s v="MBA Digital Transformation"/>
    <n v="1581"/>
  </r>
  <r>
    <x v="4"/>
    <n v="17"/>
    <s v="Mach"/>
    <s v="Karoline"/>
    <s v="Frau"/>
    <s v=""/>
    <s v=""/>
    <d v="1995-12-01T00:00:00"/>
    <s v="Österreich"/>
    <s v="Feldgasse 14"/>
    <n v="1230"/>
    <s v="Wien"/>
    <n v="1710229059"/>
    <n v="-20.2"/>
    <n v="20.2"/>
    <n v="0"/>
    <s v="fhb170378@fh-vie.ac.at"/>
    <m/>
    <n v="1582"/>
  </r>
  <r>
    <x v="0"/>
    <n v="12"/>
    <s v="Machacek"/>
    <s v="Petra"/>
    <s v="Frau"/>
    <s v=""/>
    <s v=""/>
    <d v="1987-12-06T00:00:00"/>
    <s v="Österreich"/>
    <s v="Mühlweg 2/Parz. 66"/>
    <n v="1210"/>
    <s v="Wien,Floridsdorf"/>
    <n v="1210389064"/>
    <n v="-20.2"/>
    <n v="20.2"/>
    <n v="0"/>
    <s v="petra.machacek@fh-vie.ac.at"/>
    <m/>
    <n v="1583"/>
  </r>
  <r>
    <x v="6"/>
    <n v="19"/>
    <s v="Machon"/>
    <s v="Rainer"/>
    <s v="Herr"/>
    <s v=""/>
    <s v=""/>
    <d v="1966-04-20T00:00:00"/>
    <s v="Deutschland"/>
    <s v="Am Kohlenkämpchen 16"/>
    <n v="45133"/>
    <s v=""/>
    <n v="1940039021"/>
    <n v="-20.2"/>
    <n v="20.2"/>
    <n v="0"/>
    <s v="fhb200257@fh-vie.ac.at"/>
    <s v="MBA Digital Transformation"/>
    <n v="1584"/>
  </r>
  <r>
    <x v="6"/>
    <n v="18"/>
    <s v="Mack"/>
    <s v="Philipp"/>
    <s v="Herr"/>
    <s v=""/>
    <s v=""/>
    <d v="1993-02-23T00:00:00"/>
    <s v="Deutschland"/>
    <s v="Felsenkellerweg 33a "/>
    <n v="31787"/>
    <s v=""/>
    <n v="1840039005"/>
    <n v="-20.2"/>
    <n v="20.2"/>
    <n v="0"/>
    <s v="fhb190078@fh-vie.ac.at"/>
    <s v="MBA Digital Transformation"/>
    <n v="1585"/>
  </r>
  <r>
    <x v="4"/>
    <n v="20"/>
    <s v="Madlener"/>
    <s v="Jonas"/>
    <s v="Herr"/>
    <s v=""/>
    <s v=""/>
    <d v="2000-07-11T00:00:00"/>
    <s v="Österreich"/>
    <s v="Albert-Loacker Straße 10"/>
    <n v="6922"/>
    <s v="Wolfurt"/>
    <n v="2010229074"/>
    <n v="-20.2"/>
    <n v="20.2"/>
    <n v="0"/>
    <s v="fhb201081@fh-vie.ac.at"/>
    <m/>
    <n v="1586"/>
  </r>
  <r>
    <x v="0"/>
    <n v="20"/>
    <s v="Madžarević"/>
    <s v="Antonija"/>
    <s v="Frau"/>
    <s v=""/>
    <s v=""/>
    <d v="1999-04-11T00:00:00"/>
    <s v="Kroatien"/>
    <s v="Turnergasse 22/11"/>
    <n v="1150"/>
    <s v="Wien,Rudolfsheim-Fünfhaus"/>
    <n v="2010389145"/>
    <n v="-20.2"/>
    <n v="20.2"/>
    <n v="0"/>
    <s v="fhb200654@fh-vie.ac.at"/>
    <m/>
    <n v="1587"/>
  </r>
  <r>
    <x v="0"/>
    <n v="19"/>
    <s v="Maghrabi"/>
    <s v="Malek"/>
    <s v="Herr"/>
    <s v=""/>
    <s v=""/>
    <d v="2000-06-16T00:00:00"/>
    <s v="Österreich"/>
    <s v="Rennbahnweg 46/3/47"/>
    <n v="1220"/>
    <s v="Wien,Donaustadt"/>
    <n v="1910389056"/>
    <n v="-20.2"/>
    <n v="20.2"/>
    <n v="0"/>
    <s v="fhb190943@fh-vie.ac.at"/>
    <m/>
    <n v="1588"/>
  </r>
  <r>
    <x v="8"/>
    <n v="20"/>
    <s v="Magyar"/>
    <s v="Mario"/>
    <s v="Herr"/>
    <s v=""/>
    <s v=""/>
    <d v="1978-09-23T00:00:00"/>
    <s v="Österreich"/>
    <s v="Zur Spinnerin 44 / 21"/>
    <n v="1100"/>
    <s v="Wien,Donaustadt"/>
    <n v="2030042022"/>
    <n v="-20.2"/>
    <n v="20.2"/>
    <n v="0"/>
    <s v="fhb201493@fh-vie.ac.at"/>
    <s v="MBA Digital Marketing &amp; Data Management"/>
    <n v="1589"/>
  </r>
  <r>
    <x v="8"/>
    <n v="19"/>
    <s v="Mahltig"/>
    <s v="Katharina"/>
    <s v="Frau"/>
    <s v=""/>
    <s v=""/>
    <d v="1996-01-11T00:00:00"/>
    <s v="Deutschland"/>
    <s v="Zum Brühl 18"/>
    <n v="89079"/>
    <s v=""/>
    <n v="1940042077"/>
    <n v="-20.2"/>
    <n v="20.2"/>
    <n v="0"/>
    <s v="fhb200401@fh-vie.ac.at"/>
    <s v="MBA Digital Marketing &amp; Data Management"/>
    <n v="1590"/>
  </r>
  <r>
    <x v="9"/>
    <n v="18"/>
    <s v="Mahmudi"/>
    <s v="Malsore"/>
    <s v="Frau"/>
    <s v=""/>
    <s v="BSc (WU)"/>
    <d v="1989-10-13T00:00:00"/>
    <s v="Mazedonien"/>
    <s v="Rotenhofgasse 50/6"/>
    <n v="1100"/>
    <s v="Wien,Favoriten"/>
    <n v="1810230031"/>
    <n v="-20.2"/>
    <n v="20.2"/>
    <n v="0"/>
    <s v="fhb180290@fh-vie.ac.at"/>
    <m/>
    <n v="1591"/>
  </r>
  <r>
    <x v="17"/>
    <n v="20"/>
    <s v="Maican"/>
    <s v="Gabriela"/>
    <s v="Frau"/>
    <s v=""/>
    <s v=""/>
    <d v="1997-01-15T00:00:00"/>
    <s v="Rumänien"/>
    <s v="Molkereistraße 1 /2 /28B"/>
    <n v="1020"/>
    <s v="Wien"/>
    <n v="2010705031"/>
    <n v="-20.2"/>
    <n v="20.2"/>
    <n v="0"/>
    <s v="fhb201388@fh-vie.ac.at"/>
    <s v="Incoming WiSe 2020"/>
    <n v="1592"/>
  </r>
  <r>
    <x v="8"/>
    <n v="19"/>
    <s v="Mairitsch"/>
    <s v="Johanna"/>
    <s v="Frau"/>
    <s v=""/>
    <s v="BA"/>
    <d v="1989-07-23T00:00:00"/>
    <s v="Österreich"/>
    <s v="Graf-Starhemberg-Gasse 27/33"/>
    <n v="1040"/>
    <s v=""/>
    <n v="1940042021"/>
    <n v="-20.2"/>
    <n v="20.2"/>
    <n v="0"/>
    <s v="fhb200311@fh-vie.ac.at"/>
    <s v="MBA Digital Marketing &amp; Data Management"/>
    <n v="1593"/>
  </r>
  <r>
    <x v="1"/>
    <n v="17"/>
    <s v="Maksimovic"/>
    <s v="Goran"/>
    <s v="Herr"/>
    <s v=""/>
    <s v="BA"/>
    <d v="1986-09-09T00:00:00"/>
    <s v="Österreich"/>
    <s v="Meynertgasse 5A/2/13 "/>
    <n v="1090"/>
    <s v="Wien,Alsergrund"/>
    <n v="1710390032"/>
    <n v="-20.2"/>
    <n v="20.2"/>
    <n v="0"/>
    <s v="fhb170500@fh-vie.ac.at"/>
    <m/>
    <n v="1594"/>
  </r>
  <r>
    <x v="4"/>
    <n v="18"/>
    <s v="Malaev"/>
    <s v="Yael"/>
    <s v="Frau"/>
    <s v=""/>
    <s v=""/>
    <d v="1999-08-25T00:00:00"/>
    <s v="Österreich"/>
    <s v="Taborstraße 82-88/1/13"/>
    <n v="1020"/>
    <s v="Wien,Leopoldstadt"/>
    <n v="1810229071"/>
    <n v="-20.2"/>
    <n v="20.2"/>
    <n v="0"/>
    <s v="fhb180521@fh-vie.ac.at"/>
    <m/>
    <n v="1595"/>
  </r>
  <r>
    <x v="0"/>
    <n v="20"/>
    <s v="Malkic"/>
    <s v="Mirsad"/>
    <s v="Herr"/>
    <s v=""/>
    <s v=""/>
    <d v="1999-10-20T00:00:00"/>
    <s v="Österreich"/>
    <s v="Ferchergasse 9/4"/>
    <n v="1170"/>
    <s v="Wien,Hernals"/>
    <n v="2010389147"/>
    <n v="-20.2"/>
    <n v="20.2"/>
    <n v="0"/>
    <s v="fhb200656@fh-vie.ac.at"/>
    <m/>
    <n v="1596"/>
  </r>
  <r>
    <x v="0"/>
    <n v="19"/>
    <s v="Mamaev"/>
    <s v="Daniil"/>
    <s v="Herr"/>
    <s v=""/>
    <s v=""/>
    <d v="1996-03-04T00:00:00"/>
    <s v="Ukraine"/>
    <s v="An der Teichwiese 212-225/Haus 213/1"/>
    <n v="2393"/>
    <s v="Sittendorf"/>
    <n v="1910389128"/>
    <n v="-20.2"/>
    <n v="20.2"/>
    <n v="0"/>
    <s v="fhb191032@fh-vie.ac.at"/>
    <m/>
    <n v="1597"/>
  </r>
  <r>
    <x v="1"/>
    <n v="18"/>
    <s v="Mammadov"/>
    <s v="Emil"/>
    <s v="Herr"/>
    <s v=""/>
    <s v="BSc (WU)"/>
    <d v="1989-03-19T00:00:00"/>
    <s v="Aserbaidschan"/>
    <s v="Böcklinstrasse 48/1/1"/>
    <n v="1020"/>
    <s v="Wien,Leopoldstadt"/>
    <n v="1810390038"/>
    <n v="-20.2"/>
    <n v="20.2"/>
    <n v="0"/>
    <s v="fhb180838@fh-vie.ac.at"/>
    <m/>
    <n v="1598"/>
  </r>
  <r>
    <x v="4"/>
    <n v="18"/>
    <s v="Mamudi"/>
    <s v="Elham"/>
    <s v="Herr"/>
    <s v=""/>
    <s v=""/>
    <d v="1999-09-08T00:00:00"/>
    <s v="Österreich"/>
    <s v="Mühlfeldgasse 5/22"/>
    <n v="1020"/>
    <s v="Wien,Leopoldstadt"/>
    <n v="1810229033"/>
    <n v="-20.2"/>
    <n v="20.2"/>
    <n v="0"/>
    <s v="fhb180344@fh-vie.ac.at"/>
    <m/>
    <n v="1599"/>
  </r>
  <r>
    <x v="6"/>
    <n v="19"/>
    <s v="Mamuza"/>
    <s v="Vedrana"/>
    <s v="Frau"/>
    <s v=""/>
    <s v=""/>
    <d v="1988-09-03T00:00:00"/>
    <s v="Österreich"/>
    <s v="Dietrichgasse 45/10"/>
    <n v="1030"/>
    <s v="Wien"/>
    <n v="1930039045"/>
    <n v="-20.2"/>
    <n v="20.2"/>
    <n v="0"/>
    <s v="fhb191318@fh-vie.ac.at"/>
    <s v="MBA Digital Transformation"/>
    <n v="1600"/>
  </r>
  <r>
    <x v="15"/>
    <n v="18"/>
    <s v="Mandair"/>
    <s v="Jaspreet"/>
    <s v="Frau"/>
    <s v=""/>
    <s v=""/>
    <d v="1998-07-18T00:00:00"/>
    <s v="Österreich"/>
    <s v="Eisvogelweg 4"/>
    <n v="2301"/>
    <s v="Groß-Enzersdorf"/>
    <n v="1810480012"/>
    <n v="-20.2"/>
    <n v="20.2"/>
    <n v="0"/>
    <s v="fhb180140@fh-vie.ac.at"/>
    <m/>
    <n v="1601"/>
  </r>
  <r>
    <x v="3"/>
    <n v="18"/>
    <s v="Mandakhbayar"/>
    <s v="Enkhzaya"/>
    <s v="Frau"/>
    <s v=""/>
    <s v=""/>
    <d v="1993-03-24T00:00:00"/>
    <s v="Mongolei"/>
    <s v="Missindorfstraße 29/7"/>
    <n v="1140"/>
    <s v="Wien,Penzing"/>
    <n v="1810389924"/>
    <n v="-20.2"/>
    <n v="20.2"/>
    <n v="0"/>
    <s v="fhb180892@fh-vie.ac.at"/>
    <m/>
    <n v="1602"/>
  </r>
  <r>
    <x v="4"/>
    <n v="19"/>
    <s v="Mandl"/>
    <s v="Thomas"/>
    <s v="Herr"/>
    <s v=""/>
    <s v=""/>
    <d v="1992-12-12T00:00:00"/>
    <s v="Österreich"/>
    <s v="Schönfeldgasse 1/4/1"/>
    <n v="2435"/>
    <s v="Ebergassing"/>
    <n v="1910229028"/>
    <n v="-20.2"/>
    <n v="20.2"/>
    <n v="0"/>
    <s v="fhb190411@fh-vie.ac.at"/>
    <m/>
    <n v="1603"/>
  </r>
  <r>
    <x v="5"/>
    <n v="18"/>
    <s v="Manduric"/>
    <s v="Martina"/>
    <s v="Frau"/>
    <s v=""/>
    <s v=""/>
    <d v="1994-03-26T00:00:00"/>
    <s v="Kroatien"/>
    <s v="Mollersdorf 9"/>
    <n v="3430"/>
    <s v="Tulln an der Donau"/>
    <n v="1810582052"/>
    <n v="-20.2"/>
    <n v="20.2"/>
    <n v="0"/>
    <s v="fhb180544@fh-vie.ac.at"/>
    <m/>
    <n v="1604"/>
  </r>
  <r>
    <x v="2"/>
    <n v="19"/>
    <s v="Man-Eng"/>
    <s v="Angy"/>
    <s v="Frau"/>
    <s v=""/>
    <s v="BA"/>
    <d v="1989-09-13T00:00:00"/>
    <s v="Österreich"/>
    <s v="Erzherzog-Karl-Straße 9/42"/>
    <n v="1220"/>
    <s v="Wien"/>
    <n v="1910388030"/>
    <n v="-20.2"/>
    <n v="20.2"/>
    <n v="0"/>
    <s v="fhb190852@fh-vie.ac.at"/>
    <m/>
    <n v="1605"/>
  </r>
  <r>
    <x v="6"/>
    <n v="20"/>
    <s v="Manert"/>
    <s v="Katrin"/>
    <s v="Frau"/>
    <s v=""/>
    <s v=""/>
    <d v="1988-01-29T00:00:00"/>
    <s v="Deutschland"/>
    <s v="Pfleger-Rothutweg 1"/>
    <n v="87645"/>
    <s v=""/>
    <n v="2030039047"/>
    <n v="-20.2"/>
    <n v="20.2"/>
    <n v="0"/>
    <s v="fhb201604@fh-vie.ac.at"/>
    <s v="MBA Digital Transformation"/>
    <n v="1606"/>
  </r>
  <r>
    <x v="4"/>
    <n v="18"/>
    <s v="Mangara"/>
    <s v="Christoph"/>
    <s v="Herr"/>
    <s v=""/>
    <s v=""/>
    <d v="1999-03-31T00:00:00"/>
    <s v="Österreich"/>
    <s v="Hanreitergasse 3, 4/1/8"/>
    <n v="1210"/>
    <s v="Wien,Floridsdorf"/>
    <n v="1810229072"/>
    <n v="-20.2"/>
    <n v="20.2"/>
    <n v="0"/>
    <s v="fhb180522@fh-vie.ac.at"/>
    <m/>
    <n v="1607"/>
  </r>
  <r>
    <x v="9"/>
    <n v="19"/>
    <s v="Mangold"/>
    <s v="Axel"/>
    <s v="Herr"/>
    <s v=""/>
    <s v="BA"/>
    <d v="1994-02-25T00:00:00"/>
    <s v="Österreich"/>
    <s v="Meytensgasse 7/1"/>
    <n v="1130"/>
    <s v="Wien"/>
    <n v="1910230025"/>
    <n v="-20.2"/>
    <n v="20.2"/>
    <n v="0"/>
    <s v="fhb190354@fh-vie.ac.at"/>
    <m/>
    <n v="1608"/>
  </r>
  <r>
    <x v="0"/>
    <n v="19"/>
    <s v="Mankowska"/>
    <s v="Sylvia"/>
    <s v="Frau"/>
    <s v=""/>
    <s v=""/>
    <d v="1996-11-24T00:00:00"/>
    <s v="Polen"/>
    <s v="Moselgasse 16/1/18"/>
    <n v="1100"/>
    <s v="Wien,Favoriten"/>
    <n v="1910389060"/>
    <n v="-20.2"/>
    <n v="20.2"/>
    <n v="0"/>
    <s v="fhb190947@fh-vie.ac.at"/>
    <m/>
    <n v="1609"/>
  </r>
  <r>
    <x v="11"/>
    <n v="19"/>
    <s v="Mann"/>
    <s v="Melchior"/>
    <s v="Herr"/>
    <s v=""/>
    <s v=""/>
    <d v="1999-10-04T00:00:00"/>
    <s v="Deutschland"/>
    <s v="Johann-Nepomuk-Vogl-Platz 8/12"/>
    <n v="1180"/>
    <s v="Wien"/>
    <n v="1920387001"/>
    <n v="-20.2"/>
    <n v="20.2"/>
    <n v="0"/>
    <s v="fhb200118@fh-vie.ac.at"/>
    <s v="Incoming WiSe 2020"/>
    <n v="1610"/>
  </r>
  <r>
    <x v="4"/>
    <n v="18"/>
    <s v="Mannsberger"/>
    <s v="Lukas"/>
    <s v="Herr"/>
    <s v=""/>
    <s v=""/>
    <d v="1996-06-07T00:00:00"/>
    <s v="Österreich"/>
    <s v="Bahngasse 3"/>
    <n v="2095"/>
    <s v="Drosendorf Stadt"/>
    <n v="1810229034"/>
    <n v="-20.2"/>
    <n v="20.2"/>
    <n v="0"/>
    <s v="fhb180345@fh-vie.ac.at"/>
    <m/>
    <n v="1611"/>
  </r>
  <r>
    <x v="23"/>
    <n v="19"/>
    <s v="Manoussos"/>
    <s v="Artemis"/>
    <s v="Frau"/>
    <s v=""/>
    <s v="MA"/>
    <d v="1989-12-18T00:00:00"/>
    <s v="Österreich"/>
    <s v="Mayerhofgasse 12/4"/>
    <n v="1040"/>
    <s v="Wien,Margareten"/>
    <n v="1930041004"/>
    <n v="-20.2"/>
    <n v="20.2"/>
    <n v="0"/>
    <s v="fhb190443@fh-vie.ac.at"/>
    <s v="MBA Online Marketing"/>
    <n v="1612"/>
  </r>
  <r>
    <x v="10"/>
    <n v="19"/>
    <s v="Mansfeld"/>
    <s v="Marlen"/>
    <s v="Frau"/>
    <s v=""/>
    <s v=""/>
    <d v="1999-09-09T00:00:00"/>
    <s v="Deutschland"/>
    <s v="Erlafstraße 5/9"/>
    <n v="1020"/>
    <s v="Wien,Leopoldstadt"/>
    <n v="1910702024"/>
    <n v="-20.2"/>
    <n v="20.2"/>
    <n v="0"/>
    <s v="fhb190631@fh-vie.ac.at"/>
    <m/>
    <n v="1613"/>
  </r>
  <r>
    <x v="2"/>
    <n v="17"/>
    <s v="Mansour"/>
    <s v="Magy"/>
    <s v="Frau"/>
    <s v=""/>
    <s v="BA"/>
    <d v="1990-09-30T00:00:00"/>
    <s v="Österreich"/>
    <s v="Schüttaustraße1-39/7/1"/>
    <n v="1220"/>
    <s v="Wien"/>
    <n v="1710388030"/>
    <n v="-20.2"/>
    <n v="20.2"/>
    <n v="0"/>
    <s v="fhb170672@fh-vie.ac.at"/>
    <m/>
    <n v="1614"/>
  </r>
  <r>
    <x v="11"/>
    <n v="18"/>
    <s v="Mantici"/>
    <s v="Selim"/>
    <s v="Herr"/>
    <s v=""/>
    <s v=""/>
    <d v="1993-02-26T00:00:00"/>
    <s v="Österreich"/>
    <s v="Gatterburggasse 3A"/>
    <n v="2322"/>
    <s v="Zwölfaxing"/>
    <n v="1810387079"/>
    <n v="-20.2"/>
    <n v="20.2"/>
    <n v="0"/>
    <s v="fhb181017@fh-vie.ac.at"/>
    <m/>
    <n v="1615"/>
  </r>
  <r>
    <x v="4"/>
    <n v="16"/>
    <s v="Manuel"/>
    <s v="Abigail"/>
    <s v="Frau"/>
    <s v=""/>
    <s v=""/>
    <d v="1997-03-11T00:00:00"/>
    <s v="Österreich"/>
    <s v="Fuchsienweg 62/2"/>
    <n v="1220"/>
    <s v="Wien"/>
    <n v="1610229028"/>
    <n v="-20.2"/>
    <n v="20.2"/>
    <n v="0"/>
    <s v="fhb160406@fh-vie.ac.at"/>
    <m/>
    <n v="1616"/>
  </r>
  <r>
    <x v="10"/>
    <n v="19"/>
    <s v="Marcher"/>
    <s v="Stephanie Anna"/>
    <s v="Frau"/>
    <s v=""/>
    <s v=""/>
    <d v="2001-02-09T00:00:00"/>
    <s v="Österreich"/>
    <s v="Wartberg 38"/>
    <n v="4271"/>
    <s v="Sankt Oswald bei Freistadt"/>
    <n v="1910702025"/>
    <n v="-20.2"/>
    <n v="20.2"/>
    <n v="0"/>
    <s v="fhb190632@fh-vie.ac.at"/>
    <m/>
    <n v="1617"/>
  </r>
  <r>
    <x v="13"/>
    <n v="20"/>
    <s v="Marchetti"/>
    <s v="Matteo"/>
    <s v="Herr"/>
    <s v=""/>
    <s v=""/>
    <d v="1997-06-07T00:00:00"/>
    <s v="Italien"/>
    <s v="Molkereistraße 1"/>
    <n v="1020"/>
    <s v="Wien"/>
    <n v="2010613028"/>
    <n v="-20.2"/>
    <n v="20.2"/>
    <n v="0"/>
    <s v="fhb201313@fh-vie.ac.at"/>
    <s v="Incoming WiSe 2020"/>
    <n v="1618"/>
  </r>
  <r>
    <x v="3"/>
    <n v="20"/>
    <s v="Marchler"/>
    <s v="Thomas"/>
    <s v="Herr"/>
    <s v=""/>
    <s v=""/>
    <d v="1996-07-17T00:00:00"/>
    <s v="Österreich"/>
    <s v="Goessgraben18"/>
    <n v="8793"/>
    <s v="Trofaiach"/>
    <n v="2010389213"/>
    <n v="-20.2"/>
    <n v="20.2"/>
    <n v="0"/>
    <s v="fhb200722@fh-vie.ac.at"/>
    <m/>
    <n v="1619"/>
  </r>
  <r>
    <x v="11"/>
    <n v="18"/>
    <s v="Marcon"/>
    <s v="Elias"/>
    <s v="Herr"/>
    <s v=""/>
    <s v=""/>
    <d v="1999-05-01T00:00:00"/>
    <s v="Österreich"/>
    <s v="Leipzigerstraße 66/19"/>
    <n v="1200"/>
    <s v="Wien,Brigittenau"/>
    <n v="1810387080"/>
    <n v="-20.2"/>
    <n v="20.2"/>
    <n v="0"/>
    <s v="fhb181018@fh-vie.ac.at"/>
    <m/>
    <n v="1620"/>
  </r>
  <r>
    <x v="10"/>
    <n v="20"/>
    <s v="Marek"/>
    <s v="Nicolas"/>
    <s v="Herr"/>
    <s v=""/>
    <s v=""/>
    <d v="1999-09-12T00:00:00"/>
    <s v="Österreich"/>
    <s v="Anton Rauchplatz 2a"/>
    <n v="2602"/>
    <s v="Blumau-Neurißhof"/>
    <n v="2010702011"/>
    <n v="-20.2"/>
    <n v="20.2"/>
    <n v="0"/>
    <s v="fhb200438@fh-vie.ac.at"/>
    <m/>
    <n v="1621"/>
  </r>
  <r>
    <x v="0"/>
    <n v="18"/>
    <s v="Marian"/>
    <s v="Daniel David"/>
    <s v="Herr"/>
    <s v=""/>
    <s v=""/>
    <d v="1994-11-05T00:00:00"/>
    <s v="Österreich"/>
    <s v="Konrad-Thurnher-Gasse 7/1/2"/>
    <n v="1110"/>
    <s v="Wien,Simmering"/>
    <n v="1810389030"/>
    <n v="-20.2"/>
    <n v="20.2"/>
    <n v="0"/>
    <s v="fhb180746@fh-vie.ac.at"/>
    <m/>
    <n v="1622"/>
  </r>
  <r>
    <x v="14"/>
    <n v="19"/>
    <s v="Maringer"/>
    <s v="Stephan"/>
    <s v="Herr"/>
    <s v=""/>
    <s v="BSc (WU)"/>
    <d v="1993-08-13T00:00:00"/>
    <s v="Österreich"/>
    <s v="Flugfeldstraße 61/4/14"/>
    <n v="1220"/>
    <s v="Wien"/>
    <n v="1910392016"/>
    <n v="-20.2"/>
    <n v="20.2"/>
    <n v="0"/>
    <s v="fhb190752@fh-vie.ac.at"/>
    <m/>
    <n v="1623"/>
  </r>
  <r>
    <x v="9"/>
    <n v="19"/>
    <s v="Marinkovic"/>
    <s v="Dajana"/>
    <s v="Frau"/>
    <s v=""/>
    <s v="BA"/>
    <d v="1990-04-10T00:00:00"/>
    <s v="Kroatien"/>
    <s v="Kratochwjlestraße 8/7/124"/>
    <n v="1220"/>
    <s v="Wien,Donaustadt"/>
    <n v="1910230026"/>
    <n v="-20.2"/>
    <n v="20.2"/>
    <n v="0"/>
    <s v="fhb190355@fh-vie.ac.at"/>
    <m/>
    <n v="1624"/>
  </r>
  <r>
    <x v="0"/>
    <n v="20"/>
    <s v="Marinkovic"/>
    <s v="Dimitrije"/>
    <s v="Herr"/>
    <s v=""/>
    <s v=""/>
    <d v="2000-02-02T00:00:00"/>
    <s v="Österreich"/>
    <s v="Paulinengasse 18-20/1/10"/>
    <n v="1180"/>
    <s v="Wien,Währing"/>
    <n v="2010389148"/>
    <n v="-20.2"/>
    <n v="20.2"/>
    <n v="0"/>
    <s v="fhb200657@fh-vie.ac.at"/>
    <m/>
    <n v="1625"/>
  </r>
  <r>
    <x v="0"/>
    <n v="18"/>
    <s v="Marinkovic"/>
    <s v="Jennifer"/>
    <s v="Frau"/>
    <s v=""/>
    <s v=""/>
    <d v="1997-02-26T00:00:00"/>
    <s v="Österreich"/>
    <s v="Carlbergergasse 105/2/41"/>
    <n v="1230"/>
    <s v="Wien,Liesing"/>
    <n v="1810389031"/>
    <n v="-20.2"/>
    <n v="20.2"/>
    <n v="0"/>
    <s v="fhb180747@fh-vie.ac.at"/>
    <m/>
    <n v="1626"/>
  </r>
  <r>
    <x v="11"/>
    <n v="19"/>
    <s v="Marinkovic"/>
    <s v="Niksa"/>
    <s v="Herr"/>
    <s v=""/>
    <s v=""/>
    <d v="1998-08-29T00:00:00"/>
    <s v="Bosn. u. Herzeg."/>
    <s v="Wehlistraße 45/6/16"/>
    <n v="1200"/>
    <s v="Wien,Brigittenau"/>
    <n v="1910387078"/>
    <n v="-20.2"/>
    <n v="20.2"/>
    <n v="0"/>
    <s v="fhb191294@fh-vie.ac.at"/>
    <m/>
    <n v="1627"/>
  </r>
  <r>
    <x v="0"/>
    <n v="20"/>
    <s v="Marjanovic"/>
    <s v="Mislav"/>
    <s v="Herr"/>
    <s v=""/>
    <s v=""/>
    <d v="1991-06-10T00:00:00"/>
    <s v="Kroatien"/>
    <s v="Haberlgasse 43/9"/>
    <n v="1160"/>
    <s v="Wien,Ottakring"/>
    <n v="2010389057"/>
    <n v="-20.2"/>
    <n v="20.2"/>
    <n v="0"/>
    <s v="fhb200566@fh-vie.ac.at"/>
    <m/>
    <n v="1628"/>
  </r>
  <r>
    <x v="24"/>
    <n v="20"/>
    <s v="Markelov"/>
    <s v="Viacheslav"/>
    <s v="Herr"/>
    <s v=""/>
    <s v=""/>
    <d v="1997-10-26T00:00:00"/>
    <s v="Russ. Föderation"/>
    <s v="Govorova 34, flat 113"/>
    <n v="143005"/>
    <s v="Odintsovo"/>
    <n v="2010229084"/>
    <n v="-20.2"/>
    <n v="20.2"/>
    <n v="0"/>
    <s v="fhb200949@fh-vie.ac.at"/>
    <m/>
    <n v="1629"/>
  </r>
  <r>
    <x v="17"/>
    <n v="19"/>
    <s v="Markelova"/>
    <s v="Polina"/>
    <s v="Frau"/>
    <s v=""/>
    <s v="BA"/>
    <d v="1996-07-30T00:00:00"/>
    <s v="Russ. Föderation"/>
    <s v="Döblinger Hauptstraße 83/117"/>
    <n v="1190"/>
    <s v="Wien,Döbling"/>
    <n v="1910705012"/>
    <n v="-20.2"/>
    <n v="20.2"/>
    <n v="0"/>
    <s v="fhb190455@fh-vie.ac.at"/>
    <m/>
    <n v="1630"/>
  </r>
  <r>
    <x v="15"/>
    <n v="20"/>
    <s v="Markhart"/>
    <s v="Franz"/>
    <s v="Herr"/>
    <s v=""/>
    <s v=""/>
    <d v="1966-08-25T00:00:00"/>
    <s v="Österreich"/>
    <s v="Senfgasse 1/3/2"/>
    <n v="1100"/>
    <s v="Wien,Favoriten"/>
    <n v="2010480019"/>
    <n v="-20.2"/>
    <n v="20.2"/>
    <n v="0"/>
    <s v="fhb200491@fh-vie.ac.at"/>
    <m/>
    <n v="1631"/>
  </r>
  <r>
    <x v="12"/>
    <n v="20"/>
    <s v="Markl"/>
    <s v="Andreas"/>
    <s v="Herr"/>
    <s v=""/>
    <s v=""/>
    <d v="1991-01-22T00:00:00"/>
    <s v="Österreich"/>
    <s v="Untere Hauptstraße 52"/>
    <n v="7121"/>
    <s v="Weiden am See"/>
    <n v="2010391089"/>
    <n v="-20.2"/>
    <n v="20.2"/>
    <n v="0"/>
    <s v="fhb201534@fh-vie.ac.at"/>
    <m/>
    <n v="1632"/>
  </r>
  <r>
    <x v="2"/>
    <n v="19"/>
    <s v="Markovic"/>
    <s v="Ana"/>
    <s v="Frau"/>
    <s v=""/>
    <s v="BA"/>
    <d v="1989-03-03T00:00:00"/>
    <s v="Österreich"/>
    <s v="Ottakringerstrasse 207/7/5"/>
    <n v="1160"/>
    <s v="Wien,Ottakring"/>
    <n v="1910388031"/>
    <n v="-20.2"/>
    <n v="20.2"/>
    <n v="0"/>
    <s v="fhb190853@fh-vie.ac.at"/>
    <m/>
    <n v="1633"/>
  </r>
  <r>
    <x v="0"/>
    <n v="20"/>
    <s v="Markovic"/>
    <s v="Andjelika"/>
    <s v="Frau"/>
    <s v=""/>
    <s v=""/>
    <d v="1997-12-14T00:00:00"/>
    <s v="Serbien"/>
    <s v="Donaufelder Straße, 236/2/4"/>
    <n v="1220"/>
    <s v="Wien"/>
    <n v="2010389059"/>
    <n v="-20.2"/>
    <n v="20.2"/>
    <n v="0"/>
    <s v="fhb200568@fh-vie.ac.at"/>
    <m/>
    <n v="1634"/>
  </r>
  <r>
    <x v="13"/>
    <n v="19"/>
    <s v="Markovic"/>
    <s v="Danijel"/>
    <s v="Herr"/>
    <s v=""/>
    <s v="BA"/>
    <d v="1991-03-09T00:00:00"/>
    <s v="Österreich"/>
    <s v="Schwarzeckerweg 6"/>
    <n v="2304"/>
    <s v="Orth an der Donau"/>
    <n v="1910613010"/>
    <n v="-20.2"/>
    <n v="20.2"/>
    <n v="0"/>
    <s v="fhb190289@fh-vie.ac.at"/>
    <m/>
    <n v="1635"/>
  </r>
  <r>
    <x v="12"/>
    <n v="18"/>
    <s v="Markovic"/>
    <s v="Franziska"/>
    <s v="Frau"/>
    <s v=""/>
    <s v=""/>
    <d v="1989-08-23T00:00:00"/>
    <s v="Österreich"/>
    <s v="Lohnsteinstraße 20-22"/>
    <n v="2380"/>
    <s v="Perchtoldsdorf"/>
    <n v="1810391011"/>
    <n v="-20.2"/>
    <n v="20.2"/>
    <n v="0"/>
    <s v="fhb180403@fh-vie.ac.at"/>
    <m/>
    <n v="1636"/>
  </r>
  <r>
    <x v="4"/>
    <n v="20"/>
    <s v="Markovic"/>
    <s v="Jovana"/>
    <s v="Frau"/>
    <s v=""/>
    <s v=""/>
    <d v="1996-11-30T00:00:00"/>
    <s v="Serbien"/>
    <s v="Raffaelgasse 32/2"/>
    <n v="1200"/>
    <s v="Wien"/>
    <n v="2010229101"/>
    <n v="-20.2"/>
    <n v="20.2"/>
    <n v="0"/>
    <s v="fhb201109@fh-vie.ac.at"/>
    <m/>
    <n v="1637"/>
  </r>
  <r>
    <x v="6"/>
    <n v="20"/>
    <s v="Markovic"/>
    <s v="Julia"/>
    <s v="Frau"/>
    <s v=""/>
    <s v="MA"/>
    <d v="1976-09-11T00:00:00"/>
    <s v="Deutschland"/>
    <s v="Humboldtstraße 8"/>
    <n v="72810"/>
    <s v="Gomaringen"/>
    <n v="2030039068"/>
    <n v="-20.2"/>
    <n v="20.2"/>
    <n v="0"/>
    <s v="fhb201727@fh-vie.ac.at"/>
    <s v="MBA Digital Transformation"/>
    <n v="1638"/>
  </r>
  <r>
    <x v="0"/>
    <n v="20"/>
    <s v="Markovic"/>
    <s v="Monika"/>
    <s v="Frau"/>
    <s v=""/>
    <s v=""/>
    <d v="1996-03-30T00:00:00"/>
    <s v="Österreich"/>
    <s v="Mohsgasse 23/2/7"/>
    <n v="1030"/>
    <s v="Wien,Landstraße"/>
    <n v="2010389058"/>
    <n v="-20.2"/>
    <n v="20.2"/>
    <n v="0"/>
    <s v="fhb200567@fh-vie.ac.at"/>
    <m/>
    <n v="1639"/>
  </r>
  <r>
    <x v="21"/>
    <n v="19"/>
    <s v="Markuzy"/>
    <s v="Philipp-Peter"/>
    <s v="Herr"/>
    <s v=""/>
    <s v="BA"/>
    <d v="1988-11-25T00:00:00"/>
    <s v="Österreich"/>
    <s v="Börnergasse 12/6/5"/>
    <n v="1190"/>
    <s v="Wien"/>
    <n v="1940036009"/>
    <n v="-20.2"/>
    <n v="20.2"/>
    <n v="0"/>
    <s v="fhb200193@fh-vie.ac.at"/>
    <s v="MSc Arbeits-, Organisationspsychologie und HR Management"/>
    <n v="1640"/>
  </r>
  <r>
    <x v="6"/>
    <n v="19"/>
    <s v="Marmet"/>
    <s v="Julien"/>
    <s v="Herr"/>
    <s v=""/>
    <s v=""/>
    <d v="1989-03-02T00:00:00"/>
    <s v="Schweiz"/>
    <s v="Birsigstraße 12"/>
    <n v="4054"/>
    <s v="Basel"/>
    <n v="1930039101"/>
    <n v="-20.2"/>
    <n v="20.2"/>
    <n v="0"/>
    <s v="fhb190243@fh-vie.ac.at"/>
    <s v="MBA Digital Transformation"/>
    <n v="1641"/>
  </r>
  <r>
    <x v="6"/>
    <n v="19"/>
    <s v="Marmet"/>
    <s v="Lea"/>
    <s v="Frau"/>
    <s v=""/>
    <s v=""/>
    <d v="1990-03-12T00:00:00"/>
    <s v="Frankreich"/>
    <s v="47b rue de Bourgfelden"/>
    <n v="68220"/>
    <s v=""/>
    <n v="1930039118"/>
    <n v="-20.2"/>
    <n v="20.2"/>
    <n v="0"/>
    <s v="fhb190248@fh-vie.ac.at"/>
    <s v="MBA Digital Transformation"/>
    <n v="1642"/>
  </r>
  <r>
    <x v="8"/>
    <n v="19"/>
    <s v="Marold"/>
    <s v="Tatjana"/>
    <s v="Frau"/>
    <s v=""/>
    <s v=""/>
    <d v="1981-04-15T00:00:00"/>
    <s v="Österreich"/>
    <s v="Kreuzbergstrasse 6b"/>
    <n v="9100"/>
    <s v=""/>
    <n v="1940042067"/>
    <n v="-20.2"/>
    <n v="20.2"/>
    <n v="0"/>
    <s v="fhb200366@fh-vie.ac.at"/>
    <s v="MBA Digital Marketing &amp; Data Management"/>
    <n v="1643"/>
  </r>
  <r>
    <x v="11"/>
    <n v="19"/>
    <s v="Marouf"/>
    <s v="Nadine"/>
    <s v="Frau"/>
    <s v=""/>
    <s v=""/>
    <d v="1994-11-24T00:00:00"/>
    <s v="Österreich"/>
    <s v="Lohwaggasse 13/6"/>
    <n v="1220"/>
    <s v="Wien,Donaustadt"/>
    <n v="1910387027"/>
    <n v="-20.2"/>
    <n v="20.2"/>
    <n v="0"/>
    <s v="fhb190796@fh-vie.ac.at"/>
    <m/>
    <n v="1644"/>
  </r>
  <r>
    <x v="0"/>
    <n v="13"/>
    <s v="Martic"/>
    <s v="Daniel"/>
    <s v="Herr"/>
    <s v=""/>
    <s v=""/>
    <d v="1987-11-18T00:00:00"/>
    <s v="Österreich"/>
    <s v="Baumgasse 50/1/9-10"/>
    <n v="1030"/>
    <s v="Wien"/>
    <n v="1310389458"/>
    <n v="-20.2"/>
    <n v="20.2"/>
    <n v="0"/>
    <s v="fhb139815@fh-vie.ac.at"/>
    <m/>
    <n v="1645"/>
  </r>
  <r>
    <x v="6"/>
    <n v="20"/>
    <s v="Martinetz"/>
    <s v="Martin"/>
    <s v="Herr"/>
    <s v=""/>
    <s v=""/>
    <d v="1992-03-16T00:00:00"/>
    <s v="Österreich"/>
    <s v="Ödenburgerstraße 15/10"/>
    <n v="1210"/>
    <s v="Wien,Floridsdorf"/>
    <n v="2030039040"/>
    <n v="-20.2"/>
    <n v="20.2"/>
    <n v="0"/>
    <s v="fhb201559@fh-vie.ac.at"/>
    <s v="MBA Digital Transformation"/>
    <n v="1646"/>
  </r>
  <r>
    <x v="3"/>
    <n v="19"/>
    <s v="Martinková"/>
    <s v="Denisa"/>
    <s v="Frau"/>
    <s v=""/>
    <s v=""/>
    <d v="2000-02-27T00:00:00"/>
    <s v="Slowakei"/>
    <s v="Eichenstraße 46/5/17"/>
    <n v="1120"/>
    <s v="Wien"/>
    <n v="1910389183"/>
    <n v="-20.2"/>
    <n v="20.2"/>
    <n v="0"/>
    <s v="fhb191096@fh-vie.ac.at"/>
    <m/>
    <n v="1647"/>
  </r>
  <r>
    <x v="17"/>
    <n v="20"/>
    <s v="Marton"/>
    <s v="Olívia"/>
    <s v="Frau"/>
    <s v=""/>
    <s v="BA"/>
    <d v="1996-11-11T00:00:00"/>
    <s v="Ungarn"/>
    <s v="Brigittenauer Lände 224/15/04"/>
    <n v="1200"/>
    <s v="Wien,Brigittenau"/>
    <n v="2010705017"/>
    <n v="-20.2"/>
    <n v="20.2"/>
    <n v="0"/>
    <s v="fhb200830@fh-vie.ac.at"/>
    <m/>
    <n v="1648"/>
  </r>
  <r>
    <x v="6"/>
    <n v="19"/>
    <s v="Marton"/>
    <s v="Sandra"/>
    <s v="Frau"/>
    <s v=""/>
    <s v=""/>
    <d v="1977-02-11T00:00:00"/>
    <s v="Deutschland"/>
    <s v="Usinger Weg 7"/>
    <n v="61350"/>
    <s v="Bad Homburg"/>
    <n v="1930039103"/>
    <n v="-20.2"/>
    <n v="20.2"/>
    <n v="0"/>
    <s v="fhb190275@fh-vie.ac.at"/>
    <s v="MBA Digital Transformation"/>
    <n v="1649"/>
  </r>
  <r>
    <x v="17"/>
    <n v="14"/>
    <s v="Martynchenko"/>
    <s v="Alexandra"/>
    <s v="Frau"/>
    <s v=""/>
    <s v="BA MA"/>
    <d v="1988-04-08T00:00:00"/>
    <s v="Kirgisistan"/>
    <s v="Wasagasse 30/4"/>
    <n v="1090"/>
    <s v="Wien"/>
    <n v="1410705030"/>
    <n v="-20.2"/>
    <n v="20.2"/>
    <n v="0"/>
    <s v="fhb142535@fh-vie.ac.at"/>
    <m/>
    <n v="1650"/>
  </r>
  <r>
    <x v="5"/>
    <n v="20"/>
    <s v="Marunic"/>
    <s v="Dajana"/>
    <s v="Frau"/>
    <s v=""/>
    <s v=""/>
    <d v="1993-03-22T00:00:00"/>
    <s v="Österreich"/>
    <s v="Erdbergstraße 216a/2/82"/>
    <n v="1030"/>
    <s v="Wien,Landstraße"/>
    <n v="2010582029"/>
    <n v="-20.2"/>
    <n v="20.2"/>
    <n v="0"/>
    <s v="fhb200873@fh-vie.ac.at"/>
    <m/>
    <n v="1651"/>
  </r>
  <r>
    <x v="10"/>
    <n v="20"/>
    <s v="Märzweiler"/>
    <s v="Sophie"/>
    <s v="Frau"/>
    <s v=""/>
    <s v=""/>
    <d v="1999-12-02T00:00:00"/>
    <s v="Österreich"/>
    <s v="Leesdorfer Hauptstraße 64"/>
    <n v="2500"/>
    <s v="Baden"/>
    <n v="2010702012"/>
    <n v="-20.2"/>
    <n v="20.2"/>
    <n v="0"/>
    <s v="fhb200439@fh-vie.ac.at"/>
    <m/>
    <n v="1652"/>
  </r>
  <r>
    <x v="15"/>
    <n v="20"/>
    <s v="Maschl"/>
    <s v="Mario"/>
    <s v="Herr"/>
    <s v=""/>
    <s v=""/>
    <d v="1994-06-26T00:00:00"/>
    <s v="Österreich"/>
    <s v="Donauwörther Str. 31/Stg. 1/2"/>
    <n v="2380"/>
    <s v="Perchtoldsdorf"/>
    <n v="2010480020"/>
    <n v="-20.2"/>
    <n v="20.2"/>
    <n v="0"/>
    <s v="fhb200492@fh-vie.ac.at"/>
    <m/>
    <n v="1653"/>
  </r>
  <r>
    <x v="20"/>
    <n v="20"/>
    <s v="Maska-Kronabether"/>
    <s v="Kathrin"/>
    <s v="Frau"/>
    <s v=""/>
    <s v="BA"/>
    <d v="1985-02-11T00:00:00"/>
    <s v="Österreich"/>
    <s v="Karl Spies Straße 1 Haus 12"/>
    <n v="2525"/>
    <s v="Schönau an der Triesting"/>
    <n v="2030046010"/>
    <n v="-20.2"/>
    <n v="20.2"/>
    <n v="0"/>
    <s v="fhb201577@fh-vie.ac.at"/>
    <s v="MSc Sustainability and Responsible Management"/>
    <n v="1654"/>
  </r>
  <r>
    <x v="14"/>
    <n v="20"/>
    <s v="Massinger"/>
    <s v="Astrid"/>
    <s v="Frau"/>
    <s v=""/>
    <s v="BA"/>
    <d v="1994-04-21T00:00:00"/>
    <s v="Österreich"/>
    <s v="Brucknergasse 5/2/5"/>
    <n v="3424"/>
    <s v="Zeiselmauer-Wolfpassing"/>
    <n v="2010392035"/>
    <n v="-20.2"/>
    <n v="20.2"/>
    <n v="0"/>
    <s v="fhb201292@fh-vie.ac.at"/>
    <m/>
    <n v="1655"/>
  </r>
  <r>
    <x v="0"/>
    <n v="18"/>
    <s v="Matejevic"/>
    <s v="Tijana"/>
    <s v="Frau"/>
    <s v=""/>
    <s v=""/>
    <d v="1997-11-10T00:00:00"/>
    <s v="Serbien"/>
    <s v="Hackinger Straße 46/1/10"/>
    <n v="1140"/>
    <s v="Wien,Penzing"/>
    <n v="1810389574"/>
    <n v="-20.2"/>
    <n v="20.2"/>
    <n v="0"/>
    <s v="fhb180952@fh-vie.ac.at"/>
    <m/>
    <n v="1656"/>
  </r>
  <r>
    <x v="24"/>
    <n v="20"/>
    <s v="Matev"/>
    <s v="Tristan"/>
    <s v="Herr"/>
    <s v=""/>
    <s v=""/>
    <d v="1998-05-04T00:00:00"/>
    <s v="Österreich"/>
    <s v="Neulerchenfelderstraße 67/1/12"/>
    <n v="1160"/>
    <s v="Wien,Ottakring"/>
    <n v="2010229035"/>
    <n v="-20.2"/>
    <n v="20.2"/>
    <n v="0"/>
    <s v="fhb201042@fh-vie.ac.at"/>
    <m/>
    <n v="1657"/>
  </r>
  <r>
    <x v="4"/>
    <n v="19"/>
    <s v="Matic"/>
    <s v="Marija"/>
    <s v="Frau"/>
    <s v=""/>
    <s v=""/>
    <d v="1998-08-28T00:00:00"/>
    <s v="Kroatien"/>
    <s v="Quellenstraße 2B/4/23"/>
    <n v="1100"/>
    <s v="Wien,Favoriten"/>
    <n v="1910229029"/>
    <n v="-20.2"/>
    <n v="20.2"/>
    <n v="0"/>
    <s v="fhb190412@fh-vie.ac.at"/>
    <m/>
    <n v="1658"/>
  </r>
  <r>
    <x v="1"/>
    <n v="17"/>
    <s v="Mattes"/>
    <s v="Patrick Günther"/>
    <s v="Herr"/>
    <s v=""/>
    <s v="BA, MA"/>
    <d v="1978-02-04T00:00:00"/>
    <s v="Österreich"/>
    <s v="Neustiftgasse 122/46-48"/>
    <n v="1070"/>
    <s v="Wien"/>
    <n v="1710390035"/>
    <n v="-20.2"/>
    <n v="20.2"/>
    <n v="0"/>
    <s v="fhb170503@fh-vie.ac.at"/>
    <m/>
    <n v="1659"/>
  </r>
  <r>
    <x v="5"/>
    <n v="18"/>
    <s v="Matus"/>
    <s v="Rebecca"/>
    <s v="Frau"/>
    <s v=""/>
    <s v=""/>
    <d v="1992-08-01T00:00:00"/>
    <s v="Österreich"/>
    <s v="Ferrogasse 47/11"/>
    <n v="1180"/>
    <s v="Wien,Währing"/>
    <n v="1810582018"/>
    <n v="-20.2"/>
    <n v="20.2"/>
    <n v="0"/>
    <s v="fhb180223@fh-vie.ac.at"/>
    <m/>
    <n v="1660"/>
  </r>
  <r>
    <x v="11"/>
    <n v="20"/>
    <s v="Matviychuk"/>
    <s v="Viktoriya"/>
    <s v="Frau"/>
    <s v=""/>
    <s v=""/>
    <d v="1997-04-24T00:00:00"/>
    <s v="Österreich"/>
    <s v="Hauffgasse 15/1/19"/>
    <n v="1110"/>
    <s v="Wien,Simmering"/>
    <n v="2010387026"/>
    <n v="-20.2"/>
    <n v="20.2"/>
    <n v="0"/>
    <s v="fhb201255@fh-vie.ac.at"/>
    <m/>
    <n v="1661"/>
  </r>
  <r>
    <x v="4"/>
    <n v="17"/>
    <s v="Maurer"/>
    <s v="Jonathan"/>
    <s v="Herr"/>
    <s v=""/>
    <s v=""/>
    <d v="1993-11-02T00:00:00"/>
    <s v="Österreich"/>
    <s v="Amelsdorf 22"/>
    <n v="3713"/>
    <s v="Amelsdorf"/>
    <n v="1710229061"/>
    <n v="-20.2"/>
    <n v="20.2"/>
    <n v="0"/>
    <s v="fhb170380@fh-vie.ac.at"/>
    <m/>
    <n v="1662"/>
  </r>
  <r>
    <x v="12"/>
    <n v="17"/>
    <s v="Mauric"/>
    <s v="Melanie"/>
    <s v="Frau"/>
    <s v=""/>
    <s v=""/>
    <d v="1997-12-15T00:00:00"/>
    <s v="Österreich"/>
    <s v="Pogrelzstraße 67/5/5"/>
    <n v="1220"/>
    <s v="Wien,Donaustadt"/>
    <n v="1710391039"/>
    <n v="-20.2"/>
    <n v="20.2"/>
    <n v="0"/>
    <s v="fhb170739@fh-vie.ac.at"/>
    <m/>
    <n v="1663"/>
  </r>
  <r>
    <x v="4"/>
    <n v="16"/>
    <s v="Mavraj"/>
    <s v="Argjira"/>
    <s v="Frau"/>
    <s v=""/>
    <s v=""/>
    <d v="1995-03-17T00:00:00"/>
    <s v="Österreich"/>
    <s v="Leonard-Bernsteinstraße 4-6/11/3"/>
    <n v="1220"/>
    <s v="Wien"/>
    <n v="1610229074"/>
    <n v="-20.2"/>
    <n v="20.2"/>
    <n v="0"/>
    <s v="fhb160452@fh-vie.ac.at"/>
    <m/>
    <n v="1664"/>
  </r>
  <r>
    <x v="18"/>
    <n v="20"/>
    <s v="Mavridis"/>
    <s v="Lena"/>
    <s v="Frau"/>
    <s v=""/>
    <s v=""/>
    <d v="1988-07-01T00:00:00"/>
    <s v="Deutschland"/>
    <s v="Am Spargelfeld 6"/>
    <n v="53797"/>
    <s v=""/>
    <n v="2030044008"/>
    <n v="-20.2"/>
    <n v="20.2"/>
    <n v="0"/>
    <s v="fhb201564@fh-vie.ac.at"/>
    <s v="MBA Gesundheitsmanagement &amp; Digital Health"/>
    <n v="1665"/>
  </r>
  <r>
    <x v="2"/>
    <n v="19"/>
    <s v="Max"/>
    <s v="Lukas"/>
    <s v="Herr"/>
    <s v=""/>
    <s v=""/>
    <d v="1996-10-23T00:00:00"/>
    <s v="Österreich"/>
    <s v="Duchekgasse 6/1"/>
    <n v="1220"/>
    <s v="Wien,Donaustadt"/>
    <n v="1910388032"/>
    <n v="-20.2"/>
    <n v="20.2"/>
    <n v="0"/>
    <s v="fhb190854@fh-vie.ac.at"/>
    <m/>
    <n v="1666"/>
  </r>
  <r>
    <x v="12"/>
    <n v="20"/>
    <s v="Maxharraj"/>
    <s v="Valon"/>
    <s v="Herr"/>
    <s v=""/>
    <s v=""/>
    <d v="1996-07-03T00:00:00"/>
    <s v="Österreich"/>
    <s v="Engerthstrasse 146/8/2"/>
    <n v="1200"/>
    <s v="Wien,Brigittenau"/>
    <n v="2010391009"/>
    <n v="-20.2"/>
    <n v="20.2"/>
    <n v="0"/>
    <s v="fhb201160@fh-vie.ac.at"/>
    <m/>
    <n v="1667"/>
  </r>
  <r>
    <x v="19"/>
    <n v="20"/>
    <s v="Mayer"/>
    <s v="Benedikt"/>
    <s v="Herr"/>
    <s v=""/>
    <s v=""/>
    <d v="1999-10-26T00:00:00"/>
    <s v="Österreich"/>
    <s v="Bockfließerstraße 4"/>
    <n v="2212"/>
    <s v="Großengersdorf"/>
    <n v="2010865013"/>
    <n v="-20.2"/>
    <n v="20.2"/>
    <n v="0"/>
    <s v="fhb200463@fh-vie.ac.at"/>
    <m/>
    <n v="1668"/>
  </r>
  <r>
    <x v="3"/>
    <n v="19"/>
    <s v="Mayer"/>
    <s v="Emily"/>
    <s v="Frau"/>
    <s v=""/>
    <s v=""/>
    <d v="1999-07-26T00:00:00"/>
    <s v="Österreich"/>
    <s v="Brigittenauer Lände 224/1705"/>
    <n v="1200"/>
    <s v="Wien"/>
    <n v="1910389185"/>
    <n v="-20.2"/>
    <n v="20.2"/>
    <n v="0"/>
    <s v="fhb191098@fh-vie.ac.at"/>
    <m/>
    <n v="1669"/>
  </r>
  <r>
    <x v="12"/>
    <n v="18"/>
    <s v="Mayer"/>
    <s v="Gábor"/>
    <s v="Herr"/>
    <s v=""/>
    <s v=""/>
    <d v="1986-01-06T00:00:00"/>
    <s v="Ungarn"/>
    <s v="Schenkendorfgasse 42/9"/>
    <n v="1210"/>
    <s v="Wien,Floridsdorf"/>
    <n v="1810391013"/>
    <n v="-20.2"/>
    <n v="20.2"/>
    <n v="0"/>
    <s v="fhb180405@fh-vie.ac.at"/>
    <m/>
    <n v="1670"/>
  </r>
  <r>
    <x v="14"/>
    <n v="19"/>
    <s v="Mayer"/>
    <s v="Marie-Theres"/>
    <s v="Frau"/>
    <s v=""/>
    <s v="BSc (WU)"/>
    <d v="1994-01-02T00:00:00"/>
    <s v="Österreich"/>
    <s v="Wilhelmstraße 27/ Top 22"/>
    <n v="1120"/>
    <s v="Wien,Meidling"/>
    <n v="1910392017"/>
    <n v="-20.2"/>
    <n v="20.2"/>
    <n v="0"/>
    <s v="fhb190753@fh-vie.ac.at"/>
    <m/>
    <n v="1671"/>
  </r>
  <r>
    <x v="10"/>
    <n v="19"/>
    <s v="Mayer"/>
    <s v="Merlin"/>
    <s v="Herr"/>
    <s v=""/>
    <s v=""/>
    <d v="1996-06-05T00:00:00"/>
    <s v="Österreich"/>
    <s v="Wagramerstraße 119/1-2"/>
    <n v="1220"/>
    <s v="Wien,Donaustadt"/>
    <n v="1910702026"/>
    <n v="-20.2"/>
    <n v="20.2"/>
    <n v="0"/>
    <s v="fhb190633@fh-vie.ac.at"/>
    <m/>
    <n v="1672"/>
  </r>
  <r>
    <x v="12"/>
    <n v="19"/>
    <s v="Mayer"/>
    <s v="Moritz"/>
    <s v="Herr"/>
    <s v=""/>
    <s v=""/>
    <d v="1998-11-28T00:00:00"/>
    <s v="Österreich"/>
    <s v="Niederreithstraße 37"/>
    <n v="4020"/>
    <s v="Linz"/>
    <n v="1910391056"/>
    <n v="-20.2"/>
    <n v="20.2"/>
    <n v="0"/>
    <s v="fhb191226@fh-vie.ac.at"/>
    <m/>
    <n v="1673"/>
  </r>
  <r>
    <x v="11"/>
    <n v="18"/>
    <s v="Mayer"/>
    <s v="Philipp"/>
    <s v="Herr"/>
    <s v=""/>
    <s v=""/>
    <d v="1997-02-20T00:00:00"/>
    <s v="Österreich"/>
    <s v="Angeligasse 56/9"/>
    <n v="1100"/>
    <s v="Wien,Favoriten"/>
    <n v="1810387081"/>
    <n v="-20.2"/>
    <n v="20.2"/>
    <n v="0"/>
    <s v="fhb181019@fh-vie.ac.at"/>
    <m/>
    <n v="1674"/>
  </r>
  <r>
    <x v="11"/>
    <n v="20"/>
    <s v="Mayerhofer"/>
    <s v="Melanie"/>
    <s v="Frau"/>
    <s v=""/>
    <s v=""/>
    <d v="1993-01-18T00:00:00"/>
    <s v="Österreich"/>
    <s v="Hörnesgasse 1/15"/>
    <n v="1030"/>
    <s v="Wien,Landstraße"/>
    <n v="2010387027"/>
    <n v="-20.2"/>
    <n v="20.2"/>
    <n v="0"/>
    <s v="fhb201256@fh-vie.ac.at"/>
    <m/>
    <n v="1675"/>
  </r>
  <r>
    <x v="4"/>
    <n v="17"/>
    <s v="Mayrhauser"/>
    <s v="Veronika"/>
    <s v="Frau"/>
    <s v=""/>
    <s v=""/>
    <d v="1997-11-25T00:00:00"/>
    <s v="Österreich"/>
    <s v="Gschwendt 246"/>
    <n v="5342"/>
    <s v="Strobl"/>
    <n v="1710229027"/>
    <n v="-20.2"/>
    <n v="20.2"/>
    <n v="0"/>
    <s v="fhb170346@fh-vie.ac.at"/>
    <m/>
    <n v="1676"/>
  </r>
  <r>
    <x v="11"/>
    <n v="18"/>
    <s v="Mayrl"/>
    <s v="Bernhard"/>
    <s v="Herr"/>
    <s v=""/>
    <s v=""/>
    <d v="1990-10-23T00:00:00"/>
    <s v="Österreich"/>
    <s v="Lettenberg 14"/>
    <n v="2130"/>
    <s v="Mistelbach"/>
    <n v="1810387031"/>
    <n v="-20.2"/>
    <n v="20.2"/>
    <n v="0"/>
    <s v="fhb180693@fh-vie.ac.at"/>
    <m/>
    <n v="1677"/>
  </r>
  <r>
    <x v="20"/>
    <n v="20"/>
    <s v="Mc Guire"/>
    <s v="Nicholas"/>
    <s v="Herr"/>
    <s v=""/>
    <s v=""/>
    <d v="1967-09-28T00:00:00"/>
    <s v="Österreich"/>
    <s v="Augasse 21"/>
    <n v="2193"/>
    <s v=""/>
    <n v="2030046011"/>
    <n v="-20.2"/>
    <n v="20.2"/>
    <n v="0"/>
    <s v="fhb201578@fh-vie.ac.at"/>
    <s v="MSc Sustainability and Responsible Management"/>
    <n v="1678"/>
  </r>
  <r>
    <x v="9"/>
    <n v="19"/>
    <s v="Medscheedow"/>
    <s v="David"/>
    <s v="Herr"/>
    <s v=""/>
    <s v="BSc (WU)"/>
    <d v="1984-12-06T00:00:00"/>
    <s v="Österreich"/>
    <s v="Leopold-Böhm-Straße 6/2/24"/>
    <n v="1030"/>
    <s v="Wien"/>
    <n v="1910230027"/>
    <n v="-20.2"/>
    <n v="20.2"/>
    <n v="0"/>
    <s v="fhb190356@fh-vie.ac.at"/>
    <m/>
    <n v="1679"/>
  </r>
  <r>
    <x v="5"/>
    <n v="19"/>
    <s v="Megino"/>
    <s v="Kevin Bryan"/>
    <s v="Herr"/>
    <s v=""/>
    <s v=""/>
    <d v="1992-07-16T00:00:00"/>
    <s v="Österreich"/>
    <s v="Strindberggasse 2/1/13"/>
    <n v="1110"/>
    <s v="Wien,Simmering"/>
    <n v="1910582034"/>
    <n v="-20.2"/>
    <n v="20.2"/>
    <n v="0"/>
    <s v="fhb190496@fh-vie.ac.at"/>
    <m/>
    <n v="1680"/>
  </r>
  <r>
    <x v="0"/>
    <n v="18"/>
    <s v="Megyeri"/>
    <s v="Attila"/>
    <s v="Herr"/>
    <s v=""/>
    <s v=""/>
    <d v="1997-10-09T00:00:00"/>
    <s v="Ungarn"/>
    <s v="Brigittenauer Lände 224-228"/>
    <n v="1200"/>
    <s v="Wien,Brigittenau"/>
    <n v="1810389575"/>
    <n v="-20.2"/>
    <n v="20.2"/>
    <n v="0"/>
    <s v="fhb180953@fh-vie.ac.at"/>
    <m/>
    <n v="1681"/>
  </r>
  <r>
    <x v="2"/>
    <n v="20"/>
    <s v="Mehidic"/>
    <s v="Ramiza"/>
    <s v="Frau"/>
    <s v=""/>
    <s v="BA"/>
    <d v="1992-07-20T00:00:00"/>
    <s v="Österreich"/>
    <s v="Graffgasse 10/ 2/ 2602"/>
    <n v="1100"/>
    <s v="Wien"/>
    <n v="2010388035"/>
    <n v="-20.2"/>
    <n v="20.2"/>
    <n v="0"/>
    <s v="fhb201206@fh-vie.ac.at"/>
    <m/>
    <n v="1682"/>
  </r>
  <r>
    <x v="4"/>
    <n v="19"/>
    <s v="Mehmeti"/>
    <s v="Mensur"/>
    <s v="Herr"/>
    <s v=""/>
    <s v=""/>
    <d v="1995-10-12T00:00:00"/>
    <s v="Österreich"/>
    <s v="Ziegelhofstraße 36/6/4"/>
    <n v="1220"/>
    <s v="Wien,Donaustadt"/>
    <n v="1910229080"/>
    <n v="-20.2"/>
    <n v="20.2"/>
    <n v="0"/>
    <s v="fhb191166@fh-vie.ac.at"/>
    <m/>
    <n v="1683"/>
  </r>
  <r>
    <x v="0"/>
    <n v="20"/>
    <s v="Mehmeti"/>
    <s v="Valmir"/>
    <s v="Herr"/>
    <s v=""/>
    <s v=""/>
    <d v="1996-11-16T00:00:00"/>
    <s v="Deutschland"/>
    <s v="Marcusgasse 4-12/5/7"/>
    <n v="1140"/>
    <s v="Wien,Penzing"/>
    <n v="2010389060"/>
    <n v="-20.2"/>
    <n v="20.2"/>
    <n v="0"/>
    <s v="fhb200569@fh-vie.ac.at"/>
    <m/>
    <n v="1684"/>
  </r>
  <r>
    <x v="12"/>
    <n v="17"/>
    <s v="Mehrabian"/>
    <s v="Aroutin"/>
    <s v="Herr"/>
    <s v=""/>
    <s v=""/>
    <d v="1994-05-10T00:00:00"/>
    <s v="Österreich"/>
    <s v="Sonnleithnergasse 53/1/19"/>
    <n v="1100"/>
    <s v="Wien"/>
    <n v="1710391040"/>
    <n v="-20.2"/>
    <n v="20.2"/>
    <n v="0"/>
    <s v="fhb170740@fh-vie.ac.at"/>
    <m/>
    <n v="1685"/>
  </r>
  <r>
    <x v="12"/>
    <n v="18"/>
    <s v="Meidl"/>
    <s v="Bernhard"/>
    <s v="Herr"/>
    <s v=""/>
    <s v=""/>
    <d v="1981-02-12T00:00:00"/>
    <s v="Österreich"/>
    <s v="Am Haanbaum 3/5"/>
    <n v="3001"/>
    <s v="Mauerbach"/>
    <n v="1810391014"/>
    <n v="-20.2"/>
    <n v="20.2"/>
    <n v="0"/>
    <s v="fhb180406@fh-vie.ac.at"/>
    <m/>
    <n v="1686"/>
  </r>
  <r>
    <x v="11"/>
    <n v="18"/>
    <s v="Meidlinger"/>
    <s v="Philipp"/>
    <s v="Herr"/>
    <s v=""/>
    <s v=""/>
    <d v="1993-09-14T00:00:00"/>
    <s v="Österreich"/>
    <s v="Siebenbürgerstraße 28-48/16/15"/>
    <n v="1220"/>
    <s v="Wien,Donaustadt"/>
    <n v="1810387032"/>
    <n v="-20.2"/>
    <n v="20.2"/>
    <n v="0"/>
    <s v="fhb180694@fh-vie.ac.at"/>
    <m/>
    <n v="1687"/>
  </r>
  <r>
    <x v="2"/>
    <n v="19"/>
    <s v="Meier"/>
    <s v="Carola"/>
    <s v="Frau"/>
    <s v="Mag. phil., Mag. iur."/>
    <s v=""/>
    <d v="1989-02-16T00:00:00"/>
    <s v="Österreich"/>
    <s v="Rosenhof 1/2/8"/>
    <n v="2120"/>
    <s v="Wolkersdorf im Weinviertel"/>
    <n v="1910388033"/>
    <n v="-20.2"/>
    <n v="20.2"/>
    <n v="0"/>
    <s v="fhb190855@fh-vie.ac.at"/>
    <m/>
    <n v="1688"/>
  </r>
  <r>
    <x v="8"/>
    <n v="19"/>
    <s v="Meier"/>
    <s v="Sandra"/>
    <s v="Frau"/>
    <s v=""/>
    <s v="BA"/>
    <d v="1994-10-14T00:00:00"/>
    <s v="Deutschland"/>
    <s v="Chiemgaustr. 138a"/>
    <n v="81549"/>
    <s v=""/>
    <n v="1940042036"/>
    <n v="-20.2"/>
    <n v="20.2"/>
    <n v="0"/>
    <s v="fhb200005@fh-vie.ac.at"/>
    <s v="MBA Digital Marketing &amp; Data Management"/>
    <n v="1689"/>
  </r>
  <r>
    <x v="6"/>
    <n v="20"/>
    <s v="Meier"/>
    <s v="Sylvia"/>
    <s v="Frau"/>
    <s v=""/>
    <s v=""/>
    <d v="1984-04-07T00:00:00"/>
    <s v="Deutschland"/>
    <s v="Tullastraße 39"/>
    <n v="79098"/>
    <s v=""/>
    <n v="2030039042"/>
    <n v="-20.2"/>
    <n v="20.2"/>
    <n v="0"/>
    <s v="fhb201599@fh-vie.ac.at"/>
    <s v="MBA Digital Transformation"/>
    <n v="1690"/>
  </r>
  <r>
    <x v="2"/>
    <n v="20"/>
    <s v="Meissner"/>
    <s v="Daniel"/>
    <s v="Herr"/>
    <s v=""/>
    <s v=""/>
    <d v="1995-05-07T00:00:00"/>
    <s v="Österreich"/>
    <s v="Bartoschstraße 26"/>
    <n v="2231"/>
    <s v="Strasshof an der Nordbahn"/>
    <n v="2010388036"/>
    <n v="-20.2"/>
    <n v="20.2"/>
    <n v="0"/>
    <s v="fhb201207@fh-vie.ac.at"/>
    <m/>
    <n v="1691"/>
  </r>
  <r>
    <x v="10"/>
    <n v="18"/>
    <s v="Meissner"/>
    <s v="Manuel"/>
    <s v="Herr"/>
    <s v=""/>
    <s v=""/>
    <d v="1999-02-17T00:00:00"/>
    <s v="Österreich"/>
    <s v="Bartoschstraße 26"/>
    <n v="2231"/>
    <s v="Strasshof an der Nordbahn"/>
    <n v="1810702016"/>
    <n v="-20.2"/>
    <n v="20.2"/>
    <n v="0"/>
    <s v="fhb180174@fh-vie.ac.at"/>
    <m/>
    <n v="1692"/>
  </r>
  <r>
    <x v="11"/>
    <n v="19"/>
    <s v="Meissner"/>
    <s v="Olgierd Cyprian"/>
    <s v="Herr"/>
    <s v=""/>
    <s v=""/>
    <d v="1997-01-03T00:00:00"/>
    <s v="Deutschland"/>
    <s v="Silbergasse 4/2/6"/>
    <n v="1190"/>
    <s v="Wien,Döbling"/>
    <n v="1910387079"/>
    <n v="-20.2"/>
    <n v="20.2"/>
    <n v="0"/>
    <s v="fhb191295@fh-vie.ac.at"/>
    <m/>
    <n v="1693"/>
  </r>
  <r>
    <x v="12"/>
    <n v="19"/>
    <s v="Meister"/>
    <s v="Mathias"/>
    <s v="Herr"/>
    <s v=""/>
    <s v=""/>
    <d v="1999-11-30T00:00:00"/>
    <s v="Österreich"/>
    <s v="KGV Leopoldau Gr. Ö/126"/>
    <n v="1210"/>
    <s v="Wien,Floridsdorf"/>
    <n v="1910391057"/>
    <n v="-20.2"/>
    <n v="20.2"/>
    <n v="0"/>
    <s v="fhb191227@fh-vie.ac.at"/>
    <m/>
    <n v="1694"/>
  </r>
  <r>
    <x v="8"/>
    <n v="19"/>
    <s v="Meiwandi"/>
    <s v="Abdulwares"/>
    <s v="Herr"/>
    <s v=""/>
    <s v=""/>
    <d v="1992-01-28T00:00:00"/>
    <s v="Deutschland"/>
    <s v="Rödiger Straße 146 "/>
    <n v="42283"/>
    <s v=""/>
    <n v="1940042078"/>
    <n v="-20.2"/>
    <n v="20.2"/>
    <n v="0"/>
    <s v="fhb200402@fh-vie.ac.at"/>
    <s v="MBA Digital Marketing &amp; Data Management"/>
    <n v="1695"/>
  </r>
  <r>
    <x v="9"/>
    <n v="19"/>
    <s v="Mema"/>
    <s v="Iris"/>
    <s v="Frau"/>
    <s v=""/>
    <s v="BSc (WU)"/>
    <d v="1994-12-20T00:00:00"/>
    <s v="Albanien"/>
    <s v="Vorgartensraße 204/627"/>
    <n v="1020"/>
    <s v="Wien"/>
    <n v="1910230028"/>
    <n v="-20.2"/>
    <n v="20.2"/>
    <n v="0"/>
    <s v="fhb190357@fh-vie.ac.at"/>
    <m/>
    <n v="1696"/>
  </r>
  <r>
    <x v="4"/>
    <n v="18"/>
    <s v="Memeti"/>
    <s v="Fitim"/>
    <s v="Herr"/>
    <s v=""/>
    <s v=""/>
    <d v="1998-07-17T00:00:00"/>
    <s v="Mazedonien"/>
    <s v="Am Kaisermühlendamm 5/50"/>
    <n v="1220"/>
    <s v="Wien,Donaustadt"/>
    <n v="1810229073"/>
    <n v="-20.2"/>
    <n v="20.2"/>
    <n v="0"/>
    <s v="fhb180523@fh-vie.ac.at"/>
    <m/>
    <n v="1697"/>
  </r>
  <r>
    <x v="3"/>
    <n v="19"/>
    <s v="Mensah"/>
    <s v="Kofi Amartey"/>
    <s v="Herr"/>
    <s v=""/>
    <s v=""/>
    <d v="1999-03-19T00:00:00"/>
    <s v="Ghana"/>
    <s v="Rollingergasse 8/1/65"/>
    <n v="1120"/>
    <s v="Wien,Meidling"/>
    <n v="1910389186"/>
    <n v="-20.2"/>
    <n v="20.2"/>
    <n v="0"/>
    <s v="fhb191099@fh-vie.ac.at"/>
    <m/>
    <n v="1698"/>
  </r>
  <r>
    <x v="6"/>
    <n v="19"/>
    <s v="Mentoft-Pommer"/>
    <s v="Kari-Ann"/>
    <s v="Frau"/>
    <s v=""/>
    <s v=""/>
    <d v="1992-09-14T00:00:00"/>
    <s v="Deutschland"/>
    <s v="Mörser Straße 80c"/>
    <n v="38442"/>
    <s v=""/>
    <n v="1940039041"/>
    <n v="-20.2"/>
    <n v="20.2"/>
    <n v="0"/>
    <s v="fhb200289@fh-vie.ac.at"/>
    <s v="MBA Digital Transformation"/>
    <n v="1699"/>
  </r>
  <r>
    <x v="0"/>
    <n v="18"/>
    <s v="Merdzic"/>
    <s v="Admir"/>
    <s v="Herr"/>
    <s v=""/>
    <s v=""/>
    <d v="1996-01-27T00:00:00"/>
    <s v="Österreich"/>
    <s v="Saikogasse 1D/1/1/8"/>
    <n v="1220"/>
    <s v="Wien,Donaustadt"/>
    <n v="1810389032"/>
    <n v="-20.2"/>
    <n v="20.2"/>
    <n v="0"/>
    <s v="fhb180748@fh-vie.ac.at"/>
    <m/>
    <n v="1700"/>
  </r>
  <r>
    <x v="18"/>
    <n v="20"/>
    <s v="Merkel"/>
    <s v="Dirk"/>
    <s v="Herr"/>
    <s v=""/>
    <s v=""/>
    <d v="1973-12-26T00:00:00"/>
    <s v="Deutschland"/>
    <s v="Heusweilerstr. 24b"/>
    <n v="66292"/>
    <s v=""/>
    <n v="2030044018"/>
    <n v="-20.2"/>
    <n v="20.2"/>
    <n v="0"/>
    <s v="fhb201649@fh-vie.ac.at"/>
    <s v="MBA Gesundheitsmanagement &amp; Digital Health"/>
    <n v="1701"/>
  </r>
  <r>
    <x v="8"/>
    <n v="19"/>
    <s v="Merthan"/>
    <s v="Nadine Veruschka"/>
    <s v="Frau"/>
    <s v=""/>
    <s v="B.B.A."/>
    <d v="1995-12-04T00:00:00"/>
    <s v="Deutschland"/>
    <s v="Richard-Sorge-Str. 21"/>
    <n v="10249"/>
    <s v=""/>
    <n v="1940042069"/>
    <n v="-20.2"/>
    <n v="20.2"/>
    <n v="0"/>
    <s v="fhb200368@fh-vie.ac.at"/>
    <s v="MBA Digital Marketing &amp; Data Management"/>
    <n v="1702"/>
  </r>
  <r>
    <x v="9"/>
    <n v="20"/>
    <s v="Mesicek"/>
    <s v="Mathias"/>
    <s v="Herr"/>
    <s v=""/>
    <s v="BA"/>
    <d v="1982-04-27T00:00:00"/>
    <s v="Österreich"/>
    <s v="Linzer Straße 160/10/18"/>
    <n v="1140"/>
    <s v="Wien,Penzing"/>
    <n v="2010230039"/>
    <n v="-20.2"/>
    <n v="20.2"/>
    <n v="0"/>
    <s v="fhb200992@fh-vie.ac.at"/>
    <m/>
    <n v="1703"/>
  </r>
  <r>
    <x v="0"/>
    <n v="18"/>
    <s v="Mesiha"/>
    <s v="Carolin"/>
    <s v="Frau"/>
    <s v=""/>
    <s v=""/>
    <d v="1999-06-27T00:00:00"/>
    <s v="Österreich"/>
    <s v="Anzengrubergasse 8"/>
    <n v="2232"/>
    <s v="Deutsch-Wagram"/>
    <n v="1810389576"/>
    <n v="-20.2"/>
    <n v="20.2"/>
    <n v="0"/>
    <s v="fhb180954@fh-vie.ac.at"/>
    <m/>
    <n v="1704"/>
  </r>
  <r>
    <x v="4"/>
    <n v="16"/>
    <s v="Mesiha"/>
    <s v="Verena"/>
    <s v="Frau"/>
    <s v=""/>
    <s v=""/>
    <d v="1996-09-23T00:00:00"/>
    <s v="Österreich"/>
    <s v="Anzengrubergasse 8"/>
    <n v="2232"/>
    <s v="Deutsch-Wagram"/>
    <n v="1610229030"/>
    <n v="-20.2"/>
    <n v="20.2"/>
    <n v="0"/>
    <s v="fhb160408@fh-vie.ac.at"/>
    <m/>
    <n v="1705"/>
  </r>
  <r>
    <x v="8"/>
    <n v="20"/>
    <s v="Messmer"/>
    <s v="Robert"/>
    <s v="Herr"/>
    <s v=""/>
    <s v="BA"/>
    <d v="1985-06-15T00:00:00"/>
    <s v="Österreich"/>
    <s v="Unterried 1"/>
    <n v="6600"/>
    <s v="Ehenbichl"/>
    <n v="2030042071"/>
    <n v="-20.2"/>
    <n v="20.2"/>
    <n v="0"/>
    <s v="fhb201745@fh-vie.ac.at"/>
    <s v="MBA Digital Marketing &amp; Data Management"/>
    <n v="1706"/>
  </r>
  <r>
    <x v="3"/>
    <n v="19"/>
    <s v="Meta"/>
    <s v="Tea"/>
    <s v="Frau"/>
    <s v=""/>
    <s v=""/>
    <d v="1995-10-09T00:00:00"/>
    <s v="Albanien"/>
    <s v="Am Gruenen Prater 11/906"/>
    <n v="1020"/>
    <s v="Wien,Leopoldstadt"/>
    <n v="1910389212"/>
    <n v="-20.2"/>
    <n v="20.2"/>
    <n v="0"/>
    <s v="fhb191133@fh-vie.ac.at"/>
    <m/>
    <n v="1707"/>
  </r>
  <r>
    <x v="14"/>
    <n v="20"/>
    <s v="Mettinger"/>
    <s v="Michael"/>
    <s v="Herr"/>
    <s v=""/>
    <s v="BSc (WU)"/>
    <d v="1995-10-18T00:00:00"/>
    <s v="Österreich"/>
    <s v="Delugstraße 21/3/2"/>
    <n v="1190"/>
    <s v="Wien,Döbling"/>
    <n v="2010392022"/>
    <n v="-20.2"/>
    <n v="20.2"/>
    <n v="0"/>
    <s v="fhb201132@fh-vie.ac.at"/>
    <m/>
    <n v="1708"/>
  </r>
  <r>
    <x v="0"/>
    <n v="18"/>
    <s v="Metwalli"/>
    <s v="Osama"/>
    <s v="Herr"/>
    <s v=""/>
    <s v=""/>
    <d v="1997-10-22T00:00:00"/>
    <s v="Österreich"/>
    <s v="Feßtgasse 16/26"/>
    <n v="1160"/>
    <s v="Wien,Ottakring"/>
    <n v="1810389033"/>
    <n v="-20.2"/>
    <n v="20.2"/>
    <n v="0"/>
    <s v="fhb180749@fh-vie.ac.at"/>
    <m/>
    <n v="1709"/>
  </r>
  <r>
    <x v="3"/>
    <n v="18"/>
    <s v="Metz"/>
    <s v="Sabrina"/>
    <s v="Frau"/>
    <s v=""/>
    <s v=""/>
    <d v="1999-09-16T00:00:00"/>
    <s v="Österreich"/>
    <s v="Böckhgasse 11/5/47"/>
    <n v="1120"/>
    <s v="Wien,Meidling"/>
    <n v="1810389925"/>
    <n v="-20.2"/>
    <n v="20.2"/>
    <n v="0"/>
    <s v="fhb180893@fh-vie.ac.at"/>
    <m/>
    <n v="1710"/>
  </r>
  <r>
    <x v="12"/>
    <n v="20"/>
    <s v="Meyer"/>
    <s v="Moritz"/>
    <s v="Herr"/>
    <s v=""/>
    <s v=""/>
    <d v="2002-02-09T00:00:00"/>
    <s v="Deutschland"/>
    <s v="Hietzinger Hauptstrasse 52/8"/>
    <n v="1130"/>
    <s v="Wien,Hietzing"/>
    <n v="2010391054"/>
    <n v="-20.2"/>
    <n v="20.2"/>
    <n v="0"/>
    <s v="fhb201355@fh-vie.ac.at"/>
    <m/>
    <n v="1711"/>
  </r>
  <r>
    <x v="2"/>
    <n v="19"/>
    <s v="Mezdric"/>
    <s v="Ivana"/>
    <s v="Frau"/>
    <s v=""/>
    <s v=""/>
    <d v="1996-03-29T00:00:00"/>
    <s v="Serbien"/>
    <s v="Görgengasse 6/4/1"/>
    <n v="1190"/>
    <s v="Wien,Döbling"/>
    <n v="1910388034"/>
    <n v="-20.2"/>
    <n v="20.2"/>
    <n v="0"/>
    <s v="fhb190856@fh-vie.ac.at"/>
    <m/>
    <n v="1712"/>
  </r>
  <r>
    <x v="0"/>
    <n v="18"/>
    <s v="Mezin"/>
    <s v="Patricia"/>
    <s v="Frau"/>
    <s v=""/>
    <s v=""/>
    <d v="1995-08-28T00:00:00"/>
    <s v="Österreich"/>
    <s v="Gattergasse 2b/Top 10"/>
    <n v="1110"/>
    <s v="Wien"/>
    <n v="1810389034"/>
    <n v="-20.2"/>
    <n v="20.2"/>
    <n v="0"/>
    <s v="fhb180750@fh-vie.ac.at"/>
    <m/>
    <n v="1713"/>
  </r>
  <r>
    <x v="5"/>
    <n v="20"/>
    <s v="Micanovic"/>
    <s v="Marija"/>
    <s v="Frau"/>
    <s v=""/>
    <s v=""/>
    <d v="1997-06-18T00:00:00"/>
    <s v="Kroatien"/>
    <s v="Hormayrgasse 14/3"/>
    <n v="1170"/>
    <s v="Wien,Hernals"/>
    <n v="2010582031"/>
    <n v="-20.2"/>
    <n v="20.2"/>
    <n v="0"/>
    <s v="fhb200875@fh-vie.ac.at"/>
    <m/>
    <n v="1714"/>
  </r>
  <r>
    <x v="5"/>
    <n v="20"/>
    <s v="Micanovic"/>
    <s v="Martina"/>
    <s v="Frau"/>
    <s v=""/>
    <s v=""/>
    <d v="1987-08-05T00:00:00"/>
    <s v="Österreich"/>
    <s v="Urselbrunnengasse 42 /1 /1409"/>
    <n v="1100"/>
    <s v="Wien,Favoriten"/>
    <n v="2010582032"/>
    <n v="-20.2"/>
    <n v="20.2"/>
    <n v="0"/>
    <s v="fhb200876@fh-vie.ac.at"/>
    <m/>
    <n v="1715"/>
  </r>
  <r>
    <x v="15"/>
    <n v="19"/>
    <s v="Michaelis"/>
    <s v="Calvin"/>
    <s v="Herr"/>
    <s v=""/>
    <s v=""/>
    <d v="1996-10-16T00:00:00"/>
    <s v="Deutschland"/>
    <s v="Radetzkystraße 18"/>
    <n v="2232"/>
    <s v="Deutsch-Wagram"/>
    <n v="1910480021"/>
    <n v="-20.2"/>
    <n v="20.2"/>
    <n v="0"/>
    <s v="fhb190544@fh-vie.ac.at"/>
    <m/>
    <n v="1716"/>
  </r>
  <r>
    <x v="4"/>
    <n v="17"/>
    <s v="Michalski"/>
    <s v="Michaela"/>
    <s v="Frau"/>
    <s v=""/>
    <s v=""/>
    <d v="1988-08-24T00:00:00"/>
    <s v="Österreich"/>
    <s v="Hubertusweg 20"/>
    <n v="7143"/>
    <s v="Apetlon"/>
    <n v="1710229063"/>
    <n v="-20.2"/>
    <n v="20.2"/>
    <n v="0"/>
    <s v="fhb170382@fh-vie.ac.at"/>
    <m/>
    <n v="1717"/>
  </r>
  <r>
    <x v="19"/>
    <n v="20"/>
    <s v="Mihali"/>
    <s v="Dan-Gabriel"/>
    <s v="Herr"/>
    <s v=""/>
    <s v=""/>
    <d v="1994-09-20T00:00:00"/>
    <s v="Rumänien"/>
    <s v="Forsthausgasse 2-8, Zn. 3307"/>
    <n v="1200"/>
    <s v="Wien,Brigittenau"/>
    <n v="2010865027"/>
    <n v="-20.2"/>
    <n v="20.2"/>
    <n v="0"/>
    <s v="fhb200924@fh-vie.ac.at"/>
    <m/>
    <n v="1718"/>
  </r>
  <r>
    <x v="4"/>
    <n v="18"/>
    <s v="Mihle"/>
    <s v="Melanie"/>
    <s v="Frau"/>
    <s v=""/>
    <s v=""/>
    <d v="1999-02-16T00:00:00"/>
    <s v="Österreich"/>
    <s v="Hollabrunnerstraße 2"/>
    <n v="3701"/>
    <s v="Großweikersdorf"/>
    <n v="1810229074"/>
    <n v="-20.2"/>
    <n v="20.2"/>
    <n v="0"/>
    <s v="fhb180524@fh-vie.ac.at"/>
    <m/>
    <n v="1719"/>
  </r>
  <r>
    <x v="5"/>
    <n v="20"/>
    <s v="Mijatovic"/>
    <s v="Mateja"/>
    <s v="Frau"/>
    <s v=""/>
    <s v=""/>
    <d v="1995-01-19T00:00:00"/>
    <s v="Österreich"/>
    <s v="Wittmayergasse 9/12"/>
    <n v="1120"/>
    <s v="Wien,Meidling"/>
    <n v="2010582033"/>
    <n v="-20.2"/>
    <n v="20.2"/>
    <n v="0"/>
    <s v="fhb200877@fh-vie.ac.at"/>
    <m/>
    <n v="1720"/>
  </r>
  <r>
    <x v="4"/>
    <n v="20"/>
    <s v="Mijucic"/>
    <s v="Marija"/>
    <s v="Frau"/>
    <s v=""/>
    <s v=""/>
    <d v="1998-01-25T00:00:00"/>
    <s v="Österreich"/>
    <s v="Kaiserstraße 96/7"/>
    <n v="1070"/>
    <s v="Wien,Neubau"/>
    <n v="2010229036"/>
    <n v="-20.2"/>
    <n v="20.2"/>
    <n v="0"/>
    <s v="fhb201043@fh-vie.ac.at"/>
    <m/>
    <n v="1721"/>
  </r>
  <r>
    <x v="13"/>
    <n v="20"/>
    <s v="Mikayelyan"/>
    <s v="Aleksandr"/>
    <s v="Herr"/>
    <s v=""/>
    <s v="BSc"/>
    <d v="1992-06-19T00:00:00"/>
    <s v="Armenien"/>
    <s v="Anna-Bastel-Gasse 1/27"/>
    <n v="1220"/>
    <s v="Wien,Donaustadt"/>
    <n v="2010613004"/>
    <n v="-20.2"/>
    <n v="20.2"/>
    <n v="0"/>
    <s v="fhb200408@fh-vie.ac.at"/>
    <m/>
    <n v="1722"/>
  </r>
  <r>
    <x v="4"/>
    <n v="18"/>
    <s v="Mikhaiel"/>
    <s v="Mirella"/>
    <s v="Frau"/>
    <s v=""/>
    <s v=""/>
    <d v="1998-06-17T00:00:00"/>
    <s v="Österreich"/>
    <s v="Mehlführergasse 26-28/3/2"/>
    <n v="1230"/>
    <s v="Wien,Liesing"/>
    <n v="1810229075"/>
    <n v="-20.2"/>
    <n v="20.2"/>
    <n v="0"/>
    <s v="fhb180525@fh-vie.ac.at"/>
    <m/>
    <n v="1723"/>
  </r>
  <r>
    <x v="14"/>
    <n v="16"/>
    <s v="Mikos"/>
    <s v="Ferdinand"/>
    <s v="Herr"/>
    <s v=""/>
    <s v="BA"/>
    <d v="1976-02-23T00:00:00"/>
    <s v="Slowakei"/>
    <s v="Leopoldauer Straße 17/6/2"/>
    <n v="1210"/>
    <s v="Wien"/>
    <n v="1610392029"/>
    <n v="-20.2"/>
    <n v="20.2"/>
    <n v="0"/>
    <s v="fhb160892@fh-vie.ac.at"/>
    <m/>
    <n v="1724"/>
  </r>
  <r>
    <x v="0"/>
    <n v="18"/>
    <s v="Miladinovic"/>
    <s v="Hristina"/>
    <s v="Frau"/>
    <s v=""/>
    <s v=""/>
    <d v="1999-10-15T00:00:00"/>
    <s v="Österreich"/>
    <s v="Schallergasse 20/7"/>
    <n v="1120"/>
    <s v="Wien,Meidling"/>
    <n v="1810389577"/>
    <n v="-20.2"/>
    <n v="20.2"/>
    <n v="0"/>
    <s v="fhb180955@fh-vie.ac.at"/>
    <m/>
    <n v="1725"/>
  </r>
  <r>
    <x v="3"/>
    <n v="19"/>
    <s v="Mild"/>
    <s v="Chiara"/>
    <s v="Frau"/>
    <s v=""/>
    <s v=""/>
    <d v="2001-04-25T00:00:00"/>
    <s v="Österreich"/>
    <s v="Wetzawinkel 126"/>
    <n v="8200"/>
    <s v="Gleisdorf"/>
    <n v="1910389187"/>
    <n v="-20.2"/>
    <n v="20.2"/>
    <n v="0"/>
    <s v="fhb191100@fh-vie.ac.at"/>
    <m/>
    <n v="1726"/>
  </r>
  <r>
    <x v="12"/>
    <n v="19"/>
    <s v="Milenkovic"/>
    <s v="Anita"/>
    <s v="Frau"/>
    <s v=""/>
    <s v=""/>
    <d v="2000-08-31T00:00:00"/>
    <s v="Serbien"/>
    <s v="Aloisgasse 6/6"/>
    <n v="1020"/>
    <s v="Wien,Leopoldstadt"/>
    <n v="1910391058"/>
    <n v="-20.2"/>
    <n v="20.2"/>
    <n v="0"/>
    <s v="fhb191228@fh-vie.ac.at"/>
    <m/>
    <n v="1727"/>
  </r>
  <r>
    <x v="0"/>
    <n v="19"/>
    <s v="Milenkovic"/>
    <s v="Katarina"/>
    <s v="Frau"/>
    <s v=""/>
    <s v=""/>
    <d v="1999-09-19T00:00:00"/>
    <s v="Serbien"/>
    <s v="Kundratstraße 22/9/26"/>
    <n v="1100"/>
    <s v="Wien,Favoriten"/>
    <n v="1910389129"/>
    <n v="-20.2"/>
    <n v="20.2"/>
    <n v="0"/>
    <s v="fhb191033@fh-vie.ac.at"/>
    <m/>
    <n v="1728"/>
  </r>
  <r>
    <x v="9"/>
    <n v="19"/>
    <s v="Milic"/>
    <s v="Boris"/>
    <s v="Herr"/>
    <s v=""/>
    <s v=""/>
    <d v="1987-06-28T00:00:00"/>
    <s v="Serbien"/>
    <s v="Pappenheimgasse 1/1/49"/>
    <n v="1200"/>
    <s v="Wien,Brigittenau"/>
    <n v="1910230030"/>
    <n v="-20.2"/>
    <n v="20.2"/>
    <n v="0"/>
    <s v="fhb190359@fh-vie.ac.at"/>
    <m/>
    <n v="1729"/>
  </r>
  <r>
    <x v="0"/>
    <n v="19"/>
    <s v="Milicevic"/>
    <s v="Anica"/>
    <s v="Frau"/>
    <s v=""/>
    <s v=""/>
    <d v="2000-07-14T00:00:00"/>
    <s v="Österreich"/>
    <s v="Leystraße 121/1/11"/>
    <n v="1200"/>
    <s v="Wien,Brigittenau"/>
    <n v="1910389130"/>
    <n v="-20.2"/>
    <n v="20.2"/>
    <n v="0"/>
    <s v="fhb191034@fh-vie.ac.at"/>
    <m/>
    <n v="1730"/>
  </r>
  <r>
    <x v="5"/>
    <n v="19"/>
    <s v="Miljkovic"/>
    <s v="Ana"/>
    <s v="Frau"/>
    <s v=""/>
    <s v=""/>
    <d v="1998-09-29T00:00:00"/>
    <s v="Serbien"/>
    <s v="Leopoldauerstraße 76/11"/>
    <n v="1210"/>
    <s v="Wien,Floridsdorf"/>
    <n v="1910582055"/>
    <n v="-20.2"/>
    <n v="20.2"/>
    <n v="0"/>
    <s v="fhb190517@fh-vie.ac.at"/>
    <m/>
    <n v="1731"/>
  </r>
  <r>
    <x v="5"/>
    <n v="19"/>
    <s v="Milojevic"/>
    <s v="Vanja"/>
    <s v="Frau"/>
    <s v=""/>
    <s v=""/>
    <d v="1998-01-19T00:00:00"/>
    <s v="Serbien"/>
    <s v="Anningergasse 26"/>
    <n v="2325"/>
    <s v="Himberg"/>
    <n v="1910582035"/>
    <n v="-20.2"/>
    <n v="20.2"/>
    <n v="0"/>
    <s v="fhb190497@fh-vie.ac.at"/>
    <m/>
    <n v="1732"/>
  </r>
  <r>
    <x v="0"/>
    <n v="16"/>
    <s v="Milojicic"/>
    <s v="Stefan"/>
    <s v="Herr"/>
    <s v=""/>
    <s v=""/>
    <d v="1993-05-26T00:00:00"/>
    <s v="Serbien"/>
    <s v="Mexikoplatz 16/15"/>
    <n v="1020"/>
    <s v="Wien"/>
    <n v="1610389267"/>
    <n v="-20.2"/>
    <n v="20.2"/>
    <n v="0"/>
    <s v="fhb160729@fh-vie.ac.at"/>
    <s v="Unterbrechung WiSe 2020"/>
    <n v="1733"/>
  </r>
  <r>
    <x v="14"/>
    <n v="20"/>
    <s v="Milojicic"/>
    <s v="Vera"/>
    <s v="Frau"/>
    <s v=""/>
    <s v="BSc"/>
    <d v="1995-04-24T00:00:00"/>
    <s v="Serbien"/>
    <s v="Susi-Nicoletti-Weg 13/2/37"/>
    <n v="1100"/>
    <s v="Wien,Favoriten"/>
    <n v="2010392023"/>
    <n v="-20.2"/>
    <n v="20.2"/>
    <n v="0"/>
    <s v="fhb201133@fh-vie.ac.at"/>
    <m/>
    <n v="1734"/>
  </r>
  <r>
    <x v="14"/>
    <n v="19"/>
    <s v="Miloradovic"/>
    <s v="Marina"/>
    <s v="Frau"/>
    <s v=""/>
    <s v="BA"/>
    <d v="1996-09-28T00:00:00"/>
    <s v="Serbien"/>
    <s v="Rennbahnweg 27/31/3"/>
    <n v="1220"/>
    <s v="Wien,Donaustadt"/>
    <n v="1910392018"/>
    <n v="-20.2"/>
    <n v="20.2"/>
    <n v="0"/>
    <s v="fhb190754@fh-vie.ac.at"/>
    <m/>
    <n v="1735"/>
  </r>
  <r>
    <x v="4"/>
    <n v="19"/>
    <s v="Milosavljevic"/>
    <s v="Andjela"/>
    <s v="Frau"/>
    <s v=""/>
    <s v=""/>
    <d v="1999-08-01T00:00:00"/>
    <s v="Serbien"/>
    <s v="Altes Dorf 14"/>
    <n v="2282"/>
    <s v="Markgrafneusiedl"/>
    <n v="1910229030"/>
    <n v="-20.2"/>
    <n v="20.2"/>
    <n v="0"/>
    <s v="fhb190413@fh-vie.ac.at"/>
    <m/>
    <n v="1736"/>
  </r>
  <r>
    <x v="1"/>
    <n v="18"/>
    <s v="Milosavljevic"/>
    <s v="Darko"/>
    <s v="Herr"/>
    <s v=""/>
    <s v="BA"/>
    <d v="1994-02-08T00:00:00"/>
    <s v="Österreich"/>
    <s v="Wilhelm-Busch-Gasse 9"/>
    <n v="2232"/>
    <s v="Deutsch-Wagram"/>
    <n v="1810390041"/>
    <n v="-20.2"/>
    <n v="20.2"/>
    <n v="0"/>
    <s v="fhb180841@fh-vie.ac.at"/>
    <m/>
    <n v="1737"/>
  </r>
  <r>
    <x v="0"/>
    <n v="19"/>
    <s v="Milosevic"/>
    <s v="Mirela"/>
    <s v="Frau"/>
    <s v=""/>
    <s v=""/>
    <d v="1998-06-16T00:00:00"/>
    <s v="Österreich"/>
    <s v="Märzstraße 69/21"/>
    <n v="1150"/>
    <s v="Wien,Rudolfsheim-Fünfhaus"/>
    <n v="1910389062"/>
    <n v="-20.2"/>
    <n v="20.2"/>
    <n v="0"/>
    <s v="fhb190949@fh-vie.ac.at"/>
    <m/>
    <n v="1738"/>
  </r>
  <r>
    <x v="5"/>
    <n v="20"/>
    <s v="Milosevic"/>
    <s v="Nina"/>
    <s v="Frau"/>
    <s v=""/>
    <s v=""/>
    <d v="1998-11-27T00:00:00"/>
    <s v="Serbien"/>
    <s v="Raxstraße 32/109"/>
    <n v="1100"/>
    <s v="Wien,Favoriten"/>
    <n v="2010582034"/>
    <n v="-20.2"/>
    <n v="20.2"/>
    <n v="0"/>
    <s v="fhb200878@fh-vie.ac.at"/>
    <m/>
    <n v="1739"/>
  </r>
  <r>
    <x v="9"/>
    <n v="20"/>
    <s v="Milovanov"/>
    <s v="Tamara"/>
    <s v="Frau"/>
    <s v=""/>
    <s v=""/>
    <d v="1993-01-06T00:00:00"/>
    <s v="Serbien"/>
    <s v="Ennsgasse 23/3/14"/>
    <n v="1020"/>
    <s v="Wien"/>
    <n v="2010230001"/>
    <n v="-20.2"/>
    <n v="20.2"/>
    <n v="0"/>
    <s v="fhb200422@fh-vie.ac.at"/>
    <m/>
    <n v="1740"/>
  </r>
  <r>
    <x v="11"/>
    <n v="19"/>
    <s v="Milutinovic"/>
    <s v="Lelica"/>
    <s v="Frau"/>
    <s v=""/>
    <s v=""/>
    <d v="1992-03-01T00:00:00"/>
    <s v="Serbien"/>
    <s v="Alser Straße 48/7"/>
    <n v="1090"/>
    <s v="Wien,Alsergrund"/>
    <n v="1910387028"/>
    <n v="-20.2"/>
    <n v="20.2"/>
    <n v="0"/>
    <s v="fhb190797@fh-vie.ac.at"/>
    <m/>
    <n v="1741"/>
  </r>
  <r>
    <x v="11"/>
    <n v="20"/>
    <s v="Milutinovic"/>
    <s v="Nenad"/>
    <s v="Herr"/>
    <s v=""/>
    <s v=""/>
    <d v="1992-12-04T00:00:00"/>
    <s v="Serbien"/>
    <s v="Alser Straße 48/7"/>
    <n v="1090"/>
    <s v="Wien,Alsergrund"/>
    <n v="2010387028"/>
    <n v="-20.2"/>
    <n v="20.2"/>
    <n v="0"/>
    <s v="fhb201257@fh-vie.ac.at"/>
    <m/>
    <n v="1742"/>
  </r>
  <r>
    <x v="15"/>
    <n v="20"/>
    <s v="Mimini"/>
    <s v="Indrit"/>
    <s v="Herr"/>
    <s v=""/>
    <s v=""/>
    <d v="1997-09-11T00:00:00"/>
    <s v="Mazedonien"/>
    <s v="Leopoldauerstraße 157A/1/1"/>
    <n v="1210"/>
    <s v="Wien,Floridsdorf"/>
    <n v="2010480021"/>
    <n v="-20.2"/>
    <n v="20.2"/>
    <n v="0"/>
    <s v="fhb200493@fh-vie.ac.at"/>
    <m/>
    <n v="1743"/>
  </r>
  <r>
    <x v="5"/>
    <n v="18"/>
    <s v="Miraglia"/>
    <s v="Romina"/>
    <s v="Frau"/>
    <s v=""/>
    <s v=""/>
    <d v="1991-06-07T00:00:00"/>
    <s v="Österreich"/>
    <s v="Schimmelgasse 23/2/9"/>
    <n v="1030"/>
    <s v="Wien,Landstraße"/>
    <n v="1810582019"/>
    <n v="-20.2"/>
    <n v="20.2"/>
    <n v="0"/>
    <s v="fhb180224@fh-vie.ac.at"/>
    <m/>
    <n v="1744"/>
  </r>
  <r>
    <x v="13"/>
    <n v="19"/>
    <s v="Mirzaei"/>
    <s v="Samira"/>
    <s v="Frau"/>
    <s v=""/>
    <s v=""/>
    <d v="1986-09-11T00:00:00"/>
    <s v="Iran"/>
    <s v="Vorgartenstraße 223A/2/65"/>
    <n v="1020"/>
    <s v="Wien,Leopoldstadt"/>
    <n v="1910613011"/>
    <n v="-20.2"/>
    <n v="20.2"/>
    <n v="0"/>
    <s v="fhb190290@fh-vie.ac.at"/>
    <s v="Unterbrechung WiSe 2020"/>
    <n v="1745"/>
  </r>
  <r>
    <x v="4"/>
    <n v="19"/>
    <s v="Mirzaeva"/>
    <s v="Diana"/>
    <s v="Frau"/>
    <s v=""/>
    <s v=""/>
    <d v="1998-06-11T00:00:00"/>
    <s v="Russ. Föderation"/>
    <s v="Spengergasse27/2/503"/>
    <n v="1050"/>
    <s v="Wien"/>
    <n v="1910229081"/>
    <n v="-20.2"/>
    <n v="20.2"/>
    <n v="0"/>
    <s v="fhb191167@fh-vie.ac.at"/>
    <m/>
    <n v="1746"/>
  </r>
  <r>
    <x v="0"/>
    <n v="20"/>
    <s v="Mirzai"/>
    <s v="Natalie"/>
    <s v="Frau"/>
    <s v=""/>
    <s v=""/>
    <d v="2000-01-26T00:00:00"/>
    <s v="Österreich"/>
    <s v="Mariannengasse 22/17"/>
    <n v="1090"/>
    <s v="Wien,Alsergrund"/>
    <n v="2010389061"/>
    <n v="-20.2"/>
    <n v="20.2"/>
    <n v="0"/>
    <s v="fhb200570@fh-vie.ac.at"/>
    <m/>
    <n v="1747"/>
  </r>
  <r>
    <x v="5"/>
    <n v="20"/>
    <s v="Misdag"/>
    <s v="Homeyra"/>
    <s v="Frau"/>
    <s v=""/>
    <s v=""/>
    <d v="1990-11-11T00:00:00"/>
    <s v="Afghanistan"/>
    <s v="Rodlergasse 5/3"/>
    <n v="1190"/>
    <s v="Wien,Döbling"/>
    <n v="2010582035"/>
    <n v="-20.2"/>
    <n v="20.2"/>
    <n v="0"/>
    <s v="fhb200879@fh-vie.ac.at"/>
    <m/>
    <n v="1748"/>
  </r>
  <r>
    <x v="24"/>
    <n v="20"/>
    <s v="Miserra"/>
    <s v="Marc-Daniel"/>
    <s v="Herr"/>
    <s v=""/>
    <s v=""/>
    <d v="1998-10-30T00:00:00"/>
    <s v="Deutschland"/>
    <s v="Schönburgstrasse 25"/>
    <n v="1040"/>
    <s v="Wien,Wieden"/>
    <n v="2010229086"/>
    <n v="-20.2"/>
    <n v="20.2"/>
    <n v="0"/>
    <s v="fhb200950@fh-vie.ac.at"/>
    <m/>
    <n v="1749"/>
  </r>
  <r>
    <x v="11"/>
    <n v="20"/>
    <s v="Misic"/>
    <s v="Marko"/>
    <s v="Herr"/>
    <s v=""/>
    <s v=""/>
    <d v="2000-04-22T00:00:00"/>
    <s v="Österreich"/>
    <s v="Siccardsburggasse 40/112"/>
    <n v="1100"/>
    <s v="Wien,Favoriten"/>
    <n v="2010387029"/>
    <n v="-20.2"/>
    <n v="20.2"/>
    <n v="0"/>
    <s v="fhb201258@fh-vie.ac.at"/>
    <m/>
    <n v="1750"/>
  </r>
  <r>
    <x v="0"/>
    <n v="19"/>
    <s v="Mistridelovic"/>
    <s v="Marija"/>
    <s v="Frau"/>
    <s v=""/>
    <s v=""/>
    <d v="1999-03-09T00:00:00"/>
    <s v="Österreich"/>
    <s v="Brigittenauer Lände 160-162/5/12"/>
    <n v="1200"/>
    <s v="Wien,Brigittenau"/>
    <n v="1910389131"/>
    <n v="-20.2"/>
    <n v="20.2"/>
    <n v="0"/>
    <s v="fhb191035@fh-vie.ac.at"/>
    <m/>
    <n v="1751"/>
  </r>
  <r>
    <x v="6"/>
    <n v="20"/>
    <s v="Mitsch"/>
    <s v="Christian"/>
    <s v="Herr"/>
    <s v="Ing."/>
    <s v=""/>
    <d v="1964-05-29T00:00:00"/>
    <s v="Österreich"/>
    <s v="K.H. Waggerlgasse"/>
    <n v="3034"/>
    <s v="Maria Anzbach"/>
    <n v="2030039016"/>
    <n v="-20.2"/>
    <n v="20.2"/>
    <n v="0"/>
    <s v="fhb201101@fh-vie.ac.at"/>
    <s v="MBA Digital Transformation"/>
    <n v="1752"/>
  </r>
  <r>
    <x v="18"/>
    <n v="20"/>
    <s v="Mittelbach"/>
    <s v="Andreas"/>
    <s v="Herr"/>
    <s v="Dr. med. univ."/>
    <s v=""/>
    <d v="1989-12-20T00:00:00"/>
    <s v="Österreich"/>
    <s v="Dannebergplatz 20/9"/>
    <n v="1030"/>
    <s v="Wien,Landstraße"/>
    <n v="2030044009"/>
    <n v="-20.2"/>
    <n v="20.2"/>
    <n v="0"/>
    <s v="fhb201565@fh-vie.ac.at"/>
    <s v="MBA Gesundheitsmanagement &amp; Digital Health"/>
    <n v="1753"/>
  </r>
  <r>
    <x v="8"/>
    <n v="20"/>
    <s v="Mittelbach"/>
    <s v="Philipp"/>
    <s v="Herr"/>
    <s v=""/>
    <s v="BA"/>
    <d v="1978-10-08T00:00:00"/>
    <s v="Österreich"/>
    <s v="Maurer Lange Gasse 36/3"/>
    <n v="1230"/>
    <s v="Wien,Donaustadt"/>
    <n v="2030042016"/>
    <n v="-20.2"/>
    <n v="20.2"/>
    <n v="0"/>
    <s v="fhb201419@fh-vie.ac.at"/>
    <s v="MBA Digital Marketing &amp; Data Management"/>
    <n v="1754"/>
  </r>
  <r>
    <x v="8"/>
    <n v="20"/>
    <s v="Mitterer"/>
    <s v="Manuela"/>
    <s v="Frau"/>
    <s v=""/>
    <s v="BA BA"/>
    <d v="1993-11-14T00:00:00"/>
    <s v="Österreich"/>
    <s v="Enzibodenweg 14,  "/>
    <n v="9545"/>
    <s v="Radenthein"/>
    <n v="2030042007"/>
    <n v="-20.2"/>
    <n v="20.2"/>
    <n v="0"/>
    <s v="fhb200906@fh-vie.ac.at"/>
    <s v="MBA Digital Marketing &amp; Data Management"/>
    <n v="1755"/>
  </r>
  <r>
    <x v="10"/>
    <n v="19"/>
    <s v="Mitterlehner"/>
    <s v="Jonas"/>
    <s v="Herr"/>
    <s v=""/>
    <s v=""/>
    <d v="1998-09-18T00:00:00"/>
    <s v="Österreich"/>
    <s v="Hauptstraße 18"/>
    <n v="3373"/>
    <s v="Kemmelbach"/>
    <n v="1910702027"/>
    <n v="-20.2"/>
    <n v="20.2"/>
    <n v="0"/>
    <s v="fhb190634@fh-vie.ac.at"/>
    <m/>
    <n v="1756"/>
  </r>
  <r>
    <x v="5"/>
    <n v="18"/>
    <s v="Mittermaier"/>
    <s v="Magdalena"/>
    <s v="Frau"/>
    <s v=""/>
    <s v=""/>
    <d v="1999-06-07T00:00:00"/>
    <s v="Österreich"/>
    <s v="Am Gamauf 19"/>
    <n v="2122"/>
    <s v="Münichsthal"/>
    <n v="1810582020"/>
    <n v="-20.2"/>
    <n v="20.2"/>
    <n v="0"/>
    <s v="fhb180225@fh-vie.ac.at"/>
    <m/>
    <n v="1757"/>
  </r>
  <r>
    <x v="10"/>
    <n v="17"/>
    <s v="Mittermayr"/>
    <s v="Viktoria"/>
    <s v="Frau"/>
    <s v=""/>
    <s v=""/>
    <d v="1991-12-11T00:00:00"/>
    <s v="Österreich"/>
    <s v="Favoritenstraße 89/12"/>
    <n v="1100"/>
    <s v="Wien"/>
    <n v="1710702017"/>
    <n v="-20.2"/>
    <n v="20.2"/>
    <n v="0"/>
    <s v="fhb170238@fh-vie.ac.at"/>
    <m/>
    <n v="1758"/>
  </r>
  <r>
    <x v="6"/>
    <n v="20"/>
    <s v="Mitulovic"/>
    <s v="Milen"/>
    <s v="Herr"/>
    <s v=""/>
    <s v="BA, MA"/>
    <d v="1977-09-24T00:00:00"/>
    <s v="Österreich"/>
    <s v="Gallmeyergasse 18/54"/>
    <n v="1190"/>
    <s v="Wien,Döbling"/>
    <n v="2030039014"/>
    <n v="-20.2"/>
    <n v="20.2"/>
    <n v="0"/>
    <s v="fhb200932@fh-vie.ac.at"/>
    <s v="MBA Digital Transformation"/>
    <n v="1759"/>
  </r>
  <r>
    <x v="0"/>
    <n v="20"/>
    <s v="Mizina"/>
    <s v="Oleksandra"/>
    <s v="Frau"/>
    <s v=""/>
    <s v=""/>
    <d v="1997-09-11T00:00:00"/>
    <s v="Ukraine"/>
    <s v="Bachgasse 4/7"/>
    <n v="1160"/>
    <s v="Wien,Ottakring"/>
    <n v="2010389062"/>
    <n v="-20.2"/>
    <n v="20.2"/>
    <n v="0"/>
    <s v="fhb200571@fh-vie.ac.at"/>
    <m/>
    <n v="1760"/>
  </r>
  <r>
    <x v="9"/>
    <n v="19"/>
    <s v="Mladenova"/>
    <s v="Anita Plamenova"/>
    <s v="Frau"/>
    <s v=""/>
    <s v="BA"/>
    <d v="1991-10-01T00:00:00"/>
    <s v="Bulgarien"/>
    <s v="Danhausergasse 6/24"/>
    <n v="1040"/>
    <s v="Wien"/>
    <n v="1910230039"/>
    <n v="-20.2"/>
    <n v="20.2"/>
    <n v="0"/>
    <s v="fhb190368@fh-vie.ac.at"/>
    <m/>
    <n v="1761"/>
  </r>
  <r>
    <x v="6"/>
    <n v="19"/>
    <s v="Mladenovic"/>
    <s v="Danijela"/>
    <s v="Frau"/>
    <s v=""/>
    <s v=""/>
    <d v="1984-02-16T00:00:00"/>
    <s v="Schweiz"/>
    <s v="Kelleräckerstrasse 33"/>
    <n v="8967"/>
    <s v=""/>
    <n v="1940039074"/>
    <n v="-20.2"/>
    <n v="20.2"/>
    <n v="0"/>
    <s v="fhb200341@fh-vie.ac.at"/>
    <s v="MBA Digital Transformation"/>
    <n v="1762"/>
  </r>
  <r>
    <x v="9"/>
    <n v="19"/>
    <s v="Mlakic"/>
    <s v="Katharina"/>
    <s v="Frau"/>
    <s v=""/>
    <s v="BA"/>
    <d v="1997-06-26T00:00:00"/>
    <s v="Kroatien"/>
    <s v="Oeverseestraße 45/32"/>
    <n v="1150"/>
    <s v="Wien"/>
    <n v="1910230031"/>
    <n v="-20.2"/>
    <n v="20.2"/>
    <n v="0"/>
    <s v="fhb190360@fh-vie.ac.at"/>
    <m/>
    <n v="1763"/>
  </r>
  <r>
    <x v="15"/>
    <n v="20"/>
    <s v="Modliba"/>
    <s v="Fabian"/>
    <s v="Herr"/>
    <s v=""/>
    <s v=""/>
    <d v="1994-06-21T00:00:00"/>
    <s v="Österreich"/>
    <s v="Töllergasse 42/4/14"/>
    <n v="1210"/>
    <s v="Wien,Floridsdorf"/>
    <n v="2010480022"/>
    <n v="-20.2"/>
    <n v="20.2"/>
    <n v="0"/>
    <s v="fhb200494@fh-vie.ac.at"/>
    <m/>
    <n v="1764"/>
  </r>
  <r>
    <x v="0"/>
    <n v="18"/>
    <s v="Moein Ansari"/>
    <s v="Sarah Jasmin"/>
    <s v="Frau"/>
    <s v=""/>
    <s v=""/>
    <d v="1997-02-20T00:00:00"/>
    <s v="Österreich"/>
    <s v="Krieglergasse 10/12"/>
    <n v="1030"/>
    <s v="Wien,Landstraße"/>
    <n v="1810389578"/>
    <n v="-20.2"/>
    <n v="20.2"/>
    <n v="0"/>
    <s v="fhb180956@fh-vie.ac.at"/>
    <m/>
    <n v="1765"/>
  </r>
  <r>
    <x v="9"/>
    <n v="17"/>
    <s v="Moez"/>
    <s v="Yusra"/>
    <s v="Frau"/>
    <s v=""/>
    <s v="BA"/>
    <d v="1986-08-14T00:00:00"/>
    <s v="Österreich"/>
    <s v="Untere Augartenstrasse 1-3/2/11"/>
    <n v="1020"/>
    <s v="Wien"/>
    <n v="1710230032"/>
    <n v="-20.2"/>
    <n v="20.2"/>
    <n v="0"/>
    <s v="fhb170430@fh-vie.ac.at"/>
    <m/>
    <n v="1766"/>
  </r>
  <r>
    <x v="2"/>
    <n v="19"/>
    <s v="Mohamad Said"/>
    <s v="Omar"/>
    <s v="Herr"/>
    <s v=""/>
    <s v=""/>
    <d v="1991-07-21T00:00:00"/>
    <s v="Syrien"/>
    <s v="Hietzingerkai 25/1/5"/>
    <n v="1130"/>
    <s v="Wien,Hietzing"/>
    <n v="1910388035"/>
    <n v="-20.2"/>
    <n v="20.2"/>
    <n v="0"/>
    <s v="fhb190857@fh-vie.ac.at"/>
    <m/>
    <n v="1767"/>
  </r>
  <r>
    <x v="5"/>
    <n v="18"/>
    <s v="Mohamed"/>
    <s v="Sefeldien"/>
    <s v="Herr"/>
    <s v=""/>
    <s v=""/>
    <d v="1996-06-09T00:00:00"/>
    <s v="Österreich"/>
    <s v="Gudrunstraße 55-103/14/12"/>
    <n v="1100"/>
    <s v="Wien,Favoriten"/>
    <n v="1810582021"/>
    <n v="-20.2"/>
    <n v="20.2"/>
    <n v="0"/>
    <s v="fhb180226@fh-vie.ac.at"/>
    <m/>
    <n v="1768"/>
  </r>
  <r>
    <x v="1"/>
    <n v="19"/>
    <s v="Mohammad"/>
    <s v="Razan"/>
    <s v="Frau"/>
    <s v=""/>
    <s v="BSc (WU)"/>
    <d v="1991-05-25T00:00:00"/>
    <s v="Österreich"/>
    <s v="Erzbischofgasse 25-29/3/2"/>
    <n v="1130"/>
    <s v="Wien,Hietzing"/>
    <n v="1910390036"/>
    <n v="-20.2"/>
    <n v="20.2"/>
    <n v="0"/>
    <s v="fhb190691@fh-vie.ac.at"/>
    <m/>
    <n v="1769"/>
  </r>
  <r>
    <x v="15"/>
    <n v="19"/>
    <s v="Mohammad Taher"/>
    <s v="Bilal"/>
    <s v="Herr"/>
    <s v=""/>
    <s v=""/>
    <d v="1995-07-25T00:00:00"/>
    <s v="Österreich"/>
    <s v="Walcherstrasse 10-16/3/11"/>
    <n v="1020"/>
    <s v="Wien,Leopoldstadt"/>
    <n v="1910480022"/>
    <n v="-20.2"/>
    <n v="20.2"/>
    <n v="0"/>
    <s v="fhb190545@fh-vie.ac.at"/>
    <m/>
    <n v="1770"/>
  </r>
  <r>
    <x v="0"/>
    <n v="16"/>
    <s v="Mohl"/>
    <s v="Michael"/>
    <s v="Herr"/>
    <s v=""/>
    <s v=""/>
    <d v="1987-01-20T00:00:00"/>
    <s v="Österreich"/>
    <s v="Kölblgasse 12/11"/>
    <n v="1030"/>
    <s v="Wien"/>
    <n v="1610389269"/>
    <n v="-20.2"/>
    <n v="20.2"/>
    <n v="0"/>
    <s v="fhb160731@fh-vie.ac.at"/>
    <m/>
    <n v="1771"/>
  </r>
  <r>
    <x v="3"/>
    <n v="19"/>
    <s v="Mohr"/>
    <s v="Emily"/>
    <s v="Frau"/>
    <s v=""/>
    <s v=""/>
    <d v="2000-12-13T00:00:00"/>
    <s v="Österreich"/>
    <s v="Hauptstraße 3/2/1"/>
    <n v="2100"/>
    <s v="Leobendorf"/>
    <n v="1910389188"/>
    <n v="-20.2"/>
    <n v="20.2"/>
    <n v="0"/>
    <s v="fhb191101@fh-vie.ac.at"/>
    <m/>
    <n v="1772"/>
  </r>
  <r>
    <x v="5"/>
    <n v="19"/>
    <s v="Mohseni"/>
    <s v="Payam"/>
    <s v="Herr"/>
    <s v=""/>
    <s v=""/>
    <d v="1981-07-05T00:00:00"/>
    <s v="Österreich"/>
    <s v="Seitenberggasse 29/6"/>
    <n v="1160"/>
    <s v="Wien,Ottakring"/>
    <n v="1910582036"/>
    <n v="-20.2"/>
    <n v="20.2"/>
    <n v="0"/>
    <s v="fhb190498@fh-vie.ac.at"/>
    <m/>
    <n v="1773"/>
  </r>
  <r>
    <x v="0"/>
    <n v="17"/>
    <s v="Mokhtari"/>
    <s v="Mehran"/>
    <s v="Herr"/>
    <s v=""/>
    <s v=""/>
    <d v="1996-11-28T00:00:00"/>
    <s v="Iran"/>
    <s v="Jedlersdorfer Straße 99/31/9"/>
    <n v="1210"/>
    <s v="Wien"/>
    <n v="1710389234"/>
    <n v="-20.2"/>
    <n v="20.2"/>
    <n v="0"/>
    <s v="fhb170936@fh-vie.ac.at"/>
    <m/>
    <n v="1774"/>
  </r>
  <r>
    <x v="0"/>
    <n v="17"/>
    <s v="Moldan"/>
    <s v="Jessica"/>
    <s v="Frau"/>
    <s v=""/>
    <s v=""/>
    <d v="1992-12-09T00:00:00"/>
    <s v="Österreich"/>
    <s v="Breitenleer Str. 242/3/8"/>
    <n v="1220"/>
    <s v="Wien,Donaustadt"/>
    <n v="1710389151"/>
    <n v="-20.2"/>
    <n v="20.2"/>
    <n v="0"/>
    <s v="fhb170608@fh-vie.ac.at"/>
    <m/>
    <n v="1775"/>
  </r>
  <r>
    <x v="6"/>
    <n v="20"/>
    <s v="Möller"/>
    <s v="Fabian"/>
    <s v="Herr"/>
    <s v=""/>
    <s v=""/>
    <d v="1986-06-19T00:00:00"/>
    <s v="Deutschland"/>
    <s v="Jäckelstraße 7"/>
    <n v="91052"/>
    <s v=""/>
    <n v="2030039026"/>
    <n v="-20.2"/>
    <n v="20.2"/>
    <n v="0"/>
    <s v="fhb201412@fh-vie.ac.at"/>
    <s v="MBA Digital Transformation"/>
    <n v="1776"/>
  </r>
  <r>
    <x v="4"/>
    <n v="18"/>
    <s v="Molnár"/>
    <s v="Petra Laura"/>
    <s v="Frau"/>
    <s v=""/>
    <s v=""/>
    <d v="1998-08-22T00:00:00"/>
    <s v="Ungarn"/>
    <s v="Kenyongasse 23-25/408"/>
    <n v="1070"/>
    <s v="Wien,Neubau"/>
    <n v="1810229076"/>
    <n v="-20.2"/>
    <n v="20.2"/>
    <n v="0"/>
    <s v="fhb180526@fh-vie.ac.at"/>
    <m/>
    <n v="1777"/>
  </r>
  <r>
    <x v="2"/>
    <n v="20"/>
    <s v="Mondl"/>
    <s v="Maximilian Georg"/>
    <s v="Herr"/>
    <s v=""/>
    <s v="BA"/>
    <d v="1982-09-05T00:00:00"/>
    <s v="Österreich"/>
    <s v="Franzensgasse 1/14"/>
    <n v="1050"/>
    <s v="Wien,Margareten"/>
    <n v="2010388037"/>
    <n v="-20.2"/>
    <n v="20.2"/>
    <n v="0"/>
    <s v="fhb201208@fh-vie.ac.at"/>
    <m/>
    <n v="1778"/>
  </r>
  <r>
    <x v="8"/>
    <n v="19"/>
    <s v="Mönich-Schimmel"/>
    <s v="Meta"/>
    <s v="Frau"/>
    <s v=""/>
    <s v=""/>
    <d v="1989-05-30T00:00:00"/>
    <s v="Deutschland"/>
    <s v="Zu den Klosterwiesen 6"/>
    <n v="64319"/>
    <s v=""/>
    <n v="1940042079"/>
    <n v="-20.2"/>
    <n v="20.2"/>
    <n v="0"/>
    <s v="fhb200507@fh-vie.ac.at"/>
    <s v="MBA Digital Marketing &amp; Data Management"/>
    <n v="1779"/>
  </r>
  <r>
    <x v="18"/>
    <n v="20"/>
    <s v="Mönnig"/>
    <s v="Andreas"/>
    <s v="Herr"/>
    <s v=""/>
    <s v=""/>
    <d v="1967-07-25T00:00:00"/>
    <s v="Deutschland"/>
    <s v="Alerdinckstraße 29a"/>
    <n v="48145"/>
    <s v=""/>
    <n v="2030044013"/>
    <n v="-20.2"/>
    <n v="20.2"/>
    <n v="0"/>
    <s v="fhb201644@fh-vie.ac.at"/>
    <s v="MBA Gesundheitsmanagement &amp; Digital Health"/>
    <n v="1780"/>
  </r>
  <r>
    <x v="6"/>
    <n v="19"/>
    <s v="Mori"/>
    <s v="Alain"/>
    <s v="Herr"/>
    <s v=""/>
    <s v=""/>
    <d v="1967-10-01T00:00:00"/>
    <s v="Schweiz"/>
    <s v="Thalgutstraße 33"/>
    <n v="3114"/>
    <s v=""/>
    <n v="1930039132"/>
    <n v="-20.2"/>
    <n v="20.2"/>
    <n v="0"/>
    <s v="fhb190302@fh-vie.ac.at"/>
    <s v="MBA Digital Transformation"/>
    <n v="1781"/>
  </r>
  <r>
    <x v="3"/>
    <n v="18"/>
    <s v="Morillo Avilan"/>
    <s v="Derwin Rafael"/>
    <s v="Herr"/>
    <s v=""/>
    <s v=""/>
    <d v="1993-04-04T00:00:00"/>
    <s v="Venezuela"/>
    <s v="Margaretenstraße 110/33"/>
    <n v="1050"/>
    <s v="Wien,Margareten"/>
    <n v="1810389526"/>
    <n v="-20.2"/>
    <n v="20.2"/>
    <n v="0"/>
    <s v="fhb180894@fh-vie.ac.at"/>
    <m/>
    <n v="1782"/>
  </r>
  <r>
    <x v="0"/>
    <n v="19"/>
    <s v="Morina"/>
    <s v="Arta"/>
    <s v="Frau"/>
    <s v=""/>
    <s v=""/>
    <d v="1998-07-22T00:00:00"/>
    <s v="Österreich"/>
    <s v="Wiedner Gürtel 66/2/10"/>
    <n v="1040"/>
    <s v="Wien,Wieden"/>
    <n v="1910389063"/>
    <n v="-20.2"/>
    <n v="20.2"/>
    <n v="0"/>
    <s v="fhb190950@fh-vie.ac.at"/>
    <m/>
    <n v="1783"/>
  </r>
  <r>
    <x v="6"/>
    <n v="19"/>
    <s v="Moritz"/>
    <s v="Pascal"/>
    <s v="Herr"/>
    <s v=""/>
    <s v="MSc"/>
    <d v="1989-04-21T00:00:00"/>
    <s v="Deutschland"/>
    <s v="Mühlenweg 19 "/>
    <n v="59555"/>
    <s v=""/>
    <n v="1930039134"/>
    <n v="-20.2"/>
    <n v="20.2"/>
    <n v="0"/>
    <s v="fhb190224@fh-vie.ac.at"/>
    <s v="MBA Digital Transformation"/>
    <n v="1784"/>
  </r>
  <r>
    <x v="10"/>
    <n v="19"/>
    <s v="Mörk"/>
    <s v="Johanna"/>
    <s v="Frau"/>
    <s v=""/>
    <s v=""/>
    <d v="1999-07-26T00:00:00"/>
    <s v="Österreich"/>
    <s v="Biberhaufenweg 13"/>
    <n v="1220"/>
    <s v="Wien,Donaustadt"/>
    <n v="1910702028"/>
    <n v="-20.2"/>
    <n v="20.2"/>
    <n v="0"/>
    <s v="fhb190635@fh-vie.ac.at"/>
    <m/>
    <n v="1785"/>
  </r>
  <r>
    <x v="17"/>
    <n v="18"/>
    <s v="Morov"/>
    <s v="Mario"/>
    <s v="Herr"/>
    <s v=""/>
    <s v="BA"/>
    <d v="1994-05-14T00:00:00"/>
    <s v="Bulgarien"/>
    <s v="Schuhmeierplatz 3/5"/>
    <n v="1160"/>
    <s v="Wien,Ottakring"/>
    <n v="1810705011"/>
    <n v="-20.2"/>
    <n v="20.2"/>
    <n v="0"/>
    <s v="fhb180382@fh-vie.ac.at"/>
    <m/>
    <n v="1786"/>
  </r>
  <r>
    <x v="4"/>
    <n v="20"/>
    <s v="Morris"/>
    <s v="Anna"/>
    <s v="Frau"/>
    <s v=""/>
    <s v=""/>
    <d v="2000-10-21T00:00:00"/>
    <s v="Österreich"/>
    <s v="Anzengruberstraße 4"/>
    <n v="3032"/>
    <s v="Eichgraben"/>
    <n v="2010229076"/>
    <n v="-20.2"/>
    <n v="20.2"/>
    <n v="0"/>
    <s v="fhb201083@fh-vie.ac.at"/>
    <m/>
    <n v="1787"/>
  </r>
  <r>
    <x v="12"/>
    <n v="18"/>
    <s v="Möseneder"/>
    <s v="André"/>
    <s v="Herr"/>
    <s v=""/>
    <s v=""/>
    <d v="1990-11-21T00:00:00"/>
    <s v="Österreich"/>
    <s v="Stralehnergasse 4/7"/>
    <n v="1220"/>
    <s v="Wien,Donaustadt"/>
    <n v="1810391015"/>
    <n v="-20.2"/>
    <n v="20.2"/>
    <n v="0"/>
    <s v="fhb180407@fh-vie.ac.at"/>
    <m/>
    <n v="1788"/>
  </r>
  <r>
    <x v="12"/>
    <n v="20"/>
    <s v="Moser"/>
    <s v="Celestin"/>
    <s v="Herr"/>
    <s v=""/>
    <s v=""/>
    <d v="1999-07-30T00:00:00"/>
    <s v="Österreich"/>
    <s v="Schönerergasse 3"/>
    <n v="2380"/>
    <s v="Perchtoldsdorf"/>
    <n v="2010391055"/>
    <n v="-20.2"/>
    <n v="20.2"/>
    <n v="0"/>
    <s v="fhb201356@fh-vie.ac.at"/>
    <m/>
    <n v="1789"/>
  </r>
  <r>
    <x v="2"/>
    <n v="20"/>
    <s v="Moser"/>
    <s v="Claudia"/>
    <s v="Frau"/>
    <s v="Dipl. päd."/>
    <s v="BSc (WU)"/>
    <d v="1992-04-09T00:00:00"/>
    <s v="Österreich"/>
    <s v="Marchetstraße 24 / 17"/>
    <n v="2500"/>
    <s v="Baden"/>
    <n v="2010388038"/>
    <n v="-20.2"/>
    <n v="20.2"/>
    <n v="0"/>
    <s v="fhb201209@fh-vie.ac.at"/>
    <m/>
    <n v="1790"/>
  </r>
  <r>
    <x v="13"/>
    <n v="19"/>
    <s v="Moser"/>
    <s v="Daniel"/>
    <s v="Herr"/>
    <s v=""/>
    <s v="BA"/>
    <d v="1992-04-08T00:00:00"/>
    <s v="Österreich"/>
    <s v="Schillgasse 15-17/2/1"/>
    <n v="1210"/>
    <s v="Wien,Floridsdorf"/>
    <n v="1910613012"/>
    <n v="-20.2"/>
    <n v="20.2"/>
    <n v="0"/>
    <s v="fhb190291@fh-vie.ac.at"/>
    <m/>
    <n v="1791"/>
  </r>
  <r>
    <x v="22"/>
    <n v="20"/>
    <s v="Moser"/>
    <s v="Lisa-Marie"/>
    <s v="Frau"/>
    <s v=""/>
    <s v="BA"/>
    <d v="1992-05-07T00:00:00"/>
    <s v="Österreich"/>
    <s v="Hausgrundweg 19/9/77"/>
    <n v="1220"/>
    <s v="Wien"/>
    <n v="2030037002"/>
    <n v="-20.2"/>
    <n v="20.2"/>
    <n v="0"/>
    <s v="fhb201696@fh-vie.ac.at"/>
    <s v="MSc HR Management"/>
    <n v="1792"/>
  </r>
  <r>
    <x v="8"/>
    <n v="20"/>
    <s v="Moser"/>
    <s v="Nicole"/>
    <s v="Frau"/>
    <s v=""/>
    <s v="BA"/>
    <d v="1991-03-02T00:00:00"/>
    <s v="Österreich"/>
    <s v="Hochstraße 3/1  "/>
    <n v="2540"/>
    <s v="Bad Vöslau"/>
    <n v="2030042020"/>
    <n v="-20.2"/>
    <n v="20.2"/>
    <n v="0"/>
    <s v="fhb201491@fh-vie.ac.at"/>
    <s v="MBA Digital Marketing &amp; Data Management"/>
    <n v="1793"/>
  </r>
  <r>
    <x v="4"/>
    <n v="20"/>
    <s v="Mosthammer"/>
    <s v="Kerstin"/>
    <s v="Frau"/>
    <s v=""/>
    <s v=""/>
    <d v="2001-07-20T00:00:00"/>
    <s v="Österreich"/>
    <s v="Hauptstraße 1"/>
    <n v="2215"/>
    <s v="Raggendorf"/>
    <n v="2010229077"/>
    <n v="-20.2"/>
    <n v="20.2"/>
    <n v="0"/>
    <s v="fhb201084@fh-vie.ac.at"/>
    <m/>
    <n v="1794"/>
  </r>
  <r>
    <x v="6"/>
    <n v="19"/>
    <s v="Motzigkeit"/>
    <s v="Tanja"/>
    <s v="Frau"/>
    <s v=""/>
    <s v=""/>
    <d v="1976-04-15T00:00:00"/>
    <s v="Deutschland"/>
    <s v="4 Briar Place "/>
    <m/>
    <s v=""/>
    <n v="1930039104"/>
    <n v="-20.2"/>
    <n v="20.2"/>
    <n v="0"/>
    <s v="fhb190276@fh-vie.ac.at"/>
    <s v="MBA Digital Transformation"/>
    <n v="1795"/>
  </r>
  <r>
    <x v="12"/>
    <n v="18"/>
    <s v="Moustafa"/>
    <s v="Ghaid"/>
    <s v="Herr"/>
    <s v=""/>
    <s v=""/>
    <d v="1997-02-04T00:00:00"/>
    <s v="Österreich"/>
    <s v="Engerthstraße 150/4/35"/>
    <n v="1020"/>
    <s v="Wien,Leopoldstadt"/>
    <n v="1810391087"/>
    <n v="-20.2"/>
    <n v="20.2"/>
    <n v="0"/>
    <s v="fhb181048@fh-vie.ac.at"/>
    <m/>
    <n v="1796"/>
  </r>
  <r>
    <x v="15"/>
    <n v="20"/>
    <s v="Moustafa"/>
    <s v="Nada"/>
    <s v="Frau"/>
    <s v=""/>
    <s v=""/>
    <d v="1998-10-01T00:00:00"/>
    <s v="Österreich"/>
    <s v="Talgasse 2/2/8"/>
    <n v="1150"/>
    <s v="Wien,Rudolfsheim-Fünfhaus"/>
    <n v="2010480023"/>
    <n v="-20.2"/>
    <n v="20.2"/>
    <n v="0"/>
    <s v="fhb200495@fh-vie.ac.at"/>
    <m/>
    <n v="1797"/>
  </r>
  <r>
    <x v="4"/>
    <n v="17"/>
    <s v="Mrdalj"/>
    <s v="Djani"/>
    <s v="Herr"/>
    <s v=""/>
    <s v=""/>
    <d v="1992-10-25T00:00:00"/>
    <s v="Kroatien"/>
    <s v="Leystraße 26/1/53"/>
    <n v="1200"/>
    <s v="Wien"/>
    <n v="1710229065"/>
    <n v="-20.2"/>
    <n v="20.2"/>
    <n v="0"/>
    <s v="fhb170384@fh-vie.ac.at"/>
    <m/>
    <n v="1798"/>
  </r>
  <r>
    <x v="11"/>
    <n v="19"/>
    <s v="Mrmus"/>
    <s v="Kristián"/>
    <s v="Herr"/>
    <s v=""/>
    <s v=""/>
    <d v="1998-06-16T00:00:00"/>
    <s v="Slowakei"/>
    <s v="Treustraße 54/16"/>
    <n v="1200"/>
    <s v="Wien,Brigittenau"/>
    <n v="1910387080"/>
    <n v="-20.2"/>
    <n v="20.2"/>
    <n v="0"/>
    <s v="fhb191296@fh-vie.ac.at"/>
    <m/>
    <n v="1799"/>
  </r>
  <r>
    <x v="5"/>
    <n v="20"/>
    <s v="Mtibaa"/>
    <s v="Jasmin"/>
    <s v="Frau"/>
    <s v=""/>
    <s v=""/>
    <d v="2001-04-18T00:00:00"/>
    <s v="Österreich"/>
    <s v="Handelskai 214/18/23"/>
    <n v="1020"/>
    <s v="Wien,Leopoldstadt"/>
    <n v="2010582036"/>
    <n v="-20.2"/>
    <n v="20.2"/>
    <n v="0"/>
    <s v="fhb200880@fh-vie.ac.at"/>
    <m/>
    <n v="1800"/>
  </r>
  <r>
    <x v="4"/>
    <n v="20"/>
    <s v="Mucaj"/>
    <s v="Diana"/>
    <s v="Frau"/>
    <s v=""/>
    <s v=""/>
    <d v="2001-06-04T00:00:00"/>
    <s v="Österreich"/>
    <s v="Handelskai 228/2/1"/>
    <n v="1020"/>
    <s v="Wien,Leopoldstadt"/>
    <n v="2010229078"/>
    <n v="-20.2"/>
    <n v="20.2"/>
    <n v="0"/>
    <s v="fhb201085@fh-vie.ac.at"/>
    <m/>
    <n v="1801"/>
  </r>
  <r>
    <x v="24"/>
    <n v="20"/>
    <s v="Muco"/>
    <s v="Eonela"/>
    <s v="Frau"/>
    <s v=""/>
    <s v=""/>
    <d v="1999-07-22T00:00:00"/>
    <s v="Albanien"/>
    <s v="Wilhelm-Raab-Gasse 4/10"/>
    <n v="1210"/>
    <s v="Wien,Floridsdorf"/>
    <n v="2010229113"/>
    <n v="-20.2"/>
    <n v="20.2"/>
    <n v="0"/>
    <s v="fhb201547@fh-vie.ac.at"/>
    <m/>
    <n v="1802"/>
  </r>
  <r>
    <x v="12"/>
    <n v="19"/>
    <s v="Mühl"/>
    <s v="Daniel"/>
    <s v="Herr"/>
    <s v=""/>
    <s v="BA"/>
    <d v="1997-02-15T00:00:00"/>
    <s v="Österreich"/>
    <s v="Ospelgasse 33/1/8"/>
    <n v="1200"/>
    <s v="Wien,Brigittenau"/>
    <n v="1910391009"/>
    <n v="-20.2"/>
    <n v="20.2"/>
    <n v="0"/>
    <s v="fhb190724@fh-vie.ac.at"/>
    <m/>
    <n v="1803"/>
  </r>
  <r>
    <x v="6"/>
    <n v="19"/>
    <s v="Mühl"/>
    <s v="Franziska"/>
    <s v="Frau"/>
    <s v="Mag.a"/>
    <s v=""/>
    <d v="1987-12-26T00:00:00"/>
    <s v="Österreich"/>
    <s v="ge Gasse 41/19"/>
    <n v="1080"/>
    <s v="Wien,Josefstadt"/>
    <n v="1940039026"/>
    <n v="-20.2"/>
    <n v="20.2"/>
    <n v="0"/>
    <s v="fhb200264@fh-vie.ac.at"/>
    <s v="MBA Digital Transformation"/>
    <n v="1804"/>
  </r>
  <r>
    <x v="13"/>
    <n v="19"/>
    <s v="Mühlbauer"/>
    <s v="Anna"/>
    <s v="Frau"/>
    <s v=""/>
    <s v="BSc (WU)"/>
    <d v="1995-09-22T00:00:00"/>
    <s v="Österreich"/>
    <s v="Säulengasse 5/16"/>
    <n v="1090"/>
    <s v="Wien,Alsergrund"/>
    <n v="1910613013"/>
    <n v="-20.2"/>
    <n v="20.2"/>
    <n v="0"/>
    <s v="fhb190292@fh-vie.ac.at"/>
    <m/>
    <n v="1805"/>
  </r>
  <r>
    <x v="2"/>
    <n v="19"/>
    <s v="Mühlbauer"/>
    <s v="Sebastian"/>
    <s v="Herr"/>
    <s v=""/>
    <s v="BA, BA"/>
    <d v="1994-03-30T00:00:00"/>
    <s v="Österreich"/>
    <s v="Handelskai 214/16/26"/>
    <n v="1020"/>
    <s v="Wien"/>
    <n v="1910388036"/>
    <n v="-20.2"/>
    <n v="20.2"/>
    <n v="0"/>
    <s v="fhb190858@fh-vie.ac.at"/>
    <m/>
    <n v="1806"/>
  </r>
  <r>
    <x v="9"/>
    <n v="20"/>
    <s v="Mühlberger"/>
    <s v="Laura"/>
    <s v="Frau"/>
    <s v=""/>
    <s v="BSc (WU)"/>
    <d v="1996-09-03T00:00:00"/>
    <s v="Österreich"/>
    <s v="Mumbgasse 1-3/18"/>
    <n v="1020"/>
    <s v="Wien,Leopoldstadt"/>
    <n v="2010230040"/>
    <n v="-20.2"/>
    <n v="20.2"/>
    <n v="0"/>
    <s v="fhb200993@fh-vie.ac.at"/>
    <m/>
    <n v="1807"/>
  </r>
  <r>
    <x v="0"/>
    <n v="18"/>
    <s v="Mujanovic"/>
    <s v="Indira"/>
    <s v="Frau"/>
    <s v=""/>
    <s v=""/>
    <d v="1999-01-02T00:00:00"/>
    <s v="Österreich"/>
    <s v="Inzersdorferstraße 111 5/2/5"/>
    <n v="1100"/>
    <s v="Wien,Favoriten"/>
    <n v="1810389579"/>
    <n v="-20.2"/>
    <n v="20.2"/>
    <n v="0"/>
    <s v="fhb180957@fh-vie.ac.at"/>
    <m/>
    <n v="1808"/>
  </r>
  <r>
    <x v="1"/>
    <n v="18"/>
    <s v="Mujanovic"/>
    <s v="Mirsada"/>
    <s v="Frau"/>
    <s v=""/>
    <s v="BA"/>
    <d v="1996-08-29T00:00:00"/>
    <s v="Bosn. u. Herzeg."/>
    <s v="Haslingergasse 14/13"/>
    <n v="1170"/>
    <s v="Wien,Hernals"/>
    <n v="1810390043"/>
    <n v="-20.2"/>
    <n v="20.2"/>
    <n v="0"/>
    <s v="fhb180843@fh-vie.ac.at"/>
    <m/>
    <n v="1809"/>
  </r>
  <r>
    <x v="21"/>
    <n v="18"/>
    <s v="Mukherjee"/>
    <s v="Catalina"/>
    <s v="Frau"/>
    <s v=""/>
    <s v="BA"/>
    <d v="1992-07-20T00:00:00"/>
    <s v="Irland"/>
    <s v="Pantzergasse 28/9"/>
    <n v="1190"/>
    <s v="Wien,Döbling"/>
    <n v="1840036009"/>
    <n v="-20.2"/>
    <n v="20.2"/>
    <n v="0"/>
    <s v="fhb190087@fh-vie.ac.at"/>
    <s v="MSc Arbeits-, Organisationspsychologie und HR Management"/>
    <n v="1810"/>
  </r>
  <r>
    <x v="19"/>
    <n v="20"/>
    <s v="Mülich"/>
    <s v="Lukas"/>
    <s v="Herr"/>
    <s v=""/>
    <s v=""/>
    <d v="2000-06-14T00:00:00"/>
    <s v="Österreich"/>
    <s v="Peitlgasse 6/25"/>
    <n v="1210"/>
    <s v="Wien,Floridsdorf"/>
    <n v="2010865014"/>
    <n v="-20.2"/>
    <n v="20.2"/>
    <n v="0"/>
    <s v="fhb200464@fh-vie.ac.at"/>
    <m/>
    <n v="1811"/>
  </r>
  <r>
    <x v="5"/>
    <n v="20"/>
    <s v="Mullaeva"/>
    <s v="Natalie"/>
    <s v="Frau"/>
    <s v=""/>
    <s v=""/>
    <d v="1999-11-25T00:00:00"/>
    <s v="Österreich"/>
    <s v="Untere Augartenstraße 25/2/27"/>
    <n v="1020"/>
    <s v="Wien,Leopoldstadt"/>
    <n v="2010582061"/>
    <n v="-20.2"/>
    <n v="20.2"/>
    <n v="0"/>
    <s v="fhb201370@fh-vie.ac.at"/>
    <m/>
    <n v="1812"/>
  </r>
  <r>
    <x v="8"/>
    <n v="19"/>
    <s v="Müller"/>
    <s v="Christian"/>
    <s v="Herr"/>
    <s v=""/>
    <s v=""/>
    <d v="1979-05-27T00:00:00"/>
    <s v="Deutschland"/>
    <s v="Gutzkowstr. 2"/>
    <n v="10827"/>
    <s v=""/>
    <n v="1940042050"/>
    <n v="-20.2"/>
    <n v="20.2"/>
    <n v="0"/>
    <s v="fhb200331@fh-vie.ac.at"/>
    <s v="MBA Digital Marketing &amp; Data Management"/>
    <n v="1813"/>
  </r>
  <r>
    <x v="6"/>
    <n v="19"/>
    <s v="Müller"/>
    <s v="Katarzyna"/>
    <s v="Frau"/>
    <s v=""/>
    <s v=""/>
    <d v="1978-08-10T00:00:00"/>
    <s v="Deutschland"/>
    <s v="Kaulbachstr. 9d"/>
    <n v="12247"/>
    <s v=""/>
    <n v="1940039068"/>
    <n v="-20.2"/>
    <n v="20.2"/>
    <n v="0"/>
    <s v="fhb200175@fh-vie.ac.at"/>
    <s v="MBA Digital Transformation"/>
    <n v="1814"/>
  </r>
  <r>
    <x v="17"/>
    <n v="20"/>
    <s v="Müller Giraldo"/>
    <s v="Julianna"/>
    <s v="Frau"/>
    <s v=""/>
    <s v=""/>
    <d v="1992-08-24T00:00:00"/>
    <s v="Deutschland"/>
    <s v="Rußbergstraße 20/1/12"/>
    <n v="1210"/>
    <s v="Wien,Floridsdorf"/>
    <n v="2010705018"/>
    <n v="-20.2"/>
    <n v="20.2"/>
    <n v="0"/>
    <s v="fhb200831@fh-vie.ac.at"/>
    <m/>
    <n v="1815"/>
  </r>
  <r>
    <x v="0"/>
    <n v="19"/>
    <s v="Müller-Guttenbrunn"/>
    <s v="Clemens"/>
    <s v="Herr"/>
    <s v=""/>
    <s v=""/>
    <d v="1997-06-29T00:00:00"/>
    <s v="Österreich"/>
    <s v="Nisslstraße 28/3"/>
    <n v="4040"/>
    <s v="Linz"/>
    <n v="1910389132"/>
    <n v="-20.2"/>
    <n v="20.2"/>
    <n v="0"/>
    <s v="fhb191036@fh-vie.ac.at"/>
    <m/>
    <n v="1816"/>
  </r>
  <r>
    <x v="0"/>
    <n v="17"/>
    <s v="Muratbekova"/>
    <s v="Tolgonai"/>
    <s v="Frau"/>
    <s v=""/>
    <s v=""/>
    <d v="1993-04-05T00:00:00"/>
    <s v="Kirgisistan"/>
    <s v="Brigittenauer Lände 224-228/6343"/>
    <n v="1200"/>
    <s v="Wien,Brigittenau"/>
    <n v="1710389154"/>
    <n v="-20.2"/>
    <n v="0"/>
    <n v="-20.2"/>
    <s v="fhb170611@fh-vie.ac.at"/>
    <m/>
    <n v="1817"/>
  </r>
  <r>
    <x v="4"/>
    <n v="20"/>
    <s v="Murawska"/>
    <s v="Aleksandra"/>
    <s v="Frau"/>
    <s v=""/>
    <s v=""/>
    <d v="1999-08-20T00:00:00"/>
    <s v="Polen"/>
    <s v="Molkereistraße 1 / 119/ 2"/>
    <n v="1020"/>
    <s v="Wien"/>
    <n v="2000229003"/>
    <n v="-20.2"/>
    <n v="20.2"/>
    <n v="0"/>
    <s v="fhb201316@fh-vie.ac.at"/>
    <s v="Incoming WiSe 2020"/>
    <n v="1818"/>
  </r>
  <r>
    <x v="0"/>
    <n v="18"/>
    <s v="Muriqi"/>
    <s v="Kastriot"/>
    <s v="Herr"/>
    <s v=""/>
    <s v=""/>
    <d v="1992-10-04T00:00:00"/>
    <s v="Österreich"/>
    <s v="Braunhubergasse 24/7"/>
    <n v="1110"/>
    <s v="Wien,Favoriten"/>
    <n v="1810389038"/>
    <n v="-20.2"/>
    <n v="20.2"/>
    <n v="0"/>
    <s v="fhb180754@fh-vie.ac.at"/>
    <m/>
    <n v="1819"/>
  </r>
  <r>
    <x v="23"/>
    <n v="19"/>
    <s v="Murselovic"/>
    <s v="Dejan"/>
    <s v="Herr"/>
    <s v=""/>
    <s v=""/>
    <d v="1982-12-17T00:00:00"/>
    <s v="Österreich"/>
    <s v="Rechte Wienzeile 251, Top 8"/>
    <n v="1120"/>
    <s v=""/>
    <n v="1930041007"/>
    <n v="-20.2"/>
    <n v="20.2"/>
    <n v="0"/>
    <s v="fhb191259@fh-vie.ac.at"/>
    <s v="MBA Online Marketing"/>
    <n v="1820"/>
  </r>
  <r>
    <x v="7"/>
    <n v="20"/>
    <s v="Muskovich"/>
    <s v="Bianca"/>
    <s v="Frau"/>
    <s v=""/>
    <s v=""/>
    <d v="1975-10-12T00:00:00"/>
    <s v="Österreich"/>
    <s v="Feldgasse 15"/>
    <n v="7322"/>
    <s v="Lackenbach"/>
    <n v="2030018008"/>
    <n v="-20.2"/>
    <n v="20.2"/>
    <n v="0"/>
    <s v="fhb201592@fh-vie.ac.at"/>
    <s v="Akademische/r HR Manager/in"/>
    <n v="1821"/>
  </r>
  <r>
    <x v="2"/>
    <n v="20"/>
    <s v="Müßig"/>
    <s v="Carolin"/>
    <s v="Frau"/>
    <s v=""/>
    <s v="BSc (WU)"/>
    <d v="1994-07-24T00:00:00"/>
    <s v="Deutschland"/>
    <s v="Louise-Martini-Weg 3/16"/>
    <n v="1030"/>
    <s v="Wien"/>
    <n v="2010388039"/>
    <n v="-20.2"/>
    <n v="20.2"/>
    <n v="0"/>
    <s v="fhb201210@fh-vie.ac.at"/>
    <m/>
    <n v="1822"/>
  </r>
  <r>
    <x v="5"/>
    <n v="18"/>
    <s v="Mutala"/>
    <s v="Ornella"/>
    <s v="Frau"/>
    <s v=""/>
    <s v=""/>
    <d v="1994-01-27T00:00:00"/>
    <s v="Österreich"/>
    <s v="Aribogasse 28/26/8"/>
    <n v="1220"/>
    <s v="Wien,Donaustadt"/>
    <n v="1810582056"/>
    <n v="-20.2"/>
    <n v="20.2"/>
    <n v="0"/>
    <s v="fhb180637@fh-vie.ac.at"/>
    <m/>
    <n v="1823"/>
  </r>
  <r>
    <x v="1"/>
    <n v="18"/>
    <s v="Muyambo"/>
    <s v="Marina"/>
    <s v="Frau"/>
    <s v=""/>
    <s v="BSc"/>
    <d v="1992-06-29T00:00:00"/>
    <s v="Bulgarien"/>
    <s v="Markhofgasse 11-17/ 3/ 17"/>
    <n v="1030"/>
    <s v="Wien"/>
    <n v="1810390042"/>
    <n v="-20.2"/>
    <n v="20.2"/>
    <n v="0"/>
    <s v="fhb180842@fh-vie.ac.at"/>
    <m/>
    <n v="1824"/>
  </r>
  <r>
    <x v="10"/>
    <n v="19"/>
    <s v="Mylonas"/>
    <s v="Lorenz"/>
    <s v="Herr"/>
    <s v=""/>
    <s v=""/>
    <d v="1994-04-21T00:00:00"/>
    <s v="Deutschland"/>
    <s v="Rechte Wienzeile 75/7"/>
    <n v="1050"/>
    <s v="Wien,Margareten"/>
    <n v="1910702030"/>
    <n v="-20.2"/>
    <n v="20.2"/>
    <n v="0"/>
    <s v="fhb190637@fh-vie.ac.at"/>
    <m/>
    <n v="1825"/>
  </r>
  <r>
    <x v="11"/>
    <n v="20"/>
    <s v="Nabavi"/>
    <s v="Arzu"/>
    <s v="Frau"/>
    <s v=""/>
    <s v=""/>
    <d v="1998-06-23T00:00:00"/>
    <s v="Afghanistan"/>
    <s v="Mehlführergasse 26-28/10/4"/>
    <n v="1230"/>
    <s v="Wien,Liesing"/>
    <n v="2010387030"/>
    <n v="-20.2"/>
    <n v="20.2"/>
    <n v="0"/>
    <s v="fhb201259@fh-vie.ac.at"/>
    <m/>
    <n v="1826"/>
  </r>
  <r>
    <x v="0"/>
    <n v="20"/>
    <s v="Nadali"/>
    <s v="Kimia"/>
    <s v="Frau"/>
    <s v=""/>
    <s v=""/>
    <d v="1996-08-23T00:00:00"/>
    <s v="Iran"/>
    <s v="Favoritenstrasse 31/20"/>
    <n v="1040"/>
    <s v="Wien,Wieden"/>
    <n v="2010389239"/>
    <n v="-20.2"/>
    <n v="20.2"/>
    <n v="0"/>
    <s v="fhb201375@fh-vie.ac.at"/>
    <m/>
    <n v="1827"/>
  </r>
  <r>
    <x v="0"/>
    <n v="18"/>
    <s v="Naghmouchi"/>
    <s v="Jasmin"/>
    <s v="Frau"/>
    <s v=""/>
    <s v=""/>
    <d v="2000-10-21T00:00:00"/>
    <s v="Österreich"/>
    <s v="Strohmayrstraße 3/8"/>
    <n v="3100"/>
    <s v="Sankt Pölten"/>
    <n v="1810389580"/>
    <n v="-20.2"/>
    <n v="20.2"/>
    <n v="0"/>
    <s v="fhb180958@fh-vie.ac.at"/>
    <m/>
    <n v="1828"/>
  </r>
  <r>
    <x v="12"/>
    <n v="18"/>
    <s v="Nagy"/>
    <s v="Jessica"/>
    <s v="Frau"/>
    <s v=""/>
    <s v=""/>
    <d v="1995-09-19T00:00:00"/>
    <s v="Österreich"/>
    <s v="Vinsdorfstraße 34/K"/>
    <n v="2514"/>
    <s v="Traiskirchen"/>
    <n v="1810391053"/>
    <n v="-20.2"/>
    <n v="20.2"/>
    <n v="0"/>
    <s v="fhb180471@fh-vie.ac.at"/>
    <m/>
    <n v="1829"/>
  </r>
  <r>
    <x v="12"/>
    <n v="19"/>
    <s v="Nahar"/>
    <s v="Emre"/>
    <s v="Herr"/>
    <s v=""/>
    <s v=""/>
    <d v="1989-09-17T00:00:00"/>
    <s v="Österreich"/>
    <s v="Wagramer Straße 147/3/19"/>
    <n v="1220"/>
    <s v="Wien,Donaustadt"/>
    <n v="1910391010"/>
    <n v="-20.2"/>
    <n v="20.2"/>
    <n v="0"/>
    <s v="fhb190725@fh-vie.ac.at"/>
    <m/>
    <n v="1830"/>
  </r>
  <r>
    <x v="12"/>
    <n v="20"/>
    <s v="Nakadate"/>
    <s v="Manuel Patrick"/>
    <s v="Herr"/>
    <s v=""/>
    <s v=""/>
    <d v="1983-10-26T00:00:00"/>
    <s v="Deutschland"/>
    <s v="Simmeringer Haupstraße 26/1/20"/>
    <n v="1110"/>
    <s v="Wien,Simmering"/>
    <n v="2010391010"/>
    <n v="-20.2"/>
    <n v="20.2"/>
    <n v="0"/>
    <s v="fhb201161@fh-vie.ac.at"/>
    <m/>
    <n v="1831"/>
  </r>
  <r>
    <x v="11"/>
    <n v="20"/>
    <s v="Nakicevic"/>
    <s v="Anes"/>
    <s v="Herr"/>
    <s v=""/>
    <s v=""/>
    <d v="2000-08-31T00:00:00"/>
    <s v="Österreich"/>
    <s v="Mühlfeldgasse 15/3/41"/>
    <n v="1020"/>
    <s v="Wien"/>
    <n v="2010387075"/>
    <n v="-20.2"/>
    <n v="20.2"/>
    <n v="0"/>
    <s v="fhb201474@fh-vie.ac.at"/>
    <m/>
    <n v="1832"/>
  </r>
  <r>
    <x v="0"/>
    <n v="19"/>
    <s v="Nakicevic"/>
    <s v="Medina"/>
    <s v="Frau"/>
    <s v=""/>
    <s v=""/>
    <d v="1998-10-28T00:00:00"/>
    <s v="Österreich"/>
    <s v="Mühlfeldgasse 15/3/41"/>
    <n v="1020"/>
    <s v="Wien,Leopoldstadt"/>
    <n v="1910389064"/>
    <n v="-20.2"/>
    <n v="20.2"/>
    <n v="0"/>
    <s v="fhb190951@fh-vie.ac.at"/>
    <m/>
    <n v="1833"/>
  </r>
  <r>
    <x v="11"/>
    <n v="19"/>
    <s v="Nanaei"/>
    <s v="Karim"/>
    <s v="Herr"/>
    <s v=""/>
    <s v=""/>
    <d v="1994-03-12T00:00:00"/>
    <s v="Österreich"/>
    <s v="Jedlersdorferstraße 99/32/17"/>
    <n v="1210"/>
    <s v="Wien"/>
    <n v="1910387030"/>
    <n v="-20.2"/>
    <n v="20.2"/>
    <n v="0"/>
    <s v="fhb190799@fh-vie.ac.at"/>
    <m/>
    <n v="1834"/>
  </r>
  <r>
    <x v="0"/>
    <n v="18"/>
    <s v="Narin"/>
    <s v="Erhan"/>
    <s v="Herr"/>
    <s v=""/>
    <s v=""/>
    <d v="1996-09-28T00:00:00"/>
    <s v="Österreich"/>
    <s v="Lechnerstraße 2-4/7/70"/>
    <n v="1030"/>
    <s v="Wien,Landstraße"/>
    <n v="1810389039"/>
    <n v="-20.2"/>
    <n v="20.2"/>
    <n v="0"/>
    <s v="fhb180755@fh-vie.ac.at"/>
    <m/>
    <n v="1835"/>
  </r>
  <r>
    <x v="0"/>
    <n v="18"/>
    <s v="Nasari"/>
    <s v="Hasina"/>
    <s v="Frau"/>
    <s v=""/>
    <s v=""/>
    <d v="1995-03-07T00:00:00"/>
    <s v="Österreich"/>
    <s v="Wagramerstraße 95/3/25"/>
    <n v="1220"/>
    <s v="Wien,Donaustadt"/>
    <n v="1810389040"/>
    <n v="-20.2"/>
    <n v="20.2"/>
    <n v="0"/>
    <s v="fhb180756@fh-vie.ac.at"/>
    <m/>
    <n v="1836"/>
  </r>
  <r>
    <x v="0"/>
    <n v="18"/>
    <s v="Nasari"/>
    <s v="Samira"/>
    <s v="Frau"/>
    <s v=""/>
    <s v=""/>
    <d v="1993-07-04T00:00:00"/>
    <s v="Österreich"/>
    <s v="Wagramerstraße 95/3/25"/>
    <n v="1220"/>
    <s v="Wien,Donaustadt"/>
    <n v="1810389581"/>
    <n v="-20.2"/>
    <n v="20.2"/>
    <n v="0"/>
    <s v="fhb180959@fh-vie.ac.at"/>
    <m/>
    <n v="1837"/>
  </r>
  <r>
    <x v="0"/>
    <n v="19"/>
    <s v="Naus"/>
    <s v="Paula"/>
    <s v="Frau"/>
    <s v=""/>
    <s v=""/>
    <d v="1997-11-16T00:00:00"/>
    <s v="Deutschland"/>
    <s v="Mechitaristengasse 2/12"/>
    <n v="1070"/>
    <s v="Wien,Neubau"/>
    <n v="1910389133"/>
    <n v="-20.2"/>
    <n v="20.2"/>
    <n v="0"/>
    <s v="fhb191037@fh-vie.ac.at"/>
    <m/>
    <n v="1838"/>
  </r>
  <r>
    <x v="0"/>
    <n v="20"/>
    <s v="Nawezi"/>
    <s v="Marie Jose Christelle"/>
    <s v="Frau"/>
    <s v=""/>
    <s v=""/>
    <d v="1996-09-01T00:00:00"/>
    <s v="Staatenlos"/>
    <s v="Baumgasse 77/1/19 "/>
    <n v="1030"/>
    <s v="Wien,Landstraße"/>
    <n v="2010389149"/>
    <n v="-20.2"/>
    <n v="20.2"/>
    <n v="0"/>
    <s v="fhb200658@fh-vie.ac.at"/>
    <m/>
    <n v="1839"/>
  </r>
  <r>
    <x v="6"/>
    <n v="19"/>
    <s v="Nazarov"/>
    <s v="Daniel"/>
    <s v="Herr"/>
    <s v=""/>
    <s v="BA"/>
    <d v="1990-01-27T00:00:00"/>
    <s v="Deutschland"/>
    <s v="Engerschestr. 15"/>
    <n v="33611"/>
    <s v=""/>
    <n v="1940039171"/>
    <n v="-20.2"/>
    <n v="20.2"/>
    <n v="0"/>
    <s v="fhb200349@fh-vie.ac.at"/>
    <s v="MBA Digital Transformation"/>
    <n v="1840"/>
  </r>
  <r>
    <x v="3"/>
    <n v="20"/>
    <s v="Nedeloiu"/>
    <s v="Ioan-Stefan"/>
    <s v="Herr"/>
    <s v=""/>
    <s v=""/>
    <d v="1996-12-18T00:00:00"/>
    <s v="Rumänien"/>
    <s v="Kaisermühlenstrasse 12/509"/>
    <n v="1220"/>
    <s v="Wien,Donaustadt"/>
    <n v="2010389218"/>
    <n v="-20.2"/>
    <n v="20.2"/>
    <n v="0"/>
    <s v="fhb200727@fh-vie.ac.at"/>
    <m/>
    <n v="1841"/>
  </r>
  <r>
    <x v="5"/>
    <n v="18"/>
    <s v="Nejat"/>
    <s v="Arzu"/>
    <s v="Frau"/>
    <s v=""/>
    <s v=""/>
    <d v="1993-02-24T00:00:00"/>
    <s v="Österreich"/>
    <s v="Pastorstraße 31/61/7"/>
    <n v="1210"/>
    <s v="Wien,Floridsdorf"/>
    <n v="1810582022"/>
    <n v="-20.2"/>
    <n v="20.2"/>
    <n v="0"/>
    <s v="fhb180227@fh-vie.ac.at"/>
    <m/>
    <n v="1842"/>
  </r>
  <r>
    <x v="17"/>
    <n v="20"/>
    <s v="Nekrasova"/>
    <s v="Evgeniya"/>
    <s v="Frau"/>
    <s v=""/>
    <s v=""/>
    <d v="1983-03-24T00:00:00"/>
    <s v="USA"/>
    <s v="2306 21st Street Apt 2I"/>
    <n v="11105"/>
    <s v="New York"/>
    <n v="2010705019"/>
    <n v="-20.2"/>
    <n v="20.2"/>
    <n v="0"/>
    <s v="fhb200832@fh-vie.ac.at"/>
    <m/>
    <n v="1843"/>
  </r>
  <r>
    <x v="10"/>
    <n v="20"/>
    <s v="Nemeth"/>
    <s v="Victoria"/>
    <s v="Frau"/>
    <s v=""/>
    <s v=""/>
    <d v="1998-08-20T00:00:00"/>
    <s v="Österreich"/>
    <s v="Embelgasse 57/4"/>
    <n v="1050"/>
    <s v="Wien,Margareten"/>
    <n v="2010702013"/>
    <n v="-20.2"/>
    <n v="20.2"/>
    <n v="0"/>
    <s v="fhb200440@fh-vie.ac.at"/>
    <m/>
    <n v="1844"/>
  </r>
  <r>
    <x v="23"/>
    <n v="19"/>
    <s v="Nemoto-Fjodorowa"/>
    <s v="Takayo"/>
    <s v="Frau"/>
    <s v=""/>
    <s v=""/>
    <d v="1989-12-11T00:00:00"/>
    <s v="Japan"/>
    <s v="Lukasstraße 5"/>
    <n v="91088"/>
    <s v=""/>
    <n v="1930041014"/>
    <n v="-20.2"/>
    <n v="20.2"/>
    <n v="0"/>
    <s v="fhb191385@fh-vie.ac.at"/>
    <s v="MBA Online Marketing"/>
    <n v="1845"/>
  </r>
  <r>
    <x v="4"/>
    <n v="17"/>
    <s v="Nendwich"/>
    <s v="Benjamin"/>
    <s v="Herr"/>
    <s v=""/>
    <s v=""/>
    <d v="1996-07-08T00:00:00"/>
    <s v="Österreich"/>
    <s v="Schererstraße 22/16/6"/>
    <n v="1210"/>
    <s v="Wien"/>
    <n v="1710229028"/>
    <n v="-20.2"/>
    <n v="20.2"/>
    <n v="0"/>
    <s v="fhb170347@fh-vie.ac.at"/>
    <m/>
    <n v="1846"/>
  </r>
  <r>
    <x v="13"/>
    <n v="18"/>
    <s v="Neshat"/>
    <s v="Navid"/>
    <s v="Herr"/>
    <s v=""/>
    <s v="BA"/>
    <d v="1995-07-06T00:00:00"/>
    <s v="Österreich"/>
    <s v="Herbert-Boeckl-Weg 2/55/7"/>
    <n v="1220"/>
    <s v="Wien,Donaustadt"/>
    <n v="1810613018"/>
    <n v="-20.2"/>
    <n v="20.2"/>
    <n v="0"/>
    <s v="fhb180255@fh-vie.ac.at"/>
    <m/>
    <n v="1847"/>
  </r>
  <r>
    <x v="3"/>
    <n v="19"/>
    <s v="Nesterenko"/>
    <s v="Alona"/>
    <s v="Frau"/>
    <s v=""/>
    <s v=""/>
    <d v="1994-10-12T00:00:00"/>
    <s v="Ukraine"/>
    <s v="Mollardgasse 16"/>
    <n v="1060"/>
    <s v="Wien"/>
    <n v="1910389189"/>
    <n v="-20.2"/>
    <n v="20.2"/>
    <n v="0"/>
    <s v="fhb191102@fh-vie.ac.at"/>
    <m/>
    <n v="1848"/>
  </r>
  <r>
    <x v="12"/>
    <n v="19"/>
    <s v="Netik"/>
    <s v="Katharina"/>
    <s v="Frau"/>
    <s v=""/>
    <s v=""/>
    <d v="1997-11-04T00:00:00"/>
    <s v="Österreich"/>
    <s v="Hardeggasse 67/45/3"/>
    <n v="1220"/>
    <s v="Wien,Donaustadt"/>
    <n v="1910391059"/>
    <n v="-20.2"/>
    <n v="20.2"/>
    <n v="0"/>
    <s v="fhb191229@fh-vie.ac.at"/>
    <m/>
    <n v="1849"/>
  </r>
  <r>
    <x v="12"/>
    <n v="20"/>
    <s v="Neubauer"/>
    <s v="Daniel"/>
    <s v="Herr"/>
    <s v=""/>
    <s v=""/>
    <d v="1998-05-16T00:00:00"/>
    <s v="Österreich"/>
    <s v="Skraupstraße 24/22/9"/>
    <n v="1210"/>
    <s v="Wien,Floridsdorf"/>
    <n v="2010391011"/>
    <n v="-20.2"/>
    <n v="20.2"/>
    <n v="0"/>
    <s v="fhb201162@fh-vie.ac.at"/>
    <m/>
    <n v="1850"/>
  </r>
  <r>
    <x v="3"/>
    <n v="19"/>
    <s v="Neugebauer"/>
    <s v="Valentina"/>
    <s v="Frau"/>
    <s v=""/>
    <s v=""/>
    <d v="1996-09-17T00:00:00"/>
    <s v="Österreich"/>
    <s v="Riemergasse 1-3/12"/>
    <n v="1010"/>
    <s v="Wien,Innere Stadt"/>
    <n v="1910389190"/>
    <n v="-20.2"/>
    <n v="20.2"/>
    <n v="0"/>
    <s v="fhb191103@fh-vie.ac.at"/>
    <m/>
    <n v="1851"/>
  </r>
  <r>
    <x v="4"/>
    <n v="18"/>
    <s v="Neuhauser"/>
    <s v="Natalie"/>
    <s v="Frau"/>
    <s v=""/>
    <s v=""/>
    <d v="1993-11-10T00:00:00"/>
    <s v="Österreich"/>
    <s v="Propst-Führer-Straße 31/5/41"/>
    <n v="3100"/>
    <s v="St. Pölten"/>
    <n v="1810229078"/>
    <n v="-20.2"/>
    <n v="20.2"/>
    <n v="0"/>
    <s v="fhb180528@fh-vie.ac.at"/>
    <m/>
    <n v="1852"/>
  </r>
  <r>
    <x v="21"/>
    <n v="19"/>
    <s v="Neuhold"/>
    <s v="Christina"/>
    <s v="Frau"/>
    <s v="Mag.a"/>
    <s v=""/>
    <d v="1986-01-03T00:00:00"/>
    <s v="Österreich"/>
    <s v="Humboldtplatz 7/12"/>
    <n v="1100"/>
    <s v=""/>
    <n v="1940036010"/>
    <n v="-20.2"/>
    <n v="20.2"/>
    <n v="0"/>
    <s v="fhb200194@fh-vie.ac.at"/>
    <s v="MSc Arbeits-, Organisationspsychologie und HR Management"/>
    <n v="1853"/>
  </r>
  <r>
    <x v="7"/>
    <n v="20"/>
    <s v="Neumayer"/>
    <s v="Julia"/>
    <s v="Frau"/>
    <s v="Mag.a.(FH)"/>
    <s v="M.A."/>
    <d v="1990-11-14T00:00:00"/>
    <s v="Österreich"/>
    <s v="In Kirchbigeln 5, Leobendorf"/>
    <n v="2100"/>
    <s v="Leobendorf"/>
    <n v="2030018009"/>
    <n v="-20.2"/>
    <n v="20.2"/>
    <n v="0"/>
    <s v="fhb201593@fh-vie.ac.at"/>
    <s v="Akademische/r HR Manager/in"/>
    <n v="1854"/>
  </r>
  <r>
    <x v="3"/>
    <n v="20"/>
    <s v="Neumüller"/>
    <s v="Simon"/>
    <s v="Herr"/>
    <s v=""/>
    <s v=""/>
    <d v="2001-08-04T00:00:00"/>
    <s v="Österreich"/>
    <s v="Elisabethstraße 24/27"/>
    <n v="1010"/>
    <s v="Wien,Innere Stadt"/>
    <n v="2010389219"/>
    <n v="-20.2"/>
    <n v="20.2"/>
    <n v="0"/>
    <s v="fhb200728@fh-vie.ac.at"/>
    <m/>
    <n v="1855"/>
  </r>
  <r>
    <x v="12"/>
    <n v="19"/>
    <s v="Neuner"/>
    <s v="Manuel"/>
    <s v="Herr"/>
    <s v=""/>
    <s v=""/>
    <d v="1994-10-12T00:00:00"/>
    <s v="Österreich"/>
    <s v="Ahornstraße 24a Top 10"/>
    <n v="6063"/>
    <s v="Rum"/>
    <n v="1910391011"/>
    <n v="-20.2"/>
    <n v="20.2"/>
    <n v="0"/>
    <s v="fhb190726@fh-vie.ac.at"/>
    <m/>
    <n v="1856"/>
  </r>
  <r>
    <x v="12"/>
    <n v="20"/>
    <s v="Neunteufel"/>
    <s v="Rudolf"/>
    <s v="Herr"/>
    <s v=""/>
    <s v=""/>
    <d v="1996-01-23T00:00:00"/>
    <s v="Österreich"/>
    <s v="Helenenstraße 120"/>
    <n v="2500"/>
    <s v="Baden"/>
    <n v="2010391056"/>
    <n v="-20.2"/>
    <n v="20.2"/>
    <n v="0"/>
    <s v="fhb201357@fh-vie.ac.at"/>
    <m/>
    <n v="1857"/>
  </r>
  <r>
    <x v="8"/>
    <n v="20"/>
    <s v="Neuschmid"/>
    <s v="Gabriele"/>
    <s v="Frau"/>
    <s v=""/>
    <s v=""/>
    <d v="1971-02-09T00:00:00"/>
    <s v="Österreich"/>
    <s v="Lechen 52, Thiersee"/>
    <n v="6336"/>
    <s v="Morsbach"/>
    <n v="2030042025"/>
    <n v="-20.2"/>
    <n v="20.2"/>
    <n v="0"/>
    <s v="fhb201546@fh-vie.ac.at"/>
    <s v="MBA Digital Marketing &amp; Data Management"/>
    <n v="1858"/>
  </r>
  <r>
    <x v="22"/>
    <n v="18"/>
    <s v="Neweklowsky"/>
    <s v="Barbara"/>
    <s v="Frau"/>
    <s v="Mag./a/"/>
    <s v=""/>
    <d v="1980-07-09T00:00:00"/>
    <s v="Österreich"/>
    <s v="Veste Rohr 2e"/>
    <n v="2500"/>
    <s v="Baden"/>
    <n v="1830037003"/>
    <n v="-20.2"/>
    <n v="20.2"/>
    <n v="0"/>
    <s v="fhb181091@fh-vie.ac.at"/>
    <s v="MSc HR Management"/>
    <n v="1859"/>
  </r>
  <r>
    <x v="16"/>
    <n v="20"/>
    <s v="Nezamdoust"/>
    <s v="Hamid"/>
    <s v="Herr"/>
    <s v=""/>
    <s v=""/>
    <d v="1987-07-04T00:00:00"/>
    <s v="Österreich"/>
    <s v="Mundygasse 7/6"/>
    <n v="1100"/>
    <s v="Wien,Favoriten"/>
    <n v="2030045014"/>
    <n v="-20.2"/>
    <n v="20.2"/>
    <n v="0"/>
    <s v="fhb201656@fh-vie.ac.at"/>
    <s v="MSc Markting and Business Management"/>
    <n v="1860"/>
  </r>
  <r>
    <x v="13"/>
    <n v="18"/>
    <s v="Nguyen"/>
    <s v="Anh Minh"/>
    <s v="Herr"/>
    <s v=""/>
    <s v="BSc (WU)"/>
    <d v="1984-05-13T00:00:00"/>
    <s v="Vietnam"/>
    <s v="Koppstraße 63/12"/>
    <n v="1160"/>
    <s v="Wien,Ottakring"/>
    <n v="1810613007"/>
    <n v="-20.2"/>
    <n v="20.2"/>
    <n v="0"/>
    <s v="fhb180192@fh-vie.ac.at"/>
    <m/>
    <n v="1861"/>
  </r>
  <r>
    <x v="18"/>
    <n v="20"/>
    <s v="Niederdöckl"/>
    <s v="Jan"/>
    <s v="Herr"/>
    <s v="Dr. med. univ. et Dr. scient. med."/>
    <s v=""/>
    <d v="1986-10-15T00:00:00"/>
    <s v="Österreich"/>
    <s v="Karl Schrammel Weg 4"/>
    <n v="2102"/>
    <s v="Bisamberg"/>
    <n v="2030044012"/>
    <n v="-20.2"/>
    <n v="20.2"/>
    <n v="0"/>
    <s v="fhb201589@fh-vie.ac.at"/>
    <s v="MBA Gesundheitsmanagement &amp; Digital Health"/>
    <n v="1862"/>
  </r>
  <r>
    <x v="19"/>
    <n v="20"/>
    <s v="Niedertscheider"/>
    <s v="Matthias"/>
    <s v="Herr"/>
    <s v=""/>
    <s v=""/>
    <d v="1997-09-02T00:00:00"/>
    <s v="Österreich"/>
    <s v="Siebeneichengasse 13/47-48"/>
    <n v="1150"/>
    <s v="Wien,Rudolfsheim-Fünfhaus"/>
    <n v="2010865015"/>
    <n v="-20.2"/>
    <n v="20.2"/>
    <n v="0"/>
    <s v="fhb200465@fh-vie.ac.at"/>
    <m/>
    <n v="1863"/>
  </r>
  <r>
    <x v="8"/>
    <n v="19"/>
    <s v="Nigg"/>
    <s v="Peter"/>
    <s v="Herr"/>
    <s v="Ing."/>
    <s v="BEd"/>
    <d v="1992-09-21T00:00:00"/>
    <s v="Österreich"/>
    <s v="Posch 55"/>
    <n v="6527"/>
    <s v="Kaunerberg"/>
    <n v="1940042033"/>
    <n v="-20.2"/>
    <n v="20.2"/>
    <n v="0"/>
    <s v="fhb191453@fh-vie.ac.at"/>
    <s v="MBA Digital Marketing &amp; Data Management"/>
    <n v="1864"/>
  </r>
  <r>
    <x v="3"/>
    <n v="19"/>
    <s v="Nikolov"/>
    <s v="Christian"/>
    <s v="Herr"/>
    <s v=""/>
    <s v=""/>
    <d v="2000-08-17T00:00:00"/>
    <s v="Bulgarien"/>
    <s v="Nordportalstraße 2/010"/>
    <n v="1020"/>
    <s v="Wien,Leopoldstadt"/>
    <n v="1910389191"/>
    <n v="-20.2"/>
    <n v="20.2"/>
    <n v="0"/>
    <s v="fhb191104@fh-vie.ac.at"/>
    <m/>
    <n v="1865"/>
  </r>
  <r>
    <x v="3"/>
    <n v="19"/>
    <s v="Nikolovski"/>
    <s v="Adam"/>
    <s v="Herr"/>
    <s v=""/>
    <s v=""/>
    <d v="1988-12-10T00:00:00"/>
    <s v="Slowakei"/>
    <s v="Robertgasse 2/27"/>
    <n v="1020"/>
    <s v="Wien,Leopoldstadt"/>
    <n v="1910389192"/>
    <n v="-20.2"/>
    <n v="20.2"/>
    <n v="0"/>
    <s v="fhb191105@fh-vie.ac.at"/>
    <m/>
    <n v="1866"/>
  </r>
  <r>
    <x v="10"/>
    <n v="19"/>
    <s v="Nikucic"/>
    <s v="Julia"/>
    <s v="Frau"/>
    <s v=""/>
    <s v=""/>
    <d v="2001-04-27T00:00:00"/>
    <s v="Österreich"/>
    <s v="Aurikelweg 1/3"/>
    <n v="1220"/>
    <s v="Wien,Donaustadt"/>
    <n v="1910702031"/>
    <n v="-20.2"/>
    <n v="20.2"/>
    <n v="0"/>
    <s v="fhb190638@fh-vie.ac.at"/>
    <m/>
    <n v="1867"/>
  </r>
  <r>
    <x v="6"/>
    <n v="18"/>
    <s v="Nitsche"/>
    <s v="Bettina"/>
    <s v="Frau"/>
    <s v=""/>
    <s v="M.Eng"/>
    <d v="1989-07-11T00:00:00"/>
    <s v="Deutschland"/>
    <s v="Freiding 1"/>
    <n v="84172"/>
    <s v=""/>
    <n v="1840039047"/>
    <n v="-20.2"/>
    <n v="20.2"/>
    <n v="0"/>
    <s v="fhb181196@fh-vie.ac.at"/>
    <s v="MBA Digital Transformation"/>
    <n v="1868"/>
  </r>
  <r>
    <x v="6"/>
    <n v="19"/>
    <s v="Nitschinger"/>
    <s v="Susanne"/>
    <s v="Frau"/>
    <s v=""/>
    <s v=""/>
    <d v="1987-07-20T00:00:00"/>
    <s v="Österreich"/>
    <s v="Ennsgasse 4/8"/>
    <n v="1020"/>
    <s v="Wien"/>
    <n v="1930039021"/>
    <n v="-20.2"/>
    <n v="20.2"/>
    <n v="0"/>
    <s v="fhb191068@fh-vie.ac.at"/>
    <s v="MBA Digital Transformation"/>
    <n v="1869"/>
  </r>
  <r>
    <x v="6"/>
    <n v="19"/>
    <s v="Nittnaus"/>
    <s v="Stefanie"/>
    <s v="Frau"/>
    <s v=""/>
    <s v="BA"/>
    <d v="1994-01-14T00:00:00"/>
    <s v="Österreich"/>
    <s v="Arnoldgasse 1/1/43"/>
    <n v="1210"/>
    <s v=""/>
    <n v="1930039012"/>
    <n v="-20.2"/>
    <n v="20.2"/>
    <n v="0"/>
    <s v="fhb190880@fh-vie.ac.at"/>
    <s v="MBA Digital Transformation"/>
    <n v="1870"/>
  </r>
  <r>
    <x v="2"/>
    <n v="20"/>
    <s v="Niziolek"/>
    <s v="Verena"/>
    <s v="Frau"/>
    <s v=""/>
    <s v=""/>
    <d v="1987-07-08T00:00:00"/>
    <s v="Österreich"/>
    <s v="Kaisermühlenstraße 26/3/316"/>
    <n v="1220"/>
    <s v="Wien"/>
    <n v="2010388040"/>
    <n v="-20.2"/>
    <n v="20.2"/>
    <n v="0"/>
    <s v="fhb201211@fh-vie.ac.at"/>
    <m/>
    <n v="1871"/>
  </r>
  <r>
    <x v="1"/>
    <n v="20"/>
    <s v="Njagojevic"/>
    <s v="Aleksandra"/>
    <s v="Frau"/>
    <s v=""/>
    <s v=""/>
    <d v="1993-03-26T00:00:00"/>
    <s v="Österreich"/>
    <s v="Fultonstrasse 26/4/32"/>
    <n v="1210"/>
    <s v="Wien,Floridsdorf"/>
    <n v="2010390047"/>
    <n v="-20.2"/>
    <n v="20.2"/>
    <n v="0"/>
    <s v="fhb200794@fh-vie.ac.at"/>
    <m/>
    <n v="1872"/>
  </r>
  <r>
    <x v="6"/>
    <n v="19"/>
    <s v="Nobs"/>
    <s v="Katharina"/>
    <s v="Frau"/>
    <s v=""/>
    <s v=""/>
    <d v="1963-06-13T00:00:00"/>
    <s v="Deutschland"/>
    <s v="Lörracher Straße 33j"/>
    <n v="79639"/>
    <s v=""/>
    <n v="1930039030"/>
    <n v="-20.2"/>
    <n v="20.2"/>
    <n v="0"/>
    <s v="fhb191128@fh-vie.ac.at"/>
    <s v="MBA Digital Transformation"/>
    <n v="1873"/>
  </r>
  <r>
    <x v="13"/>
    <n v="18"/>
    <s v="Nosicky"/>
    <s v="Andrej"/>
    <s v="Herr"/>
    <s v=""/>
    <s v="Bc."/>
    <d v="1995-12-05T00:00:00"/>
    <s v="Slowakei"/>
    <s v="Benadikova nr. 108"/>
    <n v="3204"/>
    <s v="Benadikova"/>
    <n v="1810613019"/>
    <n v="-20.2"/>
    <n v="20.2"/>
    <n v="0"/>
    <s v="fhb180256@fh-vie.ac.at"/>
    <m/>
    <n v="1874"/>
  </r>
  <r>
    <x v="15"/>
    <n v="20"/>
    <s v="Novakovic"/>
    <s v="Nikola"/>
    <s v="Herr"/>
    <s v=""/>
    <s v=""/>
    <d v="1994-08-23T00:00:00"/>
    <s v="Österreich"/>
    <s v="Johann Josef Krätzergasse 4/13"/>
    <n v="1230"/>
    <s v="Wien,Liesing"/>
    <n v="2010480024"/>
    <n v="-20.2"/>
    <n v="20.2"/>
    <n v="0"/>
    <s v="fhb200496@fh-vie.ac.at"/>
    <m/>
    <n v="1875"/>
  </r>
  <r>
    <x v="15"/>
    <n v="18"/>
    <s v="Novakovits"/>
    <s v="Franziska"/>
    <s v="Frau"/>
    <s v=""/>
    <s v=""/>
    <d v="1993-09-24T00:00:00"/>
    <s v="Österreich"/>
    <s v="Attemsgasse 23/6/1"/>
    <n v="1220"/>
    <s v="Wien,Donaustadt"/>
    <n v="1810480013"/>
    <n v="-20.2"/>
    <n v="20.2"/>
    <n v="0"/>
    <s v="fhb180141@fh-vie.ac.at"/>
    <m/>
    <n v="1876"/>
  </r>
  <r>
    <x v="11"/>
    <n v="20"/>
    <s v="Nozimova"/>
    <s v="Dilafruz"/>
    <s v="Frau"/>
    <s v=""/>
    <s v=""/>
    <d v="1997-09-25T00:00:00"/>
    <s v="Österreich"/>
    <s v="Jacquingasse 16/70"/>
    <n v="1030"/>
    <s v="Wien,Landstraße"/>
    <n v="2010387076"/>
    <n v="-20.2"/>
    <n v="20.2"/>
    <n v="0"/>
    <s v="fhb201475@fh-vie.ac.at"/>
    <m/>
    <n v="1877"/>
  </r>
  <r>
    <x v="12"/>
    <n v="19"/>
    <s v="Nshindu"/>
    <s v="Christian Kande"/>
    <s v="Herr"/>
    <s v=""/>
    <s v=""/>
    <d v="1997-05-13T00:00:00"/>
    <s v="Österreich"/>
    <s v="Jenny-Lind-Gasse 1/4"/>
    <n v="1100"/>
    <s v="Wien,Favoriten"/>
    <n v="1910391024"/>
    <n v="-20.2"/>
    <n v="20.2"/>
    <n v="0"/>
    <s v="fhb190997@fh-vie.ac.at"/>
    <m/>
    <n v="1878"/>
  </r>
  <r>
    <x v="19"/>
    <n v="20"/>
    <s v="Nuel"/>
    <s v="Jonathan"/>
    <s v="Herr"/>
    <s v=""/>
    <s v=""/>
    <d v="1998-03-23T00:00:00"/>
    <s v="Österreich"/>
    <s v="Reumannstraße 23"/>
    <n v="1190"/>
    <s v="Wien,Döbling"/>
    <n v="2010865016"/>
    <n v="-20.2"/>
    <n v="20.2"/>
    <n v="0"/>
    <s v="fhb200466@fh-vie.ac.at"/>
    <m/>
    <n v="1879"/>
  </r>
  <r>
    <x v="4"/>
    <n v="19"/>
    <s v="Nuri"/>
    <s v="Mohammad Hossein"/>
    <s v="Herr"/>
    <s v=""/>
    <s v=""/>
    <d v="1998-03-09T00:00:00"/>
    <s v="Österreich"/>
    <s v="Siebenbürgerstraße 2-12/19/6"/>
    <n v="1220"/>
    <s v="Wien,Donaustadt"/>
    <n v="1910229082"/>
    <n v="-20.2"/>
    <n v="20.2"/>
    <n v="0"/>
    <s v="fhb191168@fh-vie.ac.at"/>
    <m/>
    <n v="1880"/>
  </r>
  <r>
    <x v="9"/>
    <n v="20"/>
    <s v="Nurie"/>
    <s v="Melissa"/>
    <s v="Frau"/>
    <s v=""/>
    <s v="BA"/>
    <d v="1997-10-01T00:00:00"/>
    <s v="Österreich"/>
    <s v="Walter-Lindenbaum-Gasse 6/101/12"/>
    <n v="1100"/>
    <s v="Wien"/>
    <n v="2010230043"/>
    <n v="-20.2"/>
    <n v="20.2"/>
    <n v="0"/>
    <s v="fhb200996@fh-vie.ac.at"/>
    <m/>
    <n v="1881"/>
  </r>
  <r>
    <x v="0"/>
    <n v="19"/>
    <s v="Nurkowska"/>
    <s v="Nicol"/>
    <s v="Frau"/>
    <s v=""/>
    <s v=""/>
    <d v="1995-05-24T00:00:00"/>
    <s v="Polen"/>
    <s v="Obkirchergasse 33/8"/>
    <n v="1190"/>
    <s v="Wien,Döbling"/>
    <n v="1910389134"/>
    <n v="-20.2"/>
    <n v="20.2"/>
    <n v="0"/>
    <s v="fhb191038@fh-vie.ac.at"/>
    <m/>
    <n v="1882"/>
  </r>
  <r>
    <x v="9"/>
    <n v="20"/>
    <s v="Nusser"/>
    <s v="Katharina"/>
    <s v="Frau"/>
    <s v=""/>
    <s v="BA"/>
    <d v="1996-01-12T00:00:00"/>
    <s v="Österreich"/>
    <s v="Wiener Straße 9 Top 15"/>
    <n v="2100"/>
    <s v="Korneuburg"/>
    <n v="2010230044"/>
    <n v="-20.2"/>
    <n v="20.2"/>
    <n v="0"/>
    <s v="fhb200997@fh-vie.ac.at"/>
    <m/>
    <n v="1883"/>
  </r>
  <r>
    <x v="0"/>
    <n v="17"/>
    <s v="Nüßler"/>
    <s v="Maximilian"/>
    <s v="Herr"/>
    <s v=""/>
    <s v=""/>
    <d v="1996-10-20T00:00:00"/>
    <s v="Deutschland"/>
    <s v="Niederhofstraße 20/2"/>
    <n v="1120"/>
    <s v="Wien"/>
    <n v="1710389067"/>
    <n v="-20.2"/>
    <n v="20.2"/>
    <n v="0"/>
    <s v="fhb170553@fh-vie.ac.at"/>
    <m/>
    <n v="1884"/>
  </r>
  <r>
    <x v="17"/>
    <n v="20"/>
    <s v="Oberarzbacher"/>
    <s v="Claudia"/>
    <s v="Frau"/>
    <s v=""/>
    <s v="BA"/>
    <d v="1987-10-02T00:00:00"/>
    <s v="Italien(S-Tirol)"/>
    <s v="Paragonstraße 2/5/63"/>
    <n v="1030"/>
    <s v="Wien,Landstraße"/>
    <n v="2010705020"/>
    <n v="-20.2"/>
    <n v="20.2"/>
    <n v="0"/>
    <s v="fhb200833@fh-vie.ac.at"/>
    <m/>
    <n v="1885"/>
  </r>
  <r>
    <x v="0"/>
    <n v="20"/>
    <s v="Oberdorfer"/>
    <s v="Eva-Maria"/>
    <s v="Frau"/>
    <s v=""/>
    <s v=""/>
    <d v="1999-07-04T00:00:00"/>
    <s v="Österreich"/>
    <s v="Leopoldstraße 21 St. 18/11"/>
    <n v="3400"/>
    <s v="Klosterneuburg"/>
    <n v="2010389150"/>
    <n v="-20.2"/>
    <n v="20.2"/>
    <n v="0"/>
    <s v="fhb200659@fh-vie.ac.at"/>
    <m/>
    <n v="1886"/>
  </r>
  <r>
    <x v="6"/>
    <n v="19"/>
    <s v="Oberhauser"/>
    <s v="Jochen"/>
    <s v="Herr"/>
    <s v=""/>
    <s v=""/>
    <d v="1975-05-19T00:00:00"/>
    <s v="Österreich"/>
    <s v="Strohwinkel 6"/>
    <n v="6923"/>
    <s v="Lauterach"/>
    <n v="1930039093"/>
    <n v="-20.2"/>
    <n v="20.2"/>
    <n v="0"/>
    <s v="fhb190231@fh-vie.ac.at"/>
    <s v="MBA Digital Transformation"/>
    <n v="1887"/>
  </r>
  <r>
    <x v="15"/>
    <n v="18"/>
    <s v="Oberluggauer"/>
    <s v="Florian"/>
    <s v="Herr"/>
    <s v=""/>
    <s v=""/>
    <d v="1995-04-21T00:00:00"/>
    <s v="Österreich"/>
    <s v="Volkgasse 8/4"/>
    <n v="1130"/>
    <s v="Wien,Hietzing"/>
    <n v="1810480032"/>
    <n v="-20.2"/>
    <n v="20.2"/>
    <n v="0"/>
    <s v="fhb181040@fh-vie.ac.at"/>
    <m/>
    <n v="1888"/>
  </r>
  <r>
    <x v="4"/>
    <n v="20"/>
    <s v="Obernosterer"/>
    <s v="Daniel"/>
    <s v="Herr"/>
    <s v=""/>
    <s v=""/>
    <d v="1991-06-22T00:00:00"/>
    <s v="Deutschland"/>
    <s v="Molkereistraße 1"/>
    <n v="1020"/>
    <s v="Wien"/>
    <n v="2000229002"/>
    <n v="-20.2"/>
    <n v="20.2"/>
    <n v="0"/>
    <s v="fhb201304@fh-vie.ac.at"/>
    <s v="Incoming WiSe 2020"/>
    <n v="1889"/>
  </r>
  <r>
    <x v="0"/>
    <n v="16"/>
    <s v="Obernosterer"/>
    <s v="Julius"/>
    <s v="Herr"/>
    <s v=""/>
    <s v=""/>
    <d v="1995-06-23T00:00:00"/>
    <s v="Österreich"/>
    <s v="Ruckergasse 39/25"/>
    <n v="1120"/>
    <s v="Wien"/>
    <n v="1610389365"/>
    <n v="-20.2"/>
    <n v="20.2"/>
    <n v="0"/>
    <s v="fhb161026@fh-vie.ac.at"/>
    <m/>
    <n v="1890"/>
  </r>
  <r>
    <x v="10"/>
    <n v="18"/>
    <s v="Obernosterer"/>
    <s v="Matteo"/>
    <s v="Herr"/>
    <s v=""/>
    <s v=""/>
    <d v="1999-07-02T00:00:00"/>
    <s v="Österreich"/>
    <s v="Schönfeldweg 7"/>
    <n v="9232"/>
    <s v="Sankt Lambrecht"/>
    <n v="1810702035"/>
    <n v="-20.2"/>
    <n v="20.2"/>
    <n v="0"/>
    <s v="fhb180497@fh-vie.ac.at"/>
    <m/>
    <n v="1891"/>
  </r>
  <r>
    <x v="0"/>
    <n v="18"/>
    <s v="Oberrauch"/>
    <s v="Jonas"/>
    <s v="Herr"/>
    <s v=""/>
    <s v=""/>
    <d v="1996-11-10T00:00:00"/>
    <s v="Italien"/>
    <s v="Anne-Frank Str. 10"/>
    <n v="39012"/>
    <s v="Meran"/>
    <n v="1810389583"/>
    <n v="-20.2"/>
    <n v="20.2"/>
    <n v="0"/>
    <s v="fhb180961@fh-vie.ac.at"/>
    <m/>
    <n v="1892"/>
  </r>
  <r>
    <x v="9"/>
    <n v="17"/>
    <s v="Obradovic"/>
    <s v="Ljiljana"/>
    <s v="Frau"/>
    <s v=""/>
    <s v=""/>
    <d v="1986-08-27T00:00:00"/>
    <s v="Kroatien"/>
    <s v="Kölblgasse 34/24"/>
    <n v="1030"/>
    <s v="Wien,Landstraße"/>
    <n v="1710230060"/>
    <n v="-20.2"/>
    <n v="20.2"/>
    <n v="0"/>
    <s v="fhb170466@fh-vie.ac.at"/>
    <m/>
    <n v="1893"/>
  </r>
  <r>
    <x v="15"/>
    <n v="18"/>
    <s v="Obradovic"/>
    <s v="Stevan"/>
    <s v="Herr"/>
    <s v=""/>
    <s v=""/>
    <d v="1999-01-02T00:00:00"/>
    <s v="Österreich"/>
    <s v="Große Stadtgutgasse 14/1/401"/>
    <n v="1020"/>
    <s v="Wien,Leopoldstadt"/>
    <n v="1810480014"/>
    <n v="-20.2"/>
    <n v="20.2"/>
    <n v="0"/>
    <s v="fhb180142@fh-vie.ac.at"/>
    <m/>
    <n v="1894"/>
  </r>
  <r>
    <x v="6"/>
    <n v="19"/>
    <s v="Obtresal"/>
    <s v="Margot"/>
    <s v="Frau"/>
    <s v="DI"/>
    <s v=""/>
    <d v="1970-01-19T00:00:00"/>
    <s v="Österreich"/>
    <s v="St. Ruprechter Str. 121"/>
    <n v="9020"/>
    <s v="Klagenfurt,11.Bez.:Sankt Ruprecht"/>
    <n v="1930039120"/>
    <n v="-20.2"/>
    <n v="20.2"/>
    <n v="0"/>
    <s v="fhb190256@fh-vie.ac.at"/>
    <s v="MBA Digital Transformation"/>
    <n v="1895"/>
  </r>
  <r>
    <x v="6"/>
    <n v="18"/>
    <s v="Ockl"/>
    <s v="Nicole"/>
    <s v="Frau"/>
    <s v=""/>
    <s v=""/>
    <d v="1982-12-26T00:00:00"/>
    <s v="Deutschland"/>
    <s v="Am Nordbahnhof 2a"/>
    <n v="85049"/>
    <s v=""/>
    <n v="1840039054"/>
    <n v="-20.2"/>
    <n v="20.2"/>
    <n v="0"/>
    <s v="fhb190005@fh-vie.ac.at"/>
    <s v="MBA Digital Transformation"/>
    <n v="1896"/>
  </r>
  <r>
    <x v="5"/>
    <n v="20"/>
    <s v="Odaro"/>
    <s v="Kimberly"/>
    <s v="Frau"/>
    <s v=""/>
    <s v=""/>
    <d v="2002-01-03T00:00:00"/>
    <s v="Österreich"/>
    <s v="Grimmgasse 41/11"/>
    <n v="1150"/>
    <s v="Wien,Rudolfsheim-Fünfhaus"/>
    <n v="2010582037"/>
    <n v="-20.2"/>
    <n v="20.2"/>
    <n v="0"/>
    <s v="fhb200881@fh-vie.ac.at"/>
    <m/>
    <n v="1897"/>
  </r>
  <r>
    <x v="4"/>
    <n v="18"/>
    <s v="Odor"/>
    <s v="Yasemin"/>
    <s v="Frau"/>
    <s v=""/>
    <s v=""/>
    <d v="1997-07-24T00:00:00"/>
    <s v="Österreich"/>
    <s v="Max Winter-Platz 10/34"/>
    <n v="1020"/>
    <s v="Wien,Leopoldstadt"/>
    <n v="1810229037"/>
    <n v="-20.2"/>
    <n v="20.2"/>
    <n v="0"/>
    <s v="fhb180348@fh-vie.ac.at"/>
    <m/>
    <n v="1898"/>
  </r>
  <r>
    <x v="5"/>
    <n v="18"/>
    <s v="Ogris"/>
    <s v="Michelle"/>
    <s v="Frau"/>
    <s v=""/>
    <s v=""/>
    <d v="1995-08-02T00:00:00"/>
    <s v="Österreich"/>
    <s v="Goldeggasse 9/25"/>
    <n v="1040"/>
    <s v="Wien,Wieden"/>
    <n v="1810582023"/>
    <n v="-20.2"/>
    <n v="20.2"/>
    <n v="0"/>
    <s v="fhb180228@fh-vie.ac.at"/>
    <m/>
    <n v="1899"/>
  </r>
  <r>
    <x v="4"/>
    <n v="20"/>
    <s v="Ogunbode"/>
    <s v="Benedict"/>
    <s v="Herr"/>
    <s v=""/>
    <s v=""/>
    <d v="2000-09-13T00:00:00"/>
    <s v="Österreich"/>
    <s v="Schüttaustraße 1-39/39/8, 1-39"/>
    <n v="1220"/>
    <s v="Wien,Donaustadt"/>
    <n v="2010229079"/>
    <n v="-20.2"/>
    <n v="20.2"/>
    <n v="0"/>
    <s v="fhb201086@fh-vie.ac.at"/>
    <m/>
    <n v="1900"/>
  </r>
  <r>
    <x v="18"/>
    <n v="20"/>
    <s v="Ok"/>
    <s v="Cem"/>
    <s v="Herr"/>
    <s v=""/>
    <s v=""/>
    <d v="1995-07-21T00:00:00"/>
    <s v="Deutschland"/>
    <s v="Friedrich-Ebert-Str. 151"/>
    <n v="90766"/>
    <s v=""/>
    <n v="2030044015"/>
    <n v="-20.2"/>
    <n v="20.2"/>
    <n v="0"/>
    <s v="fhb201646@fh-vie.ac.at"/>
    <s v="MBA Gesundheitsmanagement &amp; Digital Health"/>
    <n v="1901"/>
  </r>
  <r>
    <x v="12"/>
    <n v="18"/>
    <s v="Okasha"/>
    <s v="Sarah"/>
    <s v="Frau"/>
    <s v=""/>
    <s v=""/>
    <d v="1999-07-29T00:00:00"/>
    <s v="Österreich"/>
    <s v="Penzinger Straße 150-166/22/4"/>
    <n v="1140"/>
    <s v="Wien,Penzing"/>
    <n v="1810391055"/>
    <n v="-20.2"/>
    <n v="20.2"/>
    <n v="0"/>
    <s v="fhb180473@fh-vie.ac.at"/>
    <m/>
    <n v="1902"/>
  </r>
  <r>
    <x v="12"/>
    <n v="19"/>
    <s v="Öksüz"/>
    <s v="Nazli"/>
    <s v="Frau"/>
    <s v=""/>
    <s v=""/>
    <d v="1999-07-18T00:00:00"/>
    <s v="Österreich"/>
    <s v="Moselgasse 22/4/4"/>
    <n v="1100"/>
    <s v="Wien,Favoriten"/>
    <n v="1910391060"/>
    <n v="-20.2"/>
    <n v="20.2"/>
    <n v="0"/>
    <s v="fhb191230@fh-vie.ac.at"/>
    <m/>
    <n v="1903"/>
  </r>
  <r>
    <x v="8"/>
    <n v="19"/>
    <s v="Oleimeulen"/>
    <s v="Johanna"/>
    <s v="Frau"/>
    <s v=""/>
    <s v=""/>
    <d v="1990-09-20T00:00:00"/>
    <s v="V. arab. Emirate"/>
    <s v="Im Krüß 41"/>
    <n v="21385"/>
    <s v=""/>
    <n v="1940042022"/>
    <n v="-20.2"/>
    <n v="20.2"/>
    <n v="0"/>
    <s v="fhb200312@fh-vie.ac.at"/>
    <s v="MBA Digital Marketing &amp; Data Management"/>
    <n v="1904"/>
  </r>
  <r>
    <x v="6"/>
    <n v="20"/>
    <s v="Oleksyn"/>
    <s v="Verena Elena"/>
    <s v="Frau"/>
    <s v=""/>
    <s v=""/>
    <d v="1985-02-23T00:00:00"/>
    <s v="Deutschland"/>
    <s v="Danklstraße 8"/>
    <n v="81371"/>
    <s v=""/>
    <n v="2030039008"/>
    <n v="-20.2"/>
    <n v="20.2"/>
    <n v="0"/>
    <s v="fhb200910@fh-vie.ac.at"/>
    <s v="MBA Digital Transformation"/>
    <n v="1905"/>
  </r>
  <r>
    <x v="0"/>
    <n v="20"/>
    <s v="Oliapuram"/>
    <s v="Jasmin"/>
    <s v="Frau"/>
    <s v=""/>
    <s v=""/>
    <d v="1997-04-07T00:00:00"/>
    <s v="Österreich"/>
    <s v="Am Krautgarten 17a/4"/>
    <n v="1220"/>
    <s v="Wien,Donaustadt"/>
    <n v="2010389065"/>
    <n v="-20.2"/>
    <n v="20.2"/>
    <n v="0"/>
    <s v="fhb200574@fh-vie.ac.at"/>
    <m/>
    <n v="1906"/>
  </r>
  <r>
    <x v="9"/>
    <n v="17"/>
    <s v="Oloyede"/>
    <s v="Olabowale"/>
    <s v="Herr"/>
    <s v=""/>
    <s v="BA"/>
    <d v="1994-12-16T00:00:00"/>
    <s v="Nigeria"/>
    <s v="Wanklackergasse 23/188/1"/>
    <n v="1210"/>
    <s v="Wien"/>
    <n v="1710230035"/>
    <n v="-20.2"/>
    <n v="20.2"/>
    <n v="0"/>
    <s v="fhb170433@fh-vie.ac.at"/>
    <m/>
    <n v="1907"/>
  </r>
  <r>
    <x v="3"/>
    <n v="20"/>
    <s v="Omar"/>
    <s v="Amina"/>
    <s v="Frau"/>
    <s v=""/>
    <s v=""/>
    <d v="2002-08-23T00:00:00"/>
    <s v="Österreich"/>
    <s v="Hartlgasse 28/4"/>
    <n v="1200"/>
    <s v="Wien,Brigittenau"/>
    <n v="2010389220"/>
    <n v="-20.2"/>
    <n v="20.2"/>
    <n v="0"/>
    <s v="fhb200729@fh-vie.ac.at"/>
    <m/>
    <n v="1908"/>
  </r>
  <r>
    <x v="5"/>
    <n v="18"/>
    <s v="Omelchenko"/>
    <s v="Olha"/>
    <s v="Frau"/>
    <s v=""/>
    <s v=""/>
    <d v="1995-11-13T00:00:00"/>
    <s v="Ukraine"/>
    <s v="Ullmannstraße 54/407"/>
    <n v="1150"/>
    <s v="Wien,Rudolfsheim-Fünfhaus"/>
    <n v="1810582024"/>
    <n v="-20.2"/>
    <n v="20.2"/>
    <n v="0"/>
    <s v="fhb180229@fh-vie.ac.at"/>
    <m/>
    <n v="1909"/>
  </r>
  <r>
    <x v="5"/>
    <n v="19"/>
    <s v="Omerovic"/>
    <s v="Amina"/>
    <s v="Frau"/>
    <s v=""/>
    <s v=""/>
    <d v="1995-05-03T00:00:00"/>
    <s v="Österreich"/>
    <s v="Angela-Stadtherrgasse 2/5/3"/>
    <n v="1110"/>
    <s v="Wien,Simmering"/>
    <n v="1910582037"/>
    <n v="-20.2"/>
    <n v="20.2"/>
    <n v="0"/>
    <s v="fhb190499@fh-vie.ac.at"/>
    <m/>
    <n v="1910"/>
  </r>
  <r>
    <x v="5"/>
    <n v="19"/>
    <s v="Omerovic"/>
    <s v="Emina"/>
    <s v="Frau"/>
    <s v=""/>
    <s v=""/>
    <d v="1996-04-17T00:00:00"/>
    <s v="Österreich"/>
    <s v="Kannegasse 3/3"/>
    <n v="1150"/>
    <s v="Wien,Rudolfsheim-Fünfhaus"/>
    <n v="1910582038"/>
    <n v="-20.2"/>
    <n v="20.2"/>
    <n v="0"/>
    <s v="fhb190500@fh-vie.ac.at"/>
    <m/>
    <n v="1911"/>
  </r>
  <r>
    <x v="0"/>
    <n v="17"/>
    <s v="Önder"/>
    <s v="Cigdem"/>
    <s v="Frau"/>
    <s v=""/>
    <s v=""/>
    <d v="1994-07-06T00:00:00"/>
    <s v="Österreich"/>
    <s v="Dieselgasse 11-17/9/18"/>
    <n v="1100"/>
    <s v="Wien"/>
    <n v="1710389156"/>
    <n v="-20.2"/>
    <n v="20.2"/>
    <n v="0"/>
    <s v="fhb170613@fh-vie.ac.at"/>
    <m/>
    <n v="1912"/>
  </r>
  <r>
    <x v="15"/>
    <n v="18"/>
    <s v="Önder"/>
    <s v="Hacer"/>
    <s v="Frau"/>
    <s v=""/>
    <s v=""/>
    <d v="1998-05-27T00:00:00"/>
    <s v="Österreich"/>
    <s v="Grenzgasse 7/5"/>
    <n v="1150"/>
    <s v="Wien,Rudolfsheim-Fünfhaus"/>
    <n v="1810480015"/>
    <n v="-20.2"/>
    <n v="20.2"/>
    <n v="0"/>
    <s v="fhb180143@fh-vie.ac.at"/>
    <m/>
    <n v="1913"/>
  </r>
  <r>
    <x v="6"/>
    <n v="19"/>
    <s v="Önegi"/>
    <s v="Yusuf"/>
    <s v="Herr"/>
    <s v=""/>
    <s v=""/>
    <d v="1986-08-20T00:00:00"/>
    <s v="Deutschland"/>
    <s v="Gerberstraße 7"/>
    <n v="25335"/>
    <s v=""/>
    <n v="1940039173"/>
    <n v="-20.2"/>
    <n v="20.2"/>
    <n v="0"/>
    <s v="fhb200352@fh-vie.ac.at"/>
    <s v="MBA Digital Transformation"/>
    <n v="1914"/>
  </r>
  <r>
    <x v="11"/>
    <n v="20"/>
    <s v="Ongcoy"/>
    <s v="Micah Shaddrach"/>
    <s v="Frau"/>
    <s v=""/>
    <s v=""/>
    <d v="1999-12-17T00:00:00"/>
    <s v="Philippinen"/>
    <s v="Neilreichgasse 115/28/24"/>
    <n v="1100"/>
    <s v="Wien,Favoriten"/>
    <n v="2010387077"/>
    <n v="-20.2"/>
    <n v="20.2"/>
    <n v="0"/>
    <s v="fhb201476@fh-vie.ac.at"/>
    <m/>
    <n v="1915"/>
  </r>
  <r>
    <x v="4"/>
    <n v="18"/>
    <s v="Oppenauer"/>
    <s v="Lukas"/>
    <s v="Herr"/>
    <s v=""/>
    <s v=""/>
    <d v="1994-09-08T00:00:00"/>
    <s v="Österreich"/>
    <s v="Bisamberger Straße 59"/>
    <n v="2100"/>
    <s v="Korneuburg"/>
    <n v="1810229038"/>
    <n v="-20.2"/>
    <n v="20.2"/>
    <n v="0"/>
    <s v="fhb180349@fh-vie.ac.at"/>
    <m/>
    <n v="1916"/>
  </r>
  <r>
    <x v="11"/>
    <n v="18"/>
    <s v="Oppenauer"/>
    <s v="Lukas"/>
    <s v="Herr"/>
    <s v=""/>
    <s v=""/>
    <d v="1997-10-31T00:00:00"/>
    <s v="Österreich"/>
    <s v="Wienerstraße 41"/>
    <n v="2170"/>
    <s v="Poysdorf"/>
    <n v="1810387083"/>
    <n v="-20.2"/>
    <n v="20.2"/>
    <n v="0"/>
    <s v="fhb181021@fh-vie.ac.at"/>
    <m/>
    <n v="1917"/>
  </r>
  <r>
    <x v="5"/>
    <n v="19"/>
    <s v="Origenes"/>
    <s v="Christian"/>
    <s v="Herr"/>
    <s v=""/>
    <s v=""/>
    <d v="1988-10-14T00:00:00"/>
    <s v="Österreich"/>
    <s v="Weißgerberlände 52/9"/>
    <n v="1030"/>
    <s v="Wien,Landstraße"/>
    <n v="1910582039"/>
    <n v="-20.2"/>
    <n v="20.2"/>
    <n v="0"/>
    <s v="fhb190501@fh-vie.ac.at"/>
    <m/>
    <n v="1918"/>
  </r>
  <r>
    <x v="13"/>
    <n v="17"/>
    <s v="Orosel"/>
    <s v="Stefan"/>
    <s v="Herr"/>
    <s v=""/>
    <s v="BSc."/>
    <d v="1977-03-10T00:00:00"/>
    <s v="Österreich"/>
    <s v="Hernalser Hauptstraße 67/15"/>
    <n v="1170"/>
    <s v="Wien"/>
    <n v="1710613011"/>
    <n v="-20.2"/>
    <n v="20.2"/>
    <n v="0"/>
    <s v="fhb170188@fh-vie.ac.at"/>
    <m/>
    <n v="1919"/>
  </r>
  <r>
    <x v="16"/>
    <n v="20"/>
    <s v="Orsolic"/>
    <s v="Igor"/>
    <s v="Herr"/>
    <s v=""/>
    <s v="BA"/>
    <d v="1989-05-04T00:00:00"/>
    <s v="Kroatien"/>
    <s v="Sandleitengasse 45/22/13"/>
    <n v="1160"/>
    <s v="Wien"/>
    <n v="2030045007"/>
    <n v="-20.2"/>
    <n v="20.2"/>
    <n v="0"/>
    <s v="fhb201625@fh-vie.ac.at"/>
    <s v="MSc Markting and Business Management"/>
    <n v="1920"/>
  </r>
  <r>
    <x v="1"/>
    <n v="17"/>
    <s v="Ortner"/>
    <s v="Aron"/>
    <s v="Herr"/>
    <s v=""/>
    <s v="BA"/>
    <d v="1994-12-18T00:00:00"/>
    <s v="Österreich"/>
    <s v="Heustadelgasse 35/16"/>
    <n v="1220"/>
    <s v="Wien"/>
    <n v="1710390039"/>
    <n v="-20.2"/>
    <n v="20.2"/>
    <n v="0"/>
    <s v="fhb170507@fh-vie.ac.at"/>
    <m/>
    <n v="1921"/>
  </r>
  <r>
    <x v="3"/>
    <n v="18"/>
    <s v="Ortner"/>
    <s v="Jan"/>
    <s v="Herr"/>
    <s v=""/>
    <s v=""/>
    <d v="1998-07-28T00:00:00"/>
    <s v="Österreich"/>
    <s v="Heustadelgasse 35/16"/>
    <n v="1220"/>
    <s v="Wien,Donaustadt"/>
    <n v="1810389928"/>
    <n v="-20.2"/>
    <n v="20.2"/>
    <n v="0"/>
    <s v="fhb180896@fh-vie.ac.at"/>
    <m/>
    <n v="1922"/>
  </r>
  <r>
    <x v="8"/>
    <n v="20"/>
    <s v="Ortner"/>
    <s v="Michael"/>
    <s v="Herr"/>
    <s v=""/>
    <s v=""/>
    <d v="1993-07-24T00:00:00"/>
    <s v="Deutschland"/>
    <s v="Adolph-Kolping Str.8"/>
    <n v="97702"/>
    <s v="Münnerstadt"/>
    <n v="2030042072"/>
    <n v="-20.2"/>
    <n v="20.2"/>
    <n v="0"/>
    <s v="fhb201746@fh-vie.ac.at"/>
    <s v="MBA Digital Marketing &amp; Data Management"/>
    <n v="1923"/>
  </r>
  <r>
    <x v="0"/>
    <n v="20"/>
    <s v="Ortner"/>
    <s v="Ruth"/>
    <s v="Frau"/>
    <s v=""/>
    <s v=""/>
    <d v="1998-06-08T00:00:00"/>
    <s v="Österreich"/>
    <s v="Kienmayergasse 48/2"/>
    <n v="1140"/>
    <s v="Wien,Penzing"/>
    <n v="2010389066"/>
    <n v="-20.2"/>
    <n v="0"/>
    <n v="-20.2"/>
    <s v="fhb200575@fh-vie.ac.at"/>
    <m/>
    <n v="1924"/>
  </r>
  <r>
    <x v="14"/>
    <n v="19"/>
    <s v="Oruci"/>
    <s v="Edin"/>
    <s v="Herr"/>
    <s v=""/>
    <s v="BA"/>
    <d v="1994-04-06T00:00:00"/>
    <s v="Österreich"/>
    <s v="Waltenhofengasse 8"/>
    <n v="1100"/>
    <s v="Wien,Favoriten"/>
    <n v="1910392019"/>
    <n v="-20.2"/>
    <n v="20.2"/>
    <n v="0"/>
    <s v="fhb190755@fh-vie.ac.at"/>
    <m/>
    <n v="1925"/>
  </r>
  <r>
    <x v="1"/>
    <n v="19"/>
    <s v="Osaghae"/>
    <s v="Philip"/>
    <s v="Herr"/>
    <s v=""/>
    <s v="BA"/>
    <d v="1993-07-27T00:00:00"/>
    <s v="Österreich"/>
    <s v="Neilreichgasse 113/20/20"/>
    <n v="1100"/>
    <s v="Wien"/>
    <n v="1910390038"/>
    <n v="-20.2"/>
    <n v="20.2"/>
    <n v="0"/>
    <s v="fhb190693@fh-vie.ac.at"/>
    <m/>
    <n v="1926"/>
  </r>
  <r>
    <x v="4"/>
    <n v="19"/>
    <s v="Osel"/>
    <s v="Maximilian"/>
    <s v="Herr"/>
    <s v=""/>
    <s v=""/>
    <d v="1988-10-21T00:00:00"/>
    <s v="Österreich"/>
    <s v="Sankt-Johann-Gasse 10 / 15"/>
    <n v="1050"/>
    <s v="Wien,Margareten"/>
    <n v="1910229031"/>
    <n v="-20.2"/>
    <n v="20.2"/>
    <n v="0"/>
    <s v="fhb190414@fh-vie.ac.at"/>
    <m/>
    <n v="1927"/>
  </r>
  <r>
    <x v="0"/>
    <n v="20"/>
    <s v="Osiashvili"/>
    <s v="Maia"/>
    <s v="Frau"/>
    <s v=""/>
    <s v=""/>
    <d v="1983-10-15T00:00:00"/>
    <s v="Georgien"/>
    <s v="Florianigasse 40, 6/78"/>
    <n v="1080"/>
    <s v="Wien,Josefstadt"/>
    <n v="2010389067"/>
    <n v="-20.2"/>
    <n v="20.2"/>
    <n v="0"/>
    <s v="fhb200576@fh-vie.ac.at"/>
    <m/>
    <n v="1928"/>
  </r>
  <r>
    <x v="4"/>
    <n v="18"/>
    <s v="Oskoie"/>
    <s v="Farhad"/>
    <s v="Herr"/>
    <s v="DI (FH)"/>
    <s v="MSc."/>
    <d v="1965-07-27T00:00:00"/>
    <s v="Österreich"/>
    <s v="Eisteichstraße 18/2/2"/>
    <n v="1110"/>
    <s v="Wien,Simmering"/>
    <n v="1810229079"/>
    <n v="-20.2"/>
    <n v="20.2"/>
    <n v="0"/>
    <s v="fhb180529@fh-vie.ac.at"/>
    <m/>
    <n v="1929"/>
  </r>
  <r>
    <x v="6"/>
    <n v="19"/>
    <s v="Ostermann"/>
    <s v="Thorsten"/>
    <s v="Herr"/>
    <s v=""/>
    <s v=""/>
    <d v="1983-08-30T00:00:00"/>
    <s v="Deutschland"/>
    <s v="August-Kühling-Straße 46"/>
    <n v="49685"/>
    <s v=""/>
    <n v="1940039141"/>
    <n v="-20.2"/>
    <n v="20.2"/>
    <n v="0"/>
    <s v="fhb191438@fh-vie.ac.at"/>
    <s v="MBA Digital Transformation"/>
    <n v="1930"/>
  </r>
  <r>
    <x v="13"/>
    <n v="16"/>
    <s v="Otahal"/>
    <s v="Andreas"/>
    <s v="Herr"/>
    <s v=""/>
    <s v="BA"/>
    <d v="1990-05-09T00:00:00"/>
    <s v="Österreich"/>
    <s v="Eduard Bauernfeldgasse 10/2/1"/>
    <n v="2232"/>
    <s v="Deutsch-Wagram"/>
    <n v="1610613016"/>
    <n v="-20.2"/>
    <n v="0"/>
    <n v="-20.2"/>
    <s v="fhb160258@fh-vie.ac.at"/>
    <m/>
    <n v="1931"/>
  </r>
  <r>
    <x v="11"/>
    <n v="19"/>
    <s v="Othman"/>
    <s v="Sally"/>
    <s v="Frau"/>
    <s v=""/>
    <s v=""/>
    <d v="2001-06-25T00:00:00"/>
    <s v="Österreich"/>
    <s v="Hebbelplatz 3/11/9"/>
    <n v="1100"/>
    <s v="Wien,Favoriten"/>
    <n v="1910387083"/>
    <n v="-20.2"/>
    <n v="20.2"/>
    <n v="0"/>
    <s v="fhb191299@fh-vie.ac.at"/>
    <m/>
    <n v="1932"/>
  </r>
  <r>
    <x v="10"/>
    <n v="18"/>
    <s v="Ottendorfer"/>
    <s v="Olivia"/>
    <s v="Frau"/>
    <s v=""/>
    <s v=""/>
    <d v="2000-06-10T00:00:00"/>
    <s v="Österreich"/>
    <s v="Ziegelhofstrasse 219"/>
    <n v="1220"/>
    <s v="Wien,Donaustadt"/>
    <n v="1810702027"/>
    <n v="-20.2"/>
    <n v="20.2"/>
    <n v="0"/>
    <s v="fhb180364@fh-vie.ac.at"/>
    <m/>
    <n v="1933"/>
  </r>
  <r>
    <x v="10"/>
    <n v="19"/>
    <s v="Ottmann"/>
    <s v="Julian"/>
    <s v="Herr"/>
    <s v=""/>
    <s v=""/>
    <d v="1999-08-12T00:00:00"/>
    <s v="Österreich"/>
    <s v="Ybbsstraße 9"/>
    <n v="3300"/>
    <s v="Greinsfurth"/>
    <n v="1910702032"/>
    <n v="-20.2"/>
    <n v="20.2"/>
    <n v="0"/>
    <s v="fhb190639@fh-vie.ac.at"/>
    <m/>
    <n v="1934"/>
  </r>
  <r>
    <x v="23"/>
    <n v="19"/>
    <s v="Ottowitz"/>
    <s v="Melanie"/>
    <s v="Frau"/>
    <s v=""/>
    <s v="MA"/>
    <d v="1988-02-06T00:00:00"/>
    <s v="Österreich"/>
    <s v="Paulinenstraße 9"/>
    <n v="9020"/>
    <s v="Klagenfurt,01.Bez.:Innere Stadt"/>
    <n v="1930041017"/>
    <n v="-20.2"/>
    <n v="20.2"/>
    <n v="0"/>
    <s v="fhb191404@fh-vie.ac.at"/>
    <s v="MBA Online Marketing"/>
    <n v="1935"/>
  </r>
  <r>
    <x v="15"/>
    <n v="20"/>
    <s v="Ouaja"/>
    <s v="Ayman"/>
    <s v="Herr"/>
    <s v=""/>
    <s v=""/>
    <d v="1999-11-04T00:00:00"/>
    <s v="Österreich"/>
    <s v="Goldschlagstraße 122, 50-51"/>
    <n v="1150"/>
    <s v="Wien,Rudolfsheim-Fünfhaus"/>
    <n v="2010480025"/>
    <n v="-20.2"/>
    <n v="20.2"/>
    <n v="0"/>
    <s v="fhb200497@fh-vie.ac.at"/>
    <m/>
    <n v="1936"/>
  </r>
  <r>
    <x v="0"/>
    <n v="16"/>
    <s v="Ovacikli"/>
    <s v="Nilüfer"/>
    <s v="Frau"/>
    <s v=""/>
    <s v=""/>
    <d v="1987-04-12T00:00:00"/>
    <s v="Österreich"/>
    <s v="Doderergasse 2/7/33"/>
    <n v="1210"/>
    <s v="Wien"/>
    <n v="1610389278"/>
    <n v="-20.2"/>
    <n v="20.2"/>
    <n v="0"/>
    <s v="fhb160740@fh-vie.ac.at"/>
    <m/>
    <n v="1937"/>
  </r>
  <r>
    <x v="11"/>
    <n v="19"/>
    <s v="Oyairo"/>
    <s v="Cliffrichard"/>
    <s v="Herr"/>
    <s v=""/>
    <s v=""/>
    <d v="1978-09-01T00:00:00"/>
    <s v="Österreich"/>
    <s v="Mühlweg 43/23/9"/>
    <n v="1210"/>
    <s v="Wien,Floridsdorf"/>
    <n v="1910387033"/>
    <n v="-20.2"/>
    <n v="20.2"/>
    <n v="0"/>
    <s v="fhb190802@fh-vie.ac.at"/>
    <m/>
    <n v="1938"/>
  </r>
  <r>
    <x v="0"/>
    <n v="18"/>
    <s v="Oyairo"/>
    <s v="Osahenrhunmwen"/>
    <s v="Herr"/>
    <s v=""/>
    <s v=""/>
    <d v="1989-08-24T00:00:00"/>
    <s v="Österreich"/>
    <s v="Eipeldauerstrasse 25/59/28"/>
    <n v="1220"/>
    <s v="Wien,Donaustadt"/>
    <n v="1810389042"/>
    <n v="-20.2"/>
    <n v="20.2"/>
    <n v="0"/>
    <s v="fhb180758@fh-vie.ac.at"/>
    <s v="Unterbrechung WiSe 2020"/>
    <n v="1939"/>
  </r>
  <r>
    <x v="15"/>
    <n v="20"/>
    <s v="Ozan"/>
    <s v="Sevda"/>
    <s v="Frau"/>
    <s v=""/>
    <s v=""/>
    <d v="1999-04-07T00:00:00"/>
    <s v="Österreich"/>
    <s v="Rennbahnweg 27/52/7"/>
    <n v="1220"/>
    <s v="Wien,Donaustadt"/>
    <n v="2010480036"/>
    <n v="-20.2"/>
    <n v="20.2"/>
    <n v="0"/>
    <s v="fhb201229@fh-vie.ac.at"/>
    <m/>
    <n v="1940"/>
  </r>
  <r>
    <x v="9"/>
    <n v="19"/>
    <s v="Özcan"/>
    <s v="Mehmet"/>
    <s v="Herr"/>
    <s v=""/>
    <s v="BA"/>
    <d v="1994-03-17T00:00:00"/>
    <s v="Österreich"/>
    <s v="Ziegelhofstraße 106/1/3"/>
    <n v="1220"/>
    <s v="Wien,Donaustadt"/>
    <n v="1910230055"/>
    <n v="-20.2"/>
    <n v="20.2"/>
    <n v="0"/>
    <s v="fhb191001@fh-vie.ac.at"/>
    <m/>
    <n v="1941"/>
  </r>
  <r>
    <x v="11"/>
    <n v="17"/>
    <s v="Özcan"/>
    <s v="Süheyla"/>
    <s v="Frau"/>
    <s v=""/>
    <s v=""/>
    <d v="1992-01-13T00:00:00"/>
    <s v="Österreich"/>
    <s v="Ziegelhofstraße 106/1/3"/>
    <n v="1220"/>
    <s v="Wien"/>
    <n v="1710387037"/>
    <n v="-20.2"/>
    <n v="20.2"/>
    <n v="0"/>
    <s v="fhb170835@fh-vie.ac.at"/>
    <m/>
    <n v="1942"/>
  </r>
  <r>
    <x v="0"/>
    <n v="19"/>
    <s v="Özcetin"/>
    <s v="Arda"/>
    <s v="Herr"/>
    <s v=""/>
    <s v=""/>
    <d v="1993-08-24T00:00:00"/>
    <s v="Türkei"/>
    <s v="Vorgartenstrasse 110A 203.1."/>
    <n v="1020"/>
    <s v="Wien,Leopoldstadt"/>
    <n v="1910389065"/>
    <n v="-20.2"/>
    <n v="20.2"/>
    <n v="0"/>
    <s v="fhb190952@fh-vie.ac.at"/>
    <m/>
    <n v="1943"/>
  </r>
  <r>
    <x v="12"/>
    <n v="19"/>
    <s v="Özcökmez"/>
    <s v="Rasim"/>
    <s v="Herr"/>
    <s v=""/>
    <s v=""/>
    <d v="1989-06-29T00:00:00"/>
    <s v="Österreich"/>
    <s v="Hoffmeistergasse 9/8"/>
    <n v="1120"/>
    <s v="Wien"/>
    <n v="1910391061"/>
    <n v="-20.2"/>
    <n v="20.2"/>
    <n v="0"/>
    <s v="fhb191231@fh-vie.ac.at"/>
    <m/>
    <n v="1944"/>
  </r>
  <r>
    <x v="8"/>
    <n v="19"/>
    <s v="Özdemir"/>
    <s v="Ahmet"/>
    <s v="Herr"/>
    <s v=""/>
    <s v=""/>
    <d v="1975-06-07T00:00:00"/>
    <s v="Deutschland"/>
    <s v="Jules-Verne-Straße. 14"/>
    <n v="50170"/>
    <s v=""/>
    <n v="1940042010"/>
    <n v="-20.2"/>
    <n v="20.2"/>
    <n v="0"/>
    <s v="fhb200283@fh-vie.ac.at"/>
    <s v="MBA Digital Marketing &amp; Data Management"/>
    <n v="1945"/>
  </r>
  <r>
    <x v="13"/>
    <n v="20"/>
    <s v="Özdemir"/>
    <s v="Mehmet Burak"/>
    <s v="Herr"/>
    <s v=""/>
    <s v=""/>
    <d v="1990-01-29T00:00:00"/>
    <s v="Türkei"/>
    <s v="Auf der schmelz 12 012.1"/>
    <n v="1150"/>
    <s v="Wien,Rudolfsheim-Fünfhaus"/>
    <n v="2010613013"/>
    <n v="-20.2"/>
    <n v="20.2"/>
    <n v="0"/>
    <s v="fhb200417@fh-vie.ac.at"/>
    <m/>
    <n v="1946"/>
  </r>
  <r>
    <x v="0"/>
    <n v="20"/>
    <s v="Özgan"/>
    <s v="Kerem"/>
    <s v="Herr"/>
    <s v=""/>
    <s v=""/>
    <d v="1993-05-12T00:00:00"/>
    <s v="Österreich"/>
    <s v="Taborstraße 118/12"/>
    <n v="1020"/>
    <s v="Wien,Leopoldstadt"/>
    <n v="2010389068"/>
    <n v="-20.2"/>
    <n v="20.2"/>
    <n v="0"/>
    <s v="fhb200577@fh-vie.ac.at"/>
    <m/>
    <n v="1947"/>
  </r>
  <r>
    <x v="0"/>
    <n v="18"/>
    <s v="Özkaya"/>
    <s v="Kübra"/>
    <s v="Frau"/>
    <s v=""/>
    <s v=""/>
    <d v="1996-06-11T00:00:00"/>
    <s v="Österreich"/>
    <s v="Siebenbrunnengasse 63/13"/>
    <n v="1050"/>
    <s v="Wien,Margareten"/>
    <n v="1810389043"/>
    <n v="-20.2"/>
    <n v="20.2"/>
    <n v="0"/>
    <s v="fhb180759@fh-vie.ac.at"/>
    <m/>
    <n v="1948"/>
  </r>
  <r>
    <x v="10"/>
    <n v="19"/>
    <s v="Öztoprak"/>
    <s v="Özge"/>
    <s v="Frau"/>
    <s v=""/>
    <s v=""/>
    <d v="2000-11-19T00:00:00"/>
    <s v="Österreich"/>
    <s v="Oldenburggasse 13-27/7/4"/>
    <n v="1230"/>
    <s v="Wien,Liesing"/>
    <n v="1910702033"/>
    <n v="-20.2"/>
    <n v="20.2"/>
    <n v="0"/>
    <s v="fhb190640@fh-vie.ac.at"/>
    <m/>
    <n v="1949"/>
  </r>
  <r>
    <x v="0"/>
    <n v="18"/>
    <s v="Öztürk"/>
    <s v="Abdullah"/>
    <s v="Herr"/>
    <s v=""/>
    <s v=""/>
    <d v="1995-01-12T00:00:00"/>
    <s v="Türkei"/>
    <s v="O'Brien-Gasse 53/3/9"/>
    <n v="1210"/>
    <s v="Wien,Floridsdorf"/>
    <n v="1810389044"/>
    <n v="-20.2"/>
    <n v="20.2"/>
    <n v="0"/>
    <s v="fhb180760@fh-vie.ac.at"/>
    <m/>
    <n v="1950"/>
  </r>
  <r>
    <x v="15"/>
    <n v="19"/>
    <s v="Öztürk"/>
    <s v="Ahmet Dogan"/>
    <s v="Herr"/>
    <s v=""/>
    <s v=""/>
    <d v="1996-09-02T00:00:00"/>
    <s v="Türkei"/>
    <s v="Wurlitzergasse 57/11"/>
    <n v="1160"/>
    <s v="Wien,Ottakring"/>
    <n v="1910480024"/>
    <n v="-20.2"/>
    <n v="20.2"/>
    <n v="0"/>
    <s v="fhb190547@fh-vie.ac.at"/>
    <m/>
    <n v="1951"/>
  </r>
  <r>
    <x v="0"/>
    <n v="17"/>
    <s v="Öztürk"/>
    <s v="Eren Gökhan"/>
    <s v="Herr"/>
    <s v="Dipl.-Ing."/>
    <s v=""/>
    <d v="1981-07-07T00:00:00"/>
    <s v="Österreich"/>
    <s v="Schröttergasse 2/35"/>
    <n v="1100"/>
    <s v="Wien,Favoriten"/>
    <n v="1710389158"/>
    <n v="-20.2"/>
    <n v="20.2"/>
    <n v="0"/>
    <s v="fhb170615@fh-vie.ac.at"/>
    <m/>
    <n v="1952"/>
  </r>
  <r>
    <x v="0"/>
    <n v="18"/>
    <s v="Öztürk"/>
    <s v="Zeynep"/>
    <s v="Frau"/>
    <s v=""/>
    <s v=""/>
    <d v="1994-04-26T00:00:00"/>
    <s v="Österreich"/>
    <s v="O'Brien-Gasse 53/3/9"/>
    <n v="1210"/>
    <s v="Wien,Floridsdorf"/>
    <n v="1810389008"/>
    <n v="-20.2"/>
    <n v="20.2"/>
    <n v="0"/>
    <s v="fhb180724@fh-vie.ac.at"/>
    <m/>
    <n v="1953"/>
  </r>
  <r>
    <x v="0"/>
    <n v="20"/>
    <s v="Özyer"/>
    <s v="Mahmut"/>
    <s v="Herr"/>
    <s v=""/>
    <s v=""/>
    <d v="1997-12-31T00:00:00"/>
    <s v="Österreich"/>
    <s v="Simmeringer Hauptstraße 36/12/2"/>
    <n v="1110"/>
    <s v="Wien,Simmering"/>
    <n v="2010389069"/>
    <n v="-20.2"/>
    <n v="20.2"/>
    <n v="0"/>
    <s v="fhb200578@fh-vie.ac.at"/>
    <m/>
    <n v="1954"/>
  </r>
  <r>
    <x v="13"/>
    <n v="20"/>
    <s v="Pacher"/>
    <s v="Ralf"/>
    <s v="Herr"/>
    <s v=""/>
    <s v="BA"/>
    <d v="1985-11-08T00:00:00"/>
    <s v="Österreich"/>
    <s v="Wallensteinstraße 55/0Top 19 "/>
    <n v="1200"/>
    <s v="Wien"/>
    <n v="2010613006"/>
    <n v="-20.2"/>
    <n v="20.2"/>
    <n v="0"/>
    <s v="fhb200410@fh-vie.ac.at"/>
    <m/>
    <n v="1955"/>
  </r>
  <r>
    <x v="6"/>
    <n v="20"/>
    <s v="Pachinger"/>
    <s v="Franz"/>
    <s v="Herr"/>
    <s v="Ing."/>
    <s v=""/>
    <d v="1991-07-23T00:00:00"/>
    <s v="Österreich"/>
    <s v="Maierhof 32/2"/>
    <n v="4906"/>
    <s v="Eberschwang"/>
    <n v="2030039064"/>
    <n v="-20.2"/>
    <n v="20.2"/>
    <n v="0"/>
    <s v="fhb201715@fh-vie.ac.at"/>
    <s v="MBA Digital Transformation"/>
    <n v="1956"/>
  </r>
  <r>
    <x v="5"/>
    <n v="17"/>
    <s v="Pachon Pachon"/>
    <s v="Sara Lorena"/>
    <s v="Frau"/>
    <s v=""/>
    <s v=""/>
    <d v="1992-01-11T00:00:00"/>
    <s v="Kolumbien"/>
    <s v="Czerningasse 7/3/31"/>
    <n v="1020"/>
    <s v="Wien,Leopoldstadt"/>
    <n v="1710582033"/>
    <n v="-20.2"/>
    <n v="20.2"/>
    <n v="0"/>
    <s v="fhb170175@fh-vie.ac.at"/>
    <m/>
    <n v="1957"/>
  </r>
  <r>
    <x v="0"/>
    <n v="17"/>
    <s v="Padinjarakalayil"/>
    <s v="Tilson"/>
    <s v="Herr"/>
    <s v=""/>
    <s v=""/>
    <d v="1998-05-22T00:00:00"/>
    <s v="Österreich"/>
    <s v="Ziegelhofstraße 107/B/1"/>
    <n v="1220"/>
    <s v="Wien"/>
    <n v="1710389159"/>
    <n v="-20.2"/>
    <n v="20.2"/>
    <n v="0"/>
    <s v="fhb170616@fh-vie.ac.at"/>
    <m/>
    <n v="1958"/>
  </r>
  <r>
    <x v="13"/>
    <n v="20"/>
    <s v="Pagsinohin"/>
    <s v="Meikee"/>
    <s v="Frau"/>
    <s v=""/>
    <s v=""/>
    <d v="1995-02-26T00:00:00"/>
    <s v="Österreich"/>
    <s v="Brauhausstraße 34/4"/>
    <n v="2320"/>
    <s v="Schwechat"/>
    <n v="2010613002"/>
    <n v="-20.2"/>
    <n v="20.2"/>
    <n v="0"/>
    <s v="fhb200406@fh-vie.ac.at"/>
    <m/>
    <n v="1959"/>
  </r>
  <r>
    <x v="10"/>
    <n v="20"/>
    <s v="Pahr"/>
    <s v="Lukas Alexander"/>
    <s v="Herr"/>
    <s v=""/>
    <s v=""/>
    <d v="1997-04-17T00:00:00"/>
    <s v="Österreich"/>
    <s v="Brigittenauer Lände 224/1709"/>
    <n v="1200"/>
    <s v="Wien,Brigittenau"/>
    <n v="2010702028"/>
    <n v="-20.2"/>
    <n v="20.2"/>
    <n v="0"/>
    <s v="fhb201144@fh-vie.ac.at"/>
    <m/>
    <n v="1960"/>
  </r>
  <r>
    <x v="11"/>
    <n v="20"/>
    <s v="Pajic"/>
    <s v="Isabella"/>
    <s v="Frau"/>
    <s v=""/>
    <s v=""/>
    <d v="1999-01-14T00:00:00"/>
    <s v="Österreich"/>
    <s v="Soldanellenweg 39/2"/>
    <n v="1220"/>
    <s v="Wien,Donaustadt"/>
    <n v="2010387078"/>
    <n v="-20.2"/>
    <n v="20.2"/>
    <n v="0"/>
    <s v="fhb201477@fh-vie.ac.at"/>
    <m/>
    <n v="1961"/>
  </r>
  <r>
    <x v="15"/>
    <n v="19"/>
    <s v="Pakula"/>
    <s v="Damian"/>
    <s v="Herr"/>
    <s v=""/>
    <s v=""/>
    <d v="1997-07-24T00:00:00"/>
    <s v="Deutschland"/>
    <s v="Schleiergasse 4/15"/>
    <n v="1100"/>
    <s v="Wien,Favoriten"/>
    <n v="1910480025"/>
    <n v="-20.2"/>
    <n v="20.2"/>
    <n v="0"/>
    <s v="fhb190548@fh-vie.ac.at"/>
    <m/>
    <n v="1962"/>
  </r>
  <r>
    <x v="15"/>
    <n v="18"/>
    <s v="Pal"/>
    <s v="Ritika"/>
    <s v="Frau"/>
    <s v=""/>
    <s v=""/>
    <d v="1995-11-10T00:00:00"/>
    <s v="Österreich"/>
    <s v="Dunantgasse 15/7/7"/>
    <n v="1210"/>
    <s v="Wien,Floridsdorf"/>
    <n v="1810480016"/>
    <n v="-20.2"/>
    <n v="20.2"/>
    <n v="0"/>
    <s v="fhb180145@fh-vie.ac.at"/>
    <m/>
    <n v="1963"/>
  </r>
  <r>
    <x v="4"/>
    <n v="18"/>
    <s v="Palackovic"/>
    <s v="Diana"/>
    <s v="Frau"/>
    <s v=""/>
    <s v=""/>
    <d v="1998-07-20T00:00:00"/>
    <s v="Österreich"/>
    <s v="Muhrhoferweg 11/2/22"/>
    <n v="1110"/>
    <s v="Wien,Simmering"/>
    <n v="1810229039"/>
    <n v="-20.2"/>
    <n v="20.2"/>
    <n v="0"/>
    <s v="fhb180350@fh-vie.ac.at"/>
    <m/>
    <n v="1964"/>
  </r>
  <r>
    <x v="14"/>
    <n v="20"/>
    <s v="Pampuch"/>
    <s v="Pascal"/>
    <s v="Herr"/>
    <s v=""/>
    <s v="B.Sc."/>
    <d v="1992-07-08T00:00:00"/>
    <s v="Deutschland"/>
    <s v="An der oberen Alten Donau 17/10"/>
    <n v="1210"/>
    <s v="Wien,Floridsdorf"/>
    <n v="2010392039"/>
    <n v="-20.2"/>
    <n v="20.2"/>
    <n v="0"/>
    <s v="fhb201380@fh-vie.ac.at"/>
    <m/>
    <n v="1965"/>
  </r>
  <r>
    <x v="6"/>
    <n v="19"/>
    <s v="Pangerl"/>
    <s v="Markus"/>
    <s v="Herr"/>
    <s v=""/>
    <s v=""/>
    <d v="1991-12-18T00:00:00"/>
    <s v="Deutschland"/>
    <s v="Amalienstraße 49a"/>
    <n v="80799"/>
    <s v=""/>
    <n v="1930039005"/>
    <n v="-20.2"/>
    <n v="20.2"/>
    <n v="0"/>
    <s v="fhb190438@fh-vie.ac.at"/>
    <s v="MBA Digital Transformation"/>
    <n v="1966"/>
  </r>
  <r>
    <x v="6"/>
    <n v="19"/>
    <s v="Pangerl"/>
    <s v="Michael"/>
    <s v="Herr"/>
    <s v=""/>
    <s v=""/>
    <d v="1990-08-22T00:00:00"/>
    <s v="Deutschland"/>
    <s v="Am Tanneneck 23"/>
    <n v="82432"/>
    <s v=""/>
    <n v="1930039006"/>
    <n v="-20.2"/>
    <n v="20.2"/>
    <n v="0"/>
    <s v="fhb190439@fh-vie.ac.at"/>
    <s v="MBA Digital Transformation"/>
    <n v="1967"/>
  </r>
  <r>
    <x v="11"/>
    <n v="19"/>
    <s v="Pannosch"/>
    <s v="Doris"/>
    <s v="Frau"/>
    <s v=""/>
    <s v=""/>
    <d v="1970-06-13T00:00:00"/>
    <s v="Österreich"/>
    <s v="Glatzgasse 9/24"/>
    <n v="1190"/>
    <s v="Wien,Döbling"/>
    <n v="1910387034"/>
    <n v="-20.2"/>
    <n v="20.2"/>
    <n v="0"/>
    <s v="fhb190803@fh-vie.ac.at"/>
    <m/>
    <n v="1968"/>
  </r>
  <r>
    <x v="4"/>
    <n v="18"/>
    <s v="Pantic"/>
    <s v="Dejan"/>
    <s v="Herr"/>
    <s v=""/>
    <s v=""/>
    <d v="1980-06-23T00:00:00"/>
    <s v="Österreich"/>
    <s v="Klederingerstr. 17/3/13"/>
    <n v="2320"/>
    <s v="Schwechat"/>
    <n v="1820229002"/>
    <n v="-20.2"/>
    <n v="20.2"/>
    <n v="0"/>
    <s v="fhb181192@fh-vie.ac.at"/>
    <m/>
    <n v="1969"/>
  </r>
  <r>
    <x v="0"/>
    <n v="19"/>
    <s v="Pantic"/>
    <s v="Djurdjina"/>
    <s v="Frau"/>
    <s v=""/>
    <s v=""/>
    <d v="1994-11-13T00:00:00"/>
    <s v="Serbien"/>
    <s v="Zwölfergasse 8/6/3"/>
    <n v="1150"/>
    <s v="Wien,Rudolfsheim-Fünfhaus"/>
    <n v="1910389067"/>
    <n v="-20.2"/>
    <n v="20.2"/>
    <n v="0"/>
    <s v="fhb190954@fh-vie.ac.at"/>
    <m/>
    <n v="1970"/>
  </r>
  <r>
    <x v="4"/>
    <n v="19"/>
    <s v="Pantic"/>
    <s v="Katarina"/>
    <s v="Frau"/>
    <s v=""/>
    <s v=""/>
    <d v="1998-10-09T00:00:00"/>
    <s v="Serbien"/>
    <s v="Zwölfergasse 8/6/3"/>
    <n v="1150"/>
    <s v="Wien,Rudolfsheim-Fünfhaus"/>
    <n v="1910229032"/>
    <n v="-20.2"/>
    <n v="20.2"/>
    <n v="0"/>
    <s v="fhb190415@fh-vie.ac.at"/>
    <m/>
    <n v="1971"/>
  </r>
  <r>
    <x v="1"/>
    <n v="20"/>
    <s v="Panzenböck"/>
    <s v="Jennifer"/>
    <s v="Frau"/>
    <s v=""/>
    <s v="BA"/>
    <d v="1990-09-02T00:00:00"/>
    <s v="Österreich"/>
    <s v="Inzersdorfer Straße 46 / 23"/>
    <n v="1100"/>
    <s v="Wien"/>
    <n v="2010390049"/>
    <n v="-20.2"/>
    <n v="20.2"/>
    <n v="0"/>
    <s v="fhb200796@fh-vie.ac.at"/>
    <m/>
    <n v="1972"/>
  </r>
  <r>
    <x v="10"/>
    <n v="19"/>
    <s v="Paprstein"/>
    <s v="Thimo"/>
    <s v="Herr"/>
    <s v=""/>
    <s v=""/>
    <d v="1998-09-01T00:00:00"/>
    <s v="Österreich"/>
    <s v="Saileräckergasse 26/ 27"/>
    <n v="1190"/>
    <s v="Wien,Döbling"/>
    <n v="1910702034"/>
    <n v="-20.2"/>
    <n v="20.2"/>
    <n v="0"/>
    <s v="fhb190641@fh-vie.ac.at"/>
    <m/>
    <n v="1973"/>
  </r>
  <r>
    <x v="10"/>
    <n v="18"/>
    <s v="Parcerisa Pujol"/>
    <s v="Enric"/>
    <s v="Herr"/>
    <s v=""/>
    <s v=""/>
    <d v="1990-06-03T00:00:00"/>
    <s v="Spanien"/>
    <s v="Linnéplatz 3"/>
    <n v="1190"/>
    <s v="Wien,Döbling"/>
    <n v="1810702037"/>
    <n v="-20.2"/>
    <n v="20.2"/>
    <n v="0"/>
    <s v="fhb180499@fh-vie.ac.at"/>
    <m/>
    <n v="1974"/>
  </r>
  <r>
    <x v="0"/>
    <n v="15"/>
    <s v="Parizek"/>
    <s v="Tanja"/>
    <s v="Frau"/>
    <s v=""/>
    <s v=""/>
    <d v="1982-09-05T00:00:00"/>
    <s v="Österreich"/>
    <s v="Kriemhildplatz 10/15"/>
    <n v="1150"/>
    <s v="Wien"/>
    <n v="1510389186"/>
    <n v="-20.2"/>
    <n v="20.2"/>
    <n v="0"/>
    <s v="fhb150560@fh-vie.ac.at"/>
    <m/>
    <n v="1975"/>
  </r>
  <r>
    <x v="5"/>
    <n v="20"/>
    <s v="Parvu"/>
    <s v="Teodora"/>
    <s v="Frau"/>
    <s v=""/>
    <s v=""/>
    <d v="1996-10-04T00:00:00"/>
    <s v="Österreich"/>
    <s v="Nordmanngasse 11-13/1/8"/>
    <n v="1210"/>
    <s v="Wien,Floridsdorf"/>
    <n v="2010582038"/>
    <n v="-20.2"/>
    <n v="20.2"/>
    <n v="0"/>
    <s v="fhb200882@fh-vie.ac.at"/>
    <m/>
    <n v="1976"/>
  </r>
  <r>
    <x v="0"/>
    <n v="19"/>
    <s v="Pascher"/>
    <s v="Johannes"/>
    <s v="Herr"/>
    <s v=""/>
    <s v=""/>
    <d v="1999-04-08T00:00:00"/>
    <s v="Österreich"/>
    <s v="Brünnlgasse 3"/>
    <n v="3434"/>
    <s v="Tulbing"/>
    <n v="1910389136"/>
    <n v="-20.2"/>
    <n v="20.2"/>
    <n v="0"/>
    <s v="fhb191040@fh-vie.ac.at"/>
    <m/>
    <n v="1977"/>
  </r>
  <r>
    <x v="0"/>
    <n v="20"/>
    <s v="Pascher"/>
    <s v="Kerstin"/>
    <s v="Frau"/>
    <s v=""/>
    <s v=""/>
    <d v="1999-10-21T00:00:00"/>
    <s v="Österreich"/>
    <s v="Markomannenstr. 94"/>
    <n v="1220"/>
    <s v="Wien,Donaustadt"/>
    <n v="2010389151"/>
    <n v="-20.2"/>
    <n v="20.2"/>
    <n v="0"/>
    <s v="fhb200660@fh-vie.ac.at"/>
    <m/>
    <n v="1978"/>
  </r>
  <r>
    <x v="1"/>
    <n v="19"/>
    <s v="Pascut"/>
    <s v="Cristian"/>
    <s v="Herr"/>
    <s v=""/>
    <s v="BA"/>
    <d v="1996-11-06T00:00:00"/>
    <s v="Österreich"/>
    <s v="Arztgasse 106/5"/>
    <n v="1220"/>
    <s v="Wien"/>
    <n v="1910390039"/>
    <n v="-20.2"/>
    <n v="20.2"/>
    <n v="0"/>
    <s v="fhb190694@fh-vie.ac.at"/>
    <m/>
    <n v="1979"/>
  </r>
  <r>
    <x v="0"/>
    <n v="19"/>
    <s v="Pascut"/>
    <s v="Daniel"/>
    <s v="Herr"/>
    <s v=""/>
    <s v=""/>
    <d v="1999-09-09T00:00:00"/>
    <s v="Österreich"/>
    <s v="Arztgasse 106/5"/>
    <n v="1220"/>
    <s v="Wien,Donaustadt"/>
    <n v="1910389137"/>
    <n v="-20.2"/>
    <n v="20.2"/>
    <n v="0"/>
    <s v="fhb191041@fh-vie.ac.at"/>
    <m/>
    <n v="1980"/>
  </r>
  <r>
    <x v="0"/>
    <n v="19"/>
    <s v="Pastukhova"/>
    <s v="Larysa"/>
    <s v="Frau"/>
    <s v=""/>
    <s v=""/>
    <d v="1994-06-29T00:00:00"/>
    <s v="Ukraine"/>
    <s v="Auhofstraße 122/2/2"/>
    <n v="1130"/>
    <s v="Wien,Hietzing"/>
    <n v="1910389068"/>
    <n v="-20.2"/>
    <n v="20.2"/>
    <n v="0"/>
    <s v="fhb190955@fh-vie.ac.at"/>
    <m/>
    <n v="1981"/>
  </r>
  <r>
    <x v="0"/>
    <n v="19"/>
    <s v="Patlar"/>
    <s v="Serhat"/>
    <s v="Herr"/>
    <s v=""/>
    <s v=""/>
    <d v="1999-10-17T00:00:00"/>
    <s v="Österreich"/>
    <s v="Mannswörther Straße 65"/>
    <n v="2320"/>
    <s v="Schwechat"/>
    <n v="1910389138"/>
    <n v="-20.2"/>
    <n v="20.2"/>
    <n v="0"/>
    <s v="fhb191042@fh-vie.ac.at"/>
    <m/>
    <n v="1982"/>
  </r>
  <r>
    <x v="6"/>
    <n v="19"/>
    <s v="Patz"/>
    <s v="Daniela"/>
    <s v="Frau"/>
    <s v="Mag.phil."/>
    <s v=""/>
    <d v="1985-02-26T00:00:00"/>
    <s v="Österreich"/>
    <s v="Flachgasse 24/1"/>
    <n v="1150"/>
    <s v=""/>
    <n v="1940039193"/>
    <n v="-20.2"/>
    <n v="20.2"/>
    <n v="0"/>
    <s v="fhb200393@fh-vie.ac.at"/>
    <s v="MBA Digital Transformation"/>
    <n v="1983"/>
  </r>
  <r>
    <x v="6"/>
    <n v="19"/>
    <s v="Paulik"/>
    <s v="Gregor"/>
    <s v="Herr"/>
    <s v="Bakk.phil"/>
    <s v=""/>
    <d v="1976-08-16T00:00:00"/>
    <s v="Österreich"/>
    <s v="Invalidenstraße 13/55"/>
    <n v="1030"/>
    <s v="Wien,Landstraße"/>
    <n v="1930039041"/>
    <n v="-20.2"/>
    <n v="20.2"/>
    <n v="0"/>
    <s v="fhb191257@fh-vie.ac.at"/>
    <s v="MBA Digital Transformation"/>
    <n v="1984"/>
  </r>
  <r>
    <x v="6"/>
    <n v="19"/>
    <s v="Paur"/>
    <s v="Gertrude"/>
    <s v="Frau"/>
    <s v=""/>
    <s v=""/>
    <d v="1956-10-21T00:00:00"/>
    <s v="Österreich"/>
    <s v="Edmund Hofbauer Strasse 18/8"/>
    <n v="3500"/>
    <s v="Krems an der Donau"/>
    <n v="1930039121"/>
    <n v="-20.2"/>
    <n v="20.2"/>
    <n v="0"/>
    <s v="fhb190265@fh-vie.ac.at"/>
    <s v="MBA Digital Transformation"/>
    <n v="1985"/>
  </r>
  <r>
    <x v="13"/>
    <n v="18"/>
    <s v="Pavic"/>
    <s v="Dinka"/>
    <s v="Frau"/>
    <s v=""/>
    <s v="BSc (WU)"/>
    <d v="1986-01-29T00:00:00"/>
    <s v="Kroatien"/>
    <s v="Humboldtgasse 36/16"/>
    <n v="1100"/>
    <s v="Wien,Favoriten"/>
    <n v="1810613027"/>
    <n v="-20.2"/>
    <n v="20.2"/>
    <n v="0"/>
    <s v="fhb180543@fh-vie.ac.at"/>
    <m/>
    <n v="1986"/>
  </r>
  <r>
    <x v="0"/>
    <n v="20"/>
    <s v="Pavliuc"/>
    <s v="Nichita"/>
    <s v="Herr"/>
    <s v=""/>
    <s v=""/>
    <d v="1999-09-30T00:00:00"/>
    <s v="Rumänien"/>
    <s v="Guglgasse 8/4/11"/>
    <n v="1110"/>
    <s v="Wien,Simmering"/>
    <n v="2010389070"/>
    <n v="-20.2"/>
    <n v="20.2"/>
    <n v="0"/>
    <s v="fhb200579@fh-vie.ac.at"/>
    <m/>
    <n v="1987"/>
  </r>
  <r>
    <x v="5"/>
    <n v="17"/>
    <s v="Pavlovic"/>
    <s v="Natasa"/>
    <s v="Frau"/>
    <s v=""/>
    <s v=""/>
    <d v="1969-05-25T00:00:00"/>
    <s v="Österreich"/>
    <s v="Zirkusgasse 5/6/33"/>
    <n v="1020"/>
    <s v="Wien,Leopoldstadt"/>
    <n v="1710582034"/>
    <n v="-20.2"/>
    <n v="20.2"/>
    <n v="0"/>
    <s v="fhb170176@fh-vie.ac.at"/>
    <m/>
    <n v="1988"/>
  </r>
  <r>
    <x v="14"/>
    <n v="19"/>
    <s v="Pavlović"/>
    <s v="Miloš"/>
    <s v="Herr"/>
    <s v=""/>
    <s v="BSc (WU)"/>
    <d v="1992-04-19T00:00:00"/>
    <s v="Österreich"/>
    <s v="Döblinger Gürtel 21-23/2/9"/>
    <n v="1190"/>
    <s v="Wien,Döbling"/>
    <n v="1910392020"/>
    <n v="-20.2"/>
    <n v="20.2"/>
    <n v="0"/>
    <s v="fhb190756@fh-vie.ac.at"/>
    <m/>
    <n v="1989"/>
  </r>
  <r>
    <x v="13"/>
    <n v="19"/>
    <s v="Pejic"/>
    <s v="Lukas"/>
    <s v="Herr"/>
    <s v=""/>
    <s v="BA"/>
    <d v="1993-09-06T00:00:00"/>
    <s v="Österreich"/>
    <s v="Kauergasse 1/2/17"/>
    <n v="1150"/>
    <s v="Wien"/>
    <n v="1910613023"/>
    <n v="-20.2"/>
    <n v="20.2"/>
    <n v="0"/>
    <s v="fhb190327@fh-vie.ac.at"/>
    <m/>
    <n v="1990"/>
  </r>
  <r>
    <x v="5"/>
    <n v="18"/>
    <s v="Pejkovic"/>
    <s v="Gloria"/>
    <s v="Frau"/>
    <s v=""/>
    <s v=""/>
    <d v="1998-04-05T00:00:00"/>
    <s v="Österreich"/>
    <s v="Oeverseestraße 13-19/1/6"/>
    <n v="1150"/>
    <s v="Wien,Rudolfsheim-Fünfhaus"/>
    <n v="1810582025"/>
    <n v="-20.2"/>
    <n v="20.2"/>
    <n v="0"/>
    <s v="fhb180230@fh-vie.ac.at"/>
    <m/>
    <n v="1991"/>
  </r>
  <r>
    <x v="6"/>
    <n v="19"/>
    <s v="Pellaton"/>
    <s v="Oliver"/>
    <s v="Herr"/>
    <s v=""/>
    <s v="MAS"/>
    <d v="1971-02-15T00:00:00"/>
    <s v="Schweiz"/>
    <s v="Gschwaderstrasse 46"/>
    <n v="8610"/>
    <s v=""/>
    <n v="1930039075"/>
    <n v="-20.2"/>
    <n v="20.2"/>
    <n v="0"/>
    <s v="fhb191409@fh-vie.ac.at"/>
    <s v="MBA Digital Transformation"/>
    <n v="1992"/>
  </r>
  <r>
    <x v="5"/>
    <n v="19"/>
    <s v="Pelzer"/>
    <s v="Stefan"/>
    <s v="Herr"/>
    <s v=""/>
    <s v=""/>
    <d v="1993-10-16T00:00:00"/>
    <s v="Österreich"/>
    <s v="Hasenauerstraße 18/1/5"/>
    <n v="1190"/>
    <s v="Wien,Döbling"/>
    <n v="1910582041"/>
    <n v="-20.2"/>
    <n v="20.2"/>
    <n v="0"/>
    <s v="fhb190503@fh-vie.ac.at"/>
    <m/>
    <n v="1993"/>
  </r>
  <r>
    <x v="11"/>
    <n v="19"/>
    <s v="Pendl"/>
    <s v="Stefanie"/>
    <s v="Frau"/>
    <s v=""/>
    <s v=""/>
    <d v="2000-02-24T00:00:00"/>
    <s v="Österreich"/>
    <s v="Pfeifersiedlung 12"/>
    <n v="2301"/>
    <s v="Probstdorf"/>
    <n v="1910387084"/>
    <n v="-20.2"/>
    <n v="20.2"/>
    <n v="0"/>
    <s v="fhb191300@fh-vie.ac.at"/>
    <m/>
    <n v="1994"/>
  </r>
  <r>
    <x v="1"/>
    <n v="20"/>
    <s v="Perathoner"/>
    <s v="Julian"/>
    <s v="Herr"/>
    <s v=""/>
    <s v="BSc"/>
    <d v="1993-03-04T00:00:00"/>
    <s v="Italien"/>
    <s v="Stumpergasse 11 / 2 /21"/>
    <n v="1060"/>
    <s v="Wien"/>
    <n v="2010390050"/>
    <n v="-20.2"/>
    <n v="20.2"/>
    <n v="0"/>
    <s v="fhb200797@fh-vie.ac.at"/>
    <m/>
    <n v="1995"/>
  </r>
  <r>
    <x v="8"/>
    <n v="20"/>
    <s v="Perl"/>
    <s v="Kristina"/>
    <s v="Frau"/>
    <s v=""/>
    <s v=""/>
    <d v="1994-11-14T00:00:00"/>
    <s v="Österreich"/>
    <s v="Hauptstraße 6"/>
    <n v="8283"/>
    <s v="Bad Blumau"/>
    <n v="2030042024"/>
    <n v="-20.2"/>
    <n v="20.2"/>
    <n v="0"/>
    <s v="fhb201543@fh-vie.ac.at"/>
    <s v="MBA Digital Marketing &amp; Data Management"/>
    <n v="1996"/>
  </r>
  <r>
    <x v="8"/>
    <n v="20"/>
    <s v="Perndorfer"/>
    <s v="Ursula"/>
    <s v="Frau"/>
    <s v=""/>
    <s v=""/>
    <d v="1991-02-26T00:00:00"/>
    <s v="Österreich"/>
    <s v="Grestenbergerstraße 22"/>
    <n v="4020"/>
    <s v="Linz"/>
    <n v="2030042010"/>
    <n v="-20.2"/>
    <n v="20.2"/>
    <n v="0"/>
    <s v="fhb201279@fh-vie.ac.at"/>
    <s v="MBA Digital Marketing &amp; Data Management"/>
    <n v="1997"/>
  </r>
  <r>
    <x v="4"/>
    <n v="20"/>
    <s v="Perschy"/>
    <s v="Maximilian"/>
    <s v="Herr"/>
    <s v=""/>
    <s v=""/>
    <d v="2001-10-09T00:00:00"/>
    <s v="Österreich"/>
    <s v="Keinergasse 17/5"/>
    <n v="1030"/>
    <s v="Wien,Landstraße"/>
    <n v="2010229081"/>
    <n v="-20.2"/>
    <n v="20.2"/>
    <n v="0"/>
    <s v="fhb201088@fh-vie.ac.at"/>
    <m/>
    <n v="1998"/>
  </r>
  <r>
    <x v="13"/>
    <n v="18"/>
    <s v="Perulli"/>
    <s v="Antonio"/>
    <s v="Herr"/>
    <s v=""/>
    <s v="BSc"/>
    <d v="1991-06-18T00:00:00"/>
    <s v="Italien"/>
    <s v="Geblergasse 103/4"/>
    <n v="1170"/>
    <s v="Wien,Hernals"/>
    <n v="1810613024"/>
    <n v="-20.2"/>
    <n v="20.2"/>
    <n v="0"/>
    <s v="fhb180501@fh-vie.ac.at"/>
    <m/>
    <n v="1999"/>
  </r>
  <r>
    <x v="0"/>
    <n v="20"/>
    <s v="Pestal"/>
    <s v="Catherine"/>
    <s v="Frau"/>
    <s v=""/>
    <s v=""/>
    <d v="1990-06-26T00:00:00"/>
    <s v="Österreich"/>
    <s v="Schumanngasse 18A Top 12"/>
    <n v="1180"/>
    <s v="Wien,Währing"/>
    <n v="2010389071"/>
    <n v="-20.2"/>
    <n v="20.2"/>
    <n v="0"/>
    <s v="fhb200580@fh-vie.ac.at"/>
    <m/>
    <n v="2000"/>
  </r>
  <r>
    <x v="2"/>
    <n v="20"/>
    <s v="Peter"/>
    <s v="Alexandra"/>
    <s v="Frau"/>
    <s v=""/>
    <s v="BA"/>
    <d v="1980-06-08T00:00:00"/>
    <s v="Österreich"/>
    <s v="Urban-Loritz -Platz 8/25"/>
    <n v="1070"/>
    <s v="Wien,Neubau"/>
    <n v="2010388041"/>
    <n v="-20.2"/>
    <n v="20.2"/>
    <n v="0"/>
    <s v="fhb201212@fh-vie.ac.at"/>
    <m/>
    <n v="2001"/>
  </r>
  <r>
    <x v="12"/>
    <n v="18"/>
    <s v="Peterbauer"/>
    <s v="René"/>
    <s v="Herr"/>
    <s v=""/>
    <s v=""/>
    <d v="1988-11-30T00:00:00"/>
    <s v="Österreich"/>
    <s v="Lastenstraße 13 / S2/22"/>
    <n v="4020"/>
    <s v="Linz"/>
    <n v="1810391057"/>
    <n v="-20.2"/>
    <n v="20.2"/>
    <n v="0"/>
    <s v="fhb180475@fh-vie.ac.at"/>
    <m/>
    <n v="2002"/>
  </r>
  <r>
    <x v="9"/>
    <n v="19"/>
    <s v="Peterfalvi"/>
    <s v="Zoltan"/>
    <s v="Herr"/>
    <s v=""/>
    <s v="BSc (WU)"/>
    <d v="1994-08-15T00:00:00"/>
    <s v="Ungarn"/>
    <s v="Dresdner Strasse 117/15"/>
    <n v="1020"/>
    <s v="Wien,Leopoldstadt"/>
    <n v="1910230034"/>
    <n v="-20.2"/>
    <n v="20.2"/>
    <n v="0"/>
    <s v="fhb190363@fh-vie.ac.at"/>
    <m/>
    <n v="2003"/>
  </r>
  <r>
    <x v="18"/>
    <n v="20"/>
    <s v="Petermann"/>
    <s v="Kristina"/>
    <s v="Frau"/>
    <s v=""/>
    <s v=""/>
    <d v="1995-11-10T00:00:00"/>
    <s v="Deutschland"/>
    <s v="Mansfelder Str. 31"/>
    <n v="10709"/>
    <s v="Berlin"/>
    <n v="2030044030"/>
    <n v="-20.2"/>
    <n v="20.2"/>
    <n v="0"/>
    <s v="fhb201738@fh-vie.ac.at"/>
    <s v="MBA Gesundheitsmanagement &amp; Digital Health"/>
    <n v="2004"/>
  </r>
  <r>
    <x v="0"/>
    <n v="20"/>
    <s v="Petraskovic"/>
    <s v="Dominik"/>
    <s v="Herr"/>
    <s v=""/>
    <s v=""/>
    <d v="1999-01-02T00:00:00"/>
    <s v="Serbien"/>
    <s v="Wiener Schüttau 40"/>
    <n v="1190"/>
    <s v="Wien,Döbling"/>
    <n v="2010389152"/>
    <n v="-20.2"/>
    <n v="20.2"/>
    <n v="0"/>
    <s v="fhb200661@fh-vie.ac.at"/>
    <m/>
    <n v="2005"/>
  </r>
  <r>
    <x v="5"/>
    <n v="20"/>
    <s v="Petri"/>
    <s v="Christian"/>
    <s v="Herr"/>
    <s v=""/>
    <s v=""/>
    <d v="1989-07-20T00:00:00"/>
    <s v="Österreich"/>
    <s v="Bernhardtstalgasse 37/7/14"/>
    <n v="1100"/>
    <s v="Wien,Favoriten"/>
    <n v="2010582039"/>
    <n v="-20.2"/>
    <n v="20.2"/>
    <n v="0"/>
    <s v="fhb200883@fh-vie.ac.at"/>
    <m/>
    <n v="2006"/>
  </r>
  <r>
    <x v="6"/>
    <n v="19"/>
    <s v="Petri"/>
    <s v="Sascha"/>
    <s v="Herr"/>
    <s v="Dipl.-Ing."/>
    <s v=""/>
    <d v="1985-12-09T00:00:00"/>
    <s v="Deutschland"/>
    <s v="Rudolf-Dietz-Straße 44"/>
    <n v="65232"/>
    <s v=""/>
    <n v="1930039016"/>
    <n v="-20.2"/>
    <n v="20.2"/>
    <n v="0"/>
    <s v="fhb190989@fh-vie.ac.at"/>
    <s v="MBA Digital Transformation"/>
    <n v="2007"/>
  </r>
  <r>
    <x v="0"/>
    <n v="19"/>
    <s v="Petritsch"/>
    <s v="Lara Maria"/>
    <s v="Frau"/>
    <s v=""/>
    <s v=""/>
    <d v="2000-12-23T00:00:00"/>
    <s v="Österreich"/>
    <s v="Sternweg 20"/>
    <n v="9122"/>
    <s v="St. Kanzian am Klopeiner See"/>
    <n v="1910389139"/>
    <n v="-20.2"/>
    <n v="20.2"/>
    <n v="0"/>
    <s v="fhb191043@fh-vie.ac.at"/>
    <m/>
    <n v="2008"/>
  </r>
  <r>
    <x v="9"/>
    <n v="20"/>
    <s v="Petrov"/>
    <s v="Kalin Rumenov"/>
    <s v="Herr"/>
    <s v=""/>
    <s v="BSc (WU)"/>
    <d v="1992-05-24T00:00:00"/>
    <s v="Bulgarien"/>
    <s v="Franz Josef-Strasse 38/1/5"/>
    <n v="2344"/>
    <s v="Maria Enzersdorf"/>
    <n v="2010230045"/>
    <n v="-20.2"/>
    <n v="20.2"/>
    <n v="0"/>
    <s v="fhb200998@fh-vie.ac.at"/>
    <m/>
    <n v="2009"/>
  </r>
  <r>
    <x v="13"/>
    <n v="18"/>
    <s v="Petrov"/>
    <s v="Kristiyan"/>
    <s v="Herr"/>
    <s v=""/>
    <s v="BA"/>
    <d v="1993-07-06T00:00:00"/>
    <s v="Bulgarien"/>
    <s v="Castellezgasse 27/44"/>
    <n v="1020"/>
    <s v="Wien,Leopoldstadt"/>
    <n v="1810613008"/>
    <n v="-20.2"/>
    <n v="20.2"/>
    <n v="0"/>
    <s v="fhb180193@fh-vie.ac.at"/>
    <m/>
    <n v="2010"/>
  </r>
  <r>
    <x v="0"/>
    <n v="17"/>
    <s v="Petrovic"/>
    <s v="Sladjana"/>
    <s v="Frau"/>
    <s v=""/>
    <s v=""/>
    <d v="1996-11-09T00:00:00"/>
    <s v="Österreich"/>
    <s v="Ybbsstraße 20/17"/>
    <n v="1020"/>
    <s v="Wien"/>
    <n v="1710389161"/>
    <n v="-20.2"/>
    <n v="20.2"/>
    <n v="0"/>
    <s v="fhb170618@fh-vie.ac.at"/>
    <m/>
    <n v="2011"/>
  </r>
  <r>
    <x v="3"/>
    <n v="19"/>
    <s v="Petyus"/>
    <s v="Eszter"/>
    <s v="Frau"/>
    <s v=""/>
    <s v=""/>
    <d v="1998-10-18T00:00:00"/>
    <s v="Ungarn"/>
    <s v="Kaisermühlenstraße 12/410"/>
    <n v="1220"/>
    <s v="Wien,Donaustadt"/>
    <n v="1910389193"/>
    <n v="-20.2"/>
    <n v="20.2"/>
    <n v="0"/>
    <s v="fhb191106@fh-vie.ac.at"/>
    <m/>
    <n v="2012"/>
  </r>
  <r>
    <x v="12"/>
    <n v="17"/>
    <s v="Petz"/>
    <s v="Manuel"/>
    <s v="Herr"/>
    <s v=""/>
    <s v=""/>
    <d v="1990-07-06T00:00:00"/>
    <s v="Österreich"/>
    <s v="Gerasdorferstrasse 61/26/3"/>
    <n v="1210"/>
    <s v="Wien,Floridsdorf"/>
    <n v="1710391046"/>
    <n v="-20.2"/>
    <n v="20.2"/>
    <n v="0"/>
    <s v="fhb170746@fh-vie.ac.at"/>
    <m/>
    <n v="2013"/>
  </r>
  <r>
    <x v="0"/>
    <n v="15"/>
    <s v="Petz"/>
    <s v="Raquel"/>
    <s v="Frau"/>
    <s v=""/>
    <s v=""/>
    <d v="1986-05-07T00:00:00"/>
    <s v="Österreich"/>
    <s v="Eisteichstrasse 11/2/13"/>
    <n v="1110"/>
    <s v="Wien"/>
    <n v="1510389165"/>
    <n v="-20.2"/>
    <n v="0"/>
    <n v="-20.2"/>
    <s v="fhb150537@fh-vie.ac.at"/>
    <s v="Unterbrechung WiSe 2020"/>
    <n v="2014"/>
  </r>
  <r>
    <x v="6"/>
    <n v="19"/>
    <s v="Pezel"/>
    <s v="Karin"/>
    <s v="Frau"/>
    <s v="Mag. (FH)"/>
    <s v=""/>
    <d v="1972-01-24T00:00:00"/>
    <s v="Österreich"/>
    <s v="Zur Spinnerin 44/11"/>
    <n v="1100"/>
    <s v="Wien,Favoriten"/>
    <n v="1930039026"/>
    <n v="-20.2"/>
    <n v="20.2"/>
    <n v="0"/>
    <s v="fhb191124@fh-vie.ac.at"/>
    <s v="MBA Digital Transformation"/>
    <n v="2015"/>
  </r>
  <r>
    <x v="0"/>
    <n v="18"/>
    <s v="Pfaffinger"/>
    <s v="Martin"/>
    <s v="Herr"/>
    <s v=""/>
    <s v=""/>
    <d v="1994-10-03T00:00:00"/>
    <s v="Österreich"/>
    <s v="Maxstraße 8"/>
    <n v="5020"/>
    <s v="Salzburg"/>
    <n v="1810389586"/>
    <n v="-20.2"/>
    <n v="20.2"/>
    <n v="0"/>
    <s v="fhb180964@fh-vie.ac.at"/>
    <m/>
    <n v="2016"/>
  </r>
  <r>
    <x v="12"/>
    <n v="19"/>
    <s v="Pfalzmann"/>
    <s v="Sarah"/>
    <s v="Frau"/>
    <s v=""/>
    <s v=""/>
    <d v="2000-05-22T00:00:00"/>
    <s v="Österreich"/>
    <s v="Floridsdorfer Hauptstraße 14/4/11"/>
    <n v="1210"/>
    <s v="Wien,Floridsdorf"/>
    <n v="1910391062"/>
    <n v="-20.2"/>
    <n v="20.2"/>
    <n v="0"/>
    <s v="fhb191232@fh-vie.ac.at"/>
    <m/>
    <n v="2017"/>
  </r>
  <r>
    <x v="6"/>
    <n v="19"/>
    <s v="Pfeffer"/>
    <s v="Dominik"/>
    <s v="Herr"/>
    <s v="Ing."/>
    <s v=""/>
    <d v="1994-07-29T00:00:00"/>
    <s v="Österreich"/>
    <s v="Schildberg 59"/>
    <n v="3071"/>
    <s v="Böheimkirchen"/>
    <n v="1930039028"/>
    <n v="-20.2"/>
    <n v="20.2"/>
    <n v="0"/>
    <s v="fhb191126@fh-vie.ac.at"/>
    <s v="MBA Digital Transformation"/>
    <n v="2018"/>
  </r>
  <r>
    <x v="5"/>
    <n v="18"/>
    <s v="Pfeffer"/>
    <s v="Luna-Kiara"/>
    <s v="Frau"/>
    <s v=""/>
    <s v=""/>
    <d v="1997-08-28T00:00:00"/>
    <s v="Österreich"/>
    <s v="Paracelsusgasse 7/18"/>
    <n v="1030"/>
    <s v="Wien,Landstraße"/>
    <n v="1810582026"/>
    <n v="-20.2"/>
    <n v="20.2"/>
    <n v="0"/>
    <s v="fhb180231@fh-vie.ac.at"/>
    <m/>
    <n v="2019"/>
  </r>
  <r>
    <x v="21"/>
    <n v="19"/>
    <s v="Pfeil"/>
    <s v="Karim"/>
    <s v="Herr"/>
    <s v=""/>
    <s v=""/>
    <d v="1989-03-31T00:00:00"/>
    <s v="Österreich"/>
    <s v="Roßdorfstraße 14 "/>
    <n v="2331"/>
    <s v="Vösendorf"/>
    <n v="1940036014"/>
    <n v="-20.2"/>
    <n v="20.2"/>
    <n v="0"/>
    <s v="fhb200262@fh-vie.ac.at"/>
    <s v="MSc Arbeits-, Organisationspsychologie und HR Management"/>
    <n v="2020"/>
  </r>
  <r>
    <x v="0"/>
    <n v="17"/>
    <s v="Pfeningberger"/>
    <s v="Máté Bence"/>
    <s v="Herr"/>
    <s v=""/>
    <s v=""/>
    <d v="1999-03-29T00:00:00"/>
    <s v="Ungarn"/>
    <s v="Ullmannstraße 54/109B"/>
    <n v="1150"/>
    <s v="Wien,Rudolfsheim-Fünfhaus"/>
    <n v="1710389069"/>
    <n v="-20.2"/>
    <n v="20.2"/>
    <n v="0"/>
    <s v="fhb170555@fh-vie.ac.at"/>
    <m/>
    <n v="2021"/>
  </r>
  <r>
    <x v="6"/>
    <n v="19"/>
    <s v="Pflauder"/>
    <s v="Wolfgang"/>
    <s v="Herr"/>
    <s v=""/>
    <s v=""/>
    <d v="1989-04-28T00:00:00"/>
    <s v="Österreich"/>
    <s v="Hetzendorfer Straße 112/C9"/>
    <n v="1120"/>
    <s v=""/>
    <n v="1930039043"/>
    <n v="-20.2"/>
    <n v="20.2"/>
    <n v="0"/>
    <s v="fhb191269@fh-vie.ac.at"/>
    <s v="MBA Digital Transformation"/>
    <n v="2022"/>
  </r>
  <r>
    <x v="10"/>
    <n v="18"/>
    <s v="Pflügl"/>
    <s v="Denise"/>
    <s v="Frau"/>
    <s v=""/>
    <s v=""/>
    <d v="1997-03-19T00:00:00"/>
    <s v="Österreich"/>
    <s v="Linke Wienzeile 58/21"/>
    <n v="1060"/>
    <s v="Wien,Mariahilf"/>
    <n v="1810702034"/>
    <n v="-20.2"/>
    <n v="20.2"/>
    <n v="0"/>
    <s v="fhb180391@fh-vie.ac.at"/>
    <m/>
    <n v="2023"/>
  </r>
  <r>
    <x v="8"/>
    <n v="20"/>
    <s v="Pham"/>
    <s v="Thu Trang"/>
    <s v="Frau"/>
    <s v=""/>
    <s v=""/>
    <d v="1993-02-09T00:00:00"/>
    <s v="Österreich"/>
    <s v="An den Kohlenrutschen 8/17"/>
    <n v="1020"/>
    <s v="Wien,Brigittenau"/>
    <n v="2030042051"/>
    <n v="-20.2"/>
    <n v="20.2"/>
    <n v="0"/>
    <s v="fhb201682@fh-vie.ac.at"/>
    <s v="MBA Digital Marketing &amp; Data Management"/>
    <n v="2024"/>
  </r>
  <r>
    <x v="3"/>
    <n v="18"/>
    <s v="Phillips"/>
    <s v="Katharina"/>
    <s v="Frau"/>
    <s v=""/>
    <s v=""/>
    <d v="1997-11-15T00:00:00"/>
    <s v="Österreich"/>
    <s v="Blumentalgasse 44"/>
    <n v="7072"/>
    <s v="Mörbisch am See"/>
    <n v="1810389929"/>
    <n v="-20.2"/>
    <n v="20.2"/>
    <n v="0"/>
    <s v="fhb180897@fh-vie.ac.at"/>
    <m/>
    <n v="2025"/>
  </r>
  <r>
    <x v="3"/>
    <n v="20"/>
    <s v="Piatkin"/>
    <s v="Pavel"/>
    <s v="Herr"/>
    <s v=""/>
    <s v=""/>
    <d v="1998-09-09T00:00:00"/>
    <s v="Russ. Föderation"/>
    <s v="Tendlergasse 12 (Heim) 321"/>
    <n v="1090"/>
    <s v="Wien,Alsergrund"/>
    <n v="2010389221"/>
    <n v="-20.2"/>
    <n v="20.2"/>
    <n v="0"/>
    <s v="fhb200730@fh-vie.ac.at"/>
    <m/>
    <n v="2026"/>
  </r>
  <r>
    <x v="0"/>
    <n v="19"/>
    <s v="Pichler"/>
    <s v="Alexander"/>
    <s v="Herr"/>
    <s v=""/>
    <s v=""/>
    <d v="1984-07-21T00:00:00"/>
    <s v="Österreich"/>
    <s v="Messerschmidtgasse 12/5"/>
    <n v="1180"/>
    <s v="Wien,Währing"/>
    <n v="1910389070"/>
    <n v="-20.2"/>
    <n v="20.2"/>
    <n v="0"/>
    <s v="fhb190957@fh-vie.ac.at"/>
    <m/>
    <n v="2027"/>
  </r>
  <r>
    <x v="8"/>
    <n v="19"/>
    <s v="Pichler"/>
    <s v="Christian"/>
    <s v="Herr"/>
    <s v=""/>
    <s v=""/>
    <d v="1988-05-21T00:00:00"/>
    <s v="Österreich"/>
    <s v="Mantscha 211b"/>
    <n v="8054"/>
    <s v="Attendorf"/>
    <n v="1940042055"/>
    <n v="-20.2"/>
    <n v="20.2"/>
    <n v="0"/>
    <s v="fhb200338@fh-vie.ac.at"/>
    <s v="MBA Digital Marketing &amp; Data Management"/>
    <n v="2028"/>
  </r>
  <r>
    <x v="10"/>
    <n v="20"/>
    <s v="Pichler"/>
    <s v="Leonhard"/>
    <s v="Herr"/>
    <s v=""/>
    <s v=""/>
    <d v="1998-03-28T00:00:00"/>
    <s v="Österreich"/>
    <s v="Taborstraße 82-88/3/17"/>
    <n v="1020"/>
    <s v="Wien,Leopoldstadt"/>
    <n v="2010702014"/>
    <n v="-20.2"/>
    <n v="20.2"/>
    <n v="0"/>
    <s v="fhb200441@fh-vie.ac.at"/>
    <m/>
    <n v="2029"/>
  </r>
  <r>
    <x v="4"/>
    <n v="20"/>
    <s v="Piecha"/>
    <s v="Mateusz"/>
    <s v="Herr"/>
    <s v=""/>
    <s v=""/>
    <d v="1997-12-06T00:00:00"/>
    <s v="Polen"/>
    <s v="Lawieserstraße 34/2/3"/>
    <n v="3013"/>
    <s v="Tullnerbach-Lawies"/>
    <n v="2010229039"/>
    <n v="-20.2"/>
    <n v="20.2"/>
    <n v="0"/>
    <s v="fhb201046@fh-vie.ac.at"/>
    <m/>
    <n v="2030"/>
  </r>
  <r>
    <x v="6"/>
    <n v="19"/>
    <s v="Pieraccini"/>
    <s v="Beatrice"/>
    <s v="Frau"/>
    <s v=""/>
    <s v=""/>
    <d v="1963-09-15T00:00:00"/>
    <s v="Deutschland"/>
    <s v="Kemating 22"/>
    <n v="84544"/>
    <s v=""/>
    <n v="1930039052"/>
    <n v="-20.2"/>
    <n v="20.2"/>
    <n v="0"/>
    <s v="fhb191352@fh-vie.ac.at"/>
    <s v="MBA Digital Transformation"/>
    <n v="2031"/>
  </r>
  <r>
    <x v="18"/>
    <n v="20"/>
    <s v="Pietsch"/>
    <s v="Anna"/>
    <s v="Frau"/>
    <s v=""/>
    <s v=""/>
    <d v="1996-06-18T00:00:00"/>
    <s v="Deutschland"/>
    <s v="Eisenacherstraße 22"/>
    <n v="55218"/>
    <s v="Ingelheim am Rhein"/>
    <n v="2030044022"/>
    <n v="-20.2"/>
    <n v="20.2"/>
    <n v="0"/>
    <s v="fhb201685@fh-vie.ac.at"/>
    <s v="MBA Gesundheitsmanagement &amp; Digital Health"/>
    <n v="2032"/>
  </r>
  <r>
    <x v="8"/>
    <n v="20"/>
    <s v="Pietsch"/>
    <s v="Doris"/>
    <s v="Frau"/>
    <s v=""/>
    <s v=""/>
    <d v="1976-07-25T00:00:00"/>
    <s v="Österreich"/>
    <s v="Jägerweg 29L"/>
    <n v="8041"/>
    <s v="Graz,06.Bez.:Jakomini"/>
    <n v="2030042027"/>
    <n v="-20.2"/>
    <n v="20.2"/>
    <n v="0"/>
    <s v="fhb201549@fh-vie.ac.at"/>
    <s v="MBA Digital Marketing &amp; Data Management"/>
    <n v="2033"/>
  </r>
  <r>
    <x v="0"/>
    <n v="18"/>
    <s v="Piliskic"/>
    <s v="Iva"/>
    <s v="Frau"/>
    <s v=""/>
    <s v=""/>
    <d v="1997-06-25T00:00:00"/>
    <s v="Österreich"/>
    <s v="Steinbauergasse 8/31"/>
    <n v="1120"/>
    <s v="Wien,Meidling"/>
    <n v="1810389587"/>
    <n v="-20.2"/>
    <n v="20.2"/>
    <n v="0"/>
    <s v="fhb180965@fh-vie.ac.at"/>
    <m/>
    <n v="2034"/>
  </r>
  <r>
    <x v="19"/>
    <n v="20"/>
    <s v="Pillhofer"/>
    <s v="Christoph"/>
    <s v="Herr"/>
    <s v=""/>
    <s v=""/>
    <d v="2000-04-16T00:00:00"/>
    <s v="Österreich"/>
    <s v="Goethegasse 23"/>
    <n v="2500"/>
    <s v="Baden"/>
    <n v="2010865017"/>
    <n v="-20.2"/>
    <n v="20.2"/>
    <n v="0"/>
    <s v="fhb200467@fh-vie.ac.at"/>
    <m/>
    <n v="2035"/>
  </r>
  <r>
    <x v="16"/>
    <n v="20"/>
    <s v="Pillitsch"/>
    <s v="Raffaela"/>
    <s v="Frau"/>
    <s v=""/>
    <s v="BSc"/>
    <d v="1994-07-07T00:00:00"/>
    <s v="Österreich"/>
    <s v="Wagramer Straße 134/3"/>
    <n v="1220"/>
    <s v="Wien,Donaustadt"/>
    <n v="2030045015"/>
    <n v="-20.2"/>
    <n v="20.2"/>
    <n v="0"/>
    <s v="fhb201658@fh-vie.ac.at"/>
    <s v="MSc Markting and Business Management"/>
    <n v="2036"/>
  </r>
  <r>
    <x v="5"/>
    <n v="20"/>
    <s v="Pils"/>
    <s v="Johanna"/>
    <s v="Frau"/>
    <s v=""/>
    <s v=""/>
    <d v="1994-05-24T00:00:00"/>
    <s v="Österreich"/>
    <s v="Lange Gasse 65/10"/>
    <n v="1080"/>
    <s v="Wien,Josefstadt"/>
    <n v="2010582040"/>
    <n v="-20.2"/>
    <n v="20.2"/>
    <n v="0"/>
    <s v="fhb200884@fh-vie.ac.at"/>
    <m/>
    <n v="2037"/>
  </r>
  <r>
    <x v="12"/>
    <n v="20"/>
    <s v="Pilz"/>
    <s v="Matthias"/>
    <s v="Herr"/>
    <s v=""/>
    <s v=""/>
    <d v="1994-03-09T00:00:00"/>
    <s v="Österreich"/>
    <s v="Handelskai 102-112 /3/8"/>
    <n v="1200"/>
    <s v="Wien,Brigittenau"/>
    <n v="2010391012"/>
    <n v="-20.2"/>
    <n v="20.2"/>
    <n v="0"/>
    <s v="fhb201163@fh-vie.ac.at"/>
    <m/>
    <n v="2038"/>
  </r>
  <r>
    <x v="9"/>
    <n v="19"/>
    <s v="Pinczés"/>
    <s v="Fanni"/>
    <s v="Frau"/>
    <s v=""/>
    <s v="BA"/>
    <d v="1996-12-04T00:00:00"/>
    <s v="Ungarn"/>
    <s v="Eichenstraße 46/411"/>
    <n v="1120"/>
    <s v="Wien"/>
    <n v="1910230035"/>
    <n v="-20.2"/>
    <n v="20.2"/>
    <n v="0"/>
    <s v="fhb190364@fh-vie.ac.at"/>
    <m/>
    <n v="2039"/>
  </r>
  <r>
    <x v="10"/>
    <n v="19"/>
    <s v="Pineda"/>
    <s v="Rommelt"/>
    <s v="Herr"/>
    <s v=""/>
    <s v=""/>
    <d v="1998-12-16T00:00:00"/>
    <s v="Österreich"/>
    <s v="Ybbsstraße 15-21/3/3"/>
    <n v="1020"/>
    <s v="Wien,Leopoldstadt"/>
    <n v="1910702035"/>
    <n v="-20.2"/>
    <n v="20.2"/>
    <n v="0"/>
    <s v="fhb190642@fh-vie.ac.at"/>
    <m/>
    <n v="2040"/>
  </r>
  <r>
    <x v="3"/>
    <n v="18"/>
    <s v="Pinter"/>
    <s v="Beatrice"/>
    <s v="Frau"/>
    <s v=""/>
    <s v=""/>
    <d v="1998-01-02T00:00:00"/>
    <s v="Österreich"/>
    <s v="Rottwiese 11"/>
    <n v="7350"/>
    <s v="Oberpullendorf"/>
    <n v="1810389930"/>
    <n v="-20.2"/>
    <n v="20.2"/>
    <n v="0"/>
    <s v="fhb180898@fh-vie.ac.at"/>
    <m/>
    <n v="2041"/>
  </r>
  <r>
    <x v="17"/>
    <n v="20"/>
    <s v="Pinto"/>
    <s v="Serena"/>
    <s v="Frau"/>
    <s v="Dott."/>
    <s v=""/>
    <d v="1997-01-13T00:00:00"/>
    <s v="Italien(S-Tirol)"/>
    <s v="Hütteldorfer Straße 69/38-39"/>
    <n v="1150"/>
    <s v="Wien,Rudolfsheim-Fünfhaus"/>
    <n v="2010705021"/>
    <n v="-20.2"/>
    <n v="20.2"/>
    <n v="0"/>
    <s v="fhb200834@fh-vie.ac.at"/>
    <m/>
    <n v="2042"/>
  </r>
  <r>
    <x v="8"/>
    <n v="19"/>
    <s v="Piosik"/>
    <s v="Daniel"/>
    <s v="Herr"/>
    <s v=""/>
    <s v=""/>
    <d v="1976-04-09T00:00:00"/>
    <s v="Deutschland"/>
    <s v="Geschwister-Scholl-Str. 60"/>
    <n v="65232"/>
    <s v=""/>
    <n v="1940042001"/>
    <n v="-20.2"/>
    <n v="20.2"/>
    <n v="0"/>
    <s v="fhb200158@fh-vie.ac.at"/>
    <s v="MBA Digital Marketing &amp; Data Management"/>
    <n v="2043"/>
  </r>
  <r>
    <x v="4"/>
    <n v="17"/>
    <s v="Pipek"/>
    <s v="Nico"/>
    <s v="Herr"/>
    <s v=""/>
    <s v=""/>
    <d v="1996-06-27T00:00:00"/>
    <s v="Österreich"/>
    <s v="Kolpingstraße 1-7/B12"/>
    <n v="1230"/>
    <s v="Wien"/>
    <n v="1710229034"/>
    <n v="-20.2"/>
    <n v="20.2"/>
    <n v="0"/>
    <s v="fhb170353@fh-vie.ac.at"/>
    <m/>
    <n v="2044"/>
  </r>
  <r>
    <x v="12"/>
    <n v="20"/>
    <s v="Pirgova"/>
    <s v="Maria"/>
    <s v="Frau"/>
    <s v=""/>
    <s v=""/>
    <d v="1987-06-25T00:00:00"/>
    <s v="Bulgarien"/>
    <s v="Seckendorfstrasse 2/4/37"/>
    <n v="1140"/>
    <s v="Wien,Penzing"/>
    <n v="2010391013"/>
    <n v="-20.2"/>
    <n v="20.2"/>
    <n v="0"/>
    <s v="fhb201164@fh-vie.ac.at"/>
    <m/>
    <n v="2045"/>
  </r>
  <r>
    <x v="14"/>
    <n v="20"/>
    <s v="Pirker"/>
    <s v="Julia"/>
    <s v="Frau"/>
    <s v=""/>
    <s v="LL.B. (WU)"/>
    <d v="1994-12-21T00:00:00"/>
    <s v="Österreich"/>
    <s v="Brausewettergasse 2 / 15"/>
    <n v="1220"/>
    <s v="Wien,Donaustadt"/>
    <n v="2010392024"/>
    <n v="-20.2"/>
    <n v="20.2"/>
    <n v="0"/>
    <s v="fhb201134@fh-vie.ac.at"/>
    <m/>
    <n v="2046"/>
  </r>
  <r>
    <x v="4"/>
    <n v="20"/>
    <s v="Piro"/>
    <s v="Schlemoun"/>
    <s v="Herr"/>
    <s v=""/>
    <s v=""/>
    <d v="1997-07-01T00:00:00"/>
    <s v="Österreich"/>
    <s v="Schützenweg 8"/>
    <n v="2333"/>
    <s v="Leopoldsdorf"/>
    <n v="2010229040"/>
    <n v="-20.2"/>
    <n v="20.2"/>
    <n v="0"/>
    <s v="fhb201047@fh-vie.ac.at"/>
    <m/>
    <n v="2047"/>
  </r>
  <r>
    <x v="10"/>
    <n v="18"/>
    <s v="Plach"/>
    <s v="Julia"/>
    <s v="Frau"/>
    <s v=""/>
    <s v=""/>
    <d v="1995-10-31T00:00:00"/>
    <s v="Österreich"/>
    <s v="Rotenlöwengasse 8/15"/>
    <n v="1090"/>
    <s v="Wien,Alsergrund"/>
    <n v="1810702044"/>
    <n v="-20.2"/>
    <n v="20.2"/>
    <n v="0"/>
    <s v="fhb180913@fh-vie.ac.at"/>
    <m/>
    <n v="2048"/>
  </r>
  <r>
    <x v="4"/>
    <n v="19"/>
    <s v="Pladerer"/>
    <s v="Hannah"/>
    <s v="Frau"/>
    <s v=""/>
    <s v=""/>
    <d v="1999-01-01T00:00:00"/>
    <s v="Österreich"/>
    <s v="Gschweidlgasse 4/A/7"/>
    <n v="1210"/>
    <s v="Wien,Floridsdorf"/>
    <n v="1910229084"/>
    <n v="-20.2"/>
    <n v="20.2"/>
    <n v="0"/>
    <s v="fhb191170@fh-vie.ac.at"/>
    <m/>
    <n v="2049"/>
  </r>
  <r>
    <x v="19"/>
    <n v="20"/>
    <s v="Planincevic"/>
    <s v="Aleksandar"/>
    <s v="Herr"/>
    <s v=""/>
    <s v=""/>
    <d v="1998-01-27T00:00:00"/>
    <s v="Bosn. u. Herzeg."/>
    <s v="Doningasse 18/1/14"/>
    <n v="1220"/>
    <s v="Wien,Donaustadt"/>
    <n v="2010865026"/>
    <n v="-20.2"/>
    <n v="20.2"/>
    <n v="0"/>
    <s v="fhb200923@fh-vie.ac.at"/>
    <m/>
    <n v="2050"/>
  </r>
  <r>
    <x v="5"/>
    <n v="20"/>
    <s v="Platzer"/>
    <s v="Aline"/>
    <s v="Frau"/>
    <s v=""/>
    <s v=""/>
    <d v="1995-03-11T00:00:00"/>
    <s v="Österreich"/>
    <s v="Rappachgasse 49/4/24"/>
    <n v="1110"/>
    <s v="Wien,Simmering"/>
    <n v="2010582041"/>
    <n v="-20.2"/>
    <n v="20.2"/>
    <n v="0"/>
    <s v="fhb200885@fh-vie.ac.at"/>
    <m/>
    <n v="2051"/>
  </r>
  <r>
    <x v="0"/>
    <n v="18"/>
    <s v="Plavotic"/>
    <s v="Marin"/>
    <s v="Herr"/>
    <s v=""/>
    <s v=""/>
    <d v="1996-11-09T00:00:00"/>
    <s v="Österreich"/>
    <s v="Heustadelgasse 36/2/1"/>
    <n v="1220"/>
    <s v="Wien,Donaustadt"/>
    <n v="1810389588"/>
    <n v="-20.2"/>
    <n v="20.2"/>
    <n v="0"/>
    <s v="fhb180966@fh-vie.ac.at"/>
    <m/>
    <n v="2052"/>
  </r>
  <r>
    <x v="11"/>
    <n v="18"/>
    <s v="Plawetz"/>
    <s v="Vanessa"/>
    <s v="Frau"/>
    <s v=""/>
    <s v=""/>
    <d v="1995-05-19T00:00:00"/>
    <s v="Österreich"/>
    <s v="Gärtnergasse 21/9"/>
    <n v="2230"/>
    <s v="Gänserndorf"/>
    <n v="1810387084"/>
    <n v="-20.2"/>
    <n v="20.2"/>
    <n v="0"/>
    <s v="fhb181022@fh-vie.ac.at"/>
    <m/>
    <n v="2053"/>
  </r>
  <r>
    <x v="6"/>
    <n v="20"/>
    <s v="Plocher"/>
    <s v="Thomas"/>
    <s v="Herr"/>
    <s v=""/>
    <s v=""/>
    <d v="1967-05-24T00:00:00"/>
    <s v="Deutschland"/>
    <s v="Dresdener Strasse 12"/>
    <n v="72172"/>
    <s v=""/>
    <n v="2030039041"/>
    <n v="-20.2"/>
    <n v="20.2"/>
    <n v="0"/>
    <s v="fhb201560@fh-vie.ac.at"/>
    <s v="MBA Digital Transformation"/>
    <n v="2054"/>
  </r>
  <r>
    <x v="18"/>
    <n v="20"/>
    <s v="Plötz"/>
    <s v="Christine"/>
    <s v="Frau"/>
    <s v=""/>
    <s v=""/>
    <d v="1979-06-01T00:00:00"/>
    <s v="Deutschland"/>
    <s v="Arberstraße 36"/>
    <n v="93086"/>
    <s v=""/>
    <n v="2030044011"/>
    <n v="-20.2"/>
    <n v="20.2"/>
    <n v="0"/>
    <s v="fhb201567@fh-vie.ac.at"/>
    <s v="MBA Gesundheitsmanagement &amp; Digital Health"/>
    <n v="2055"/>
  </r>
  <r>
    <x v="19"/>
    <n v="20"/>
    <s v="Pock"/>
    <s v="Luke"/>
    <s v="Herr"/>
    <s v=""/>
    <s v=""/>
    <d v="1999-12-15T00:00:00"/>
    <s v="Österreich"/>
    <s v="Süßenbrunner Straße 16/10"/>
    <n v="1220"/>
    <s v="Wien,Donaustadt"/>
    <n v="2010865025"/>
    <n v="-20.2"/>
    <n v="20.2"/>
    <n v="0"/>
    <s v="fhb200922@fh-vie.ac.at"/>
    <m/>
    <n v="2056"/>
  </r>
  <r>
    <x v="9"/>
    <n v="19"/>
    <s v="Podhorcova"/>
    <s v="Lucia"/>
    <s v="Frau"/>
    <s v=""/>
    <s v="BA"/>
    <d v="1993-11-18T00:00:00"/>
    <s v="Slowakei"/>
    <s v="Brunner Strasse 1A/8"/>
    <n v="1230"/>
    <s v="Wien,Liesing"/>
    <n v="1910230036"/>
    <n v="-20.2"/>
    <n v="20.2"/>
    <n v="0"/>
    <s v="fhb190365@fh-vie.ac.at"/>
    <m/>
    <n v="2057"/>
  </r>
  <r>
    <x v="5"/>
    <n v="20"/>
    <s v="Podhorcova"/>
    <s v="Sara"/>
    <s v="Frau"/>
    <s v=""/>
    <s v=""/>
    <d v="1999-03-30T00:00:00"/>
    <s v="Slowakei"/>
    <s v="Schweidlgasse 25/41"/>
    <n v="1020"/>
    <s v="Wien,Leopoldstadt"/>
    <n v="2010582042"/>
    <n v="-20.2"/>
    <n v="20.2"/>
    <n v="0"/>
    <s v="fhb200886@fh-vie.ac.at"/>
    <m/>
    <n v="2058"/>
  </r>
  <r>
    <x v="3"/>
    <n v="19"/>
    <s v="Podolska"/>
    <s v="Veronika"/>
    <s v="Frau"/>
    <s v=""/>
    <s v=""/>
    <d v="1998-11-27T00:00:00"/>
    <s v="Ukraine"/>
    <s v="Nordportalstraße 2"/>
    <n v="1020"/>
    <s v="Wien"/>
    <n v="1900389029"/>
    <n v="-20.2"/>
    <n v="20.2"/>
    <n v="0"/>
    <s v="fhb200122@fh-vie.ac.at"/>
    <s v="Incoming WiSe 2020"/>
    <n v="2059"/>
  </r>
  <r>
    <x v="12"/>
    <n v="20"/>
    <s v="Pohanka"/>
    <s v="Clemens"/>
    <s v="Herr"/>
    <s v=""/>
    <s v=""/>
    <d v="1994-04-29T00:00:00"/>
    <s v="Österreich"/>
    <s v="Pappenheimgasse 24-28/14/7"/>
    <n v="1200"/>
    <s v="Wien"/>
    <n v="2010391014"/>
    <n v="-20.2"/>
    <n v="20.2"/>
    <n v="0"/>
    <s v="fhb201165@fh-vie.ac.at"/>
    <m/>
    <n v="2060"/>
  </r>
  <r>
    <x v="3"/>
    <n v="20"/>
    <s v="Poienko"/>
    <s v="Andrii"/>
    <s v="Herr"/>
    <s v=""/>
    <s v=""/>
    <d v="2001-12-07T00:00:00"/>
    <s v="Ukraine"/>
    <s v="Erdbergstraße 220, 306A"/>
    <n v="1110"/>
    <s v="Wien,Simmering"/>
    <n v="2010389223"/>
    <n v="-20.2"/>
    <n v="20.2"/>
    <n v="0"/>
    <s v="fhb200732@fh-vie.ac.at"/>
    <m/>
    <n v="2061"/>
  </r>
  <r>
    <x v="11"/>
    <n v="20"/>
    <s v="Pointner"/>
    <s v="Gabriel"/>
    <s v="Herr"/>
    <s v=""/>
    <s v="BA"/>
    <d v="1995-04-19T00:00:00"/>
    <s v="Österreich"/>
    <s v="Neudeggergasse 1-3 / 15"/>
    <n v="1080"/>
    <s v="Wien,Josefstadt"/>
    <n v="2010387033"/>
    <n v="-20.2"/>
    <n v="20.2"/>
    <n v="0"/>
    <s v="fhb201262@fh-vie.ac.at"/>
    <m/>
    <n v="2062"/>
  </r>
  <r>
    <x v="22"/>
    <n v="20"/>
    <s v="Pokrywa"/>
    <s v="Ewelina"/>
    <s v="Frau"/>
    <s v=""/>
    <s v=""/>
    <d v="1976-05-28T00:00:00"/>
    <s v="Polen"/>
    <s v="Schrickgasse 25/12/5"/>
    <n v="1220"/>
    <s v="Wien,Donaustadt"/>
    <n v="2030037003"/>
    <n v="-20.2"/>
    <n v="20.2"/>
    <n v="0"/>
    <s v="fhb201697@fh-vie.ac.at"/>
    <s v="MSc HR Management"/>
    <n v="2063"/>
  </r>
  <r>
    <x v="11"/>
    <n v="19"/>
    <s v="Polat"/>
    <s v="Kübra"/>
    <s v="Frau"/>
    <s v=""/>
    <s v=""/>
    <d v="1997-07-25T00:00:00"/>
    <s v="Türkei"/>
    <s v="Breitenfurterstraße 360/2/21"/>
    <n v="1230"/>
    <s v="Wien,Liesing"/>
    <n v="1910387035"/>
    <n v="-20.2"/>
    <n v="20.2"/>
    <n v="0"/>
    <s v="fhb190804@fh-vie.ac.at"/>
    <m/>
    <n v="2064"/>
  </r>
  <r>
    <x v="11"/>
    <n v="20"/>
    <s v="Polatkan"/>
    <s v="Rahime"/>
    <s v="Frau"/>
    <s v=""/>
    <s v=""/>
    <d v="2000-03-14T00:00:00"/>
    <s v="Österreich"/>
    <s v="Kennergasse 10/3/7"/>
    <n v="1100"/>
    <s v="Wien,Favoriten"/>
    <n v="2010387079"/>
    <n v="-20.2"/>
    <n v="20.2"/>
    <n v="0"/>
    <s v="fhb201478@fh-vie.ac.at"/>
    <m/>
    <n v="2065"/>
  </r>
  <r>
    <x v="5"/>
    <n v="19"/>
    <s v="Pöltl"/>
    <s v="Florian"/>
    <s v="Herr"/>
    <s v=""/>
    <s v=""/>
    <d v="1979-01-19T00:00:00"/>
    <s v="Österreich"/>
    <s v="Matznergasse 44/6"/>
    <n v="1140"/>
    <s v="Wien,Penzing"/>
    <n v="1910582042"/>
    <n v="-20.2"/>
    <n v="20.2"/>
    <n v="0"/>
    <s v="fhb190504@fh-vie.ac.at"/>
    <m/>
    <n v="2066"/>
  </r>
  <r>
    <x v="10"/>
    <n v="19"/>
    <s v="Polz"/>
    <s v="Andreas"/>
    <s v="Herr"/>
    <s v=""/>
    <s v=""/>
    <d v="1998-08-31T00:00:00"/>
    <s v="Österreich"/>
    <s v="Antoniusstraße 2/1"/>
    <n v="2231"/>
    <s v="Strasshof an der Nordbahn"/>
    <n v="1910702036"/>
    <n v="-20.2"/>
    <n v="20.2"/>
    <n v="0"/>
    <s v="fhb190643@fh-vie.ac.at"/>
    <m/>
    <n v="2067"/>
  </r>
  <r>
    <x v="6"/>
    <n v="19"/>
    <s v="Polzer"/>
    <s v="Philipp"/>
    <s v="Herr"/>
    <s v=""/>
    <s v="BSc"/>
    <d v="1987-01-13T00:00:00"/>
    <s v="Österreich"/>
    <s v="Bilrothstraße 42/4/5"/>
    <n v="1190"/>
    <s v="Wien,Döbling"/>
    <n v="1930039017"/>
    <n v="-20.2"/>
    <n v="20.2"/>
    <n v="0"/>
    <s v="fhb190990@fh-vie.ac.at"/>
    <s v="MBA Digital Transformation"/>
    <n v="2068"/>
  </r>
  <r>
    <x v="2"/>
    <n v="20"/>
    <s v="Pölzl"/>
    <s v="Verena"/>
    <s v="Frau"/>
    <s v=""/>
    <s v=""/>
    <d v="1998-02-26T00:00:00"/>
    <s v="Österreich"/>
    <s v="Lohn 7/2"/>
    <n v="3633"/>
    <s v="Schönbach"/>
    <n v="2010388042"/>
    <n v="-20.2"/>
    <n v="20.2"/>
    <n v="0"/>
    <s v="fhb201213@fh-vie.ac.at"/>
    <m/>
    <n v="2069"/>
  </r>
  <r>
    <x v="2"/>
    <n v="20"/>
    <s v="Pölzlbauer"/>
    <s v="Peter"/>
    <s v="Herr"/>
    <s v=""/>
    <s v=""/>
    <d v="1979-10-12T00:00:00"/>
    <s v="Österreich"/>
    <s v="Unterfeldgasse 4"/>
    <n v="2822"/>
    <s v="Bad Erlach"/>
    <n v="2010388043"/>
    <n v="-20.2"/>
    <n v="20.2"/>
    <n v="0"/>
    <s v="fhb201214@fh-vie.ac.at"/>
    <m/>
    <n v="2070"/>
  </r>
  <r>
    <x v="6"/>
    <n v="19"/>
    <s v="Pommer"/>
    <s v="Patrick"/>
    <s v="Herr"/>
    <s v=""/>
    <s v=""/>
    <d v="1989-01-09T00:00:00"/>
    <s v="Deutschland"/>
    <s v="Mörser Straße 80C"/>
    <n v="38442"/>
    <s v=""/>
    <n v="1930039098"/>
    <n v="-20.2"/>
    <n v="20.2"/>
    <n v="0"/>
    <s v="fhb190226@fh-vie.ac.at"/>
    <s v="MBA Digital Transformation"/>
    <n v="2071"/>
  </r>
  <r>
    <x v="10"/>
    <n v="19"/>
    <s v="Pongratz"/>
    <s v="Paul"/>
    <s v="Herr"/>
    <s v=""/>
    <s v=""/>
    <d v="1999-08-25T00:00:00"/>
    <s v="Österreich"/>
    <s v="Himmelpfortstiege 1/14"/>
    <n v="1090"/>
    <s v="Wien,Alsergrund"/>
    <n v="1910702037"/>
    <n v="-20.2"/>
    <n v="20.2"/>
    <n v="0"/>
    <s v="fhb190644@fh-vie.ac.at"/>
    <m/>
    <n v="2072"/>
  </r>
  <r>
    <x v="7"/>
    <n v="20"/>
    <s v="Pönisch"/>
    <s v="Isabella"/>
    <s v="Frau"/>
    <s v=""/>
    <s v="BSc"/>
    <d v="1994-06-06T00:00:00"/>
    <s v="Österreich"/>
    <s v="Hirschengasse 9/1/17"/>
    <n v="1060"/>
    <s v="Wien,Margareten"/>
    <n v="2030018016"/>
    <n v="-20.2"/>
    <n v="20.2"/>
    <n v="0"/>
    <s v="fhb201665@fh-vie.ac.at"/>
    <s v="Akademische/r HR Manager/in"/>
    <n v="2073"/>
  </r>
  <r>
    <x v="15"/>
    <n v="19"/>
    <s v="Pop"/>
    <s v="Vasile"/>
    <s v="Herr"/>
    <s v=""/>
    <s v=""/>
    <d v="1993-05-19T00:00:00"/>
    <s v="Rumänien"/>
    <s v="Moselgasse 25/1/124"/>
    <n v="1100"/>
    <s v="Wien,Favoriten"/>
    <n v="1910480027"/>
    <n v="-20.2"/>
    <n v="20.2"/>
    <n v="0"/>
    <s v="fhb190550@fh-vie.ac.at"/>
    <m/>
    <n v="2074"/>
  </r>
  <r>
    <x v="0"/>
    <n v="18"/>
    <s v="Popovic"/>
    <s v="Stefani"/>
    <s v="Frau"/>
    <s v=""/>
    <s v=""/>
    <d v="1996-03-01T00:00:00"/>
    <s v="Österreich"/>
    <s v="Nippongasse 2/1/17"/>
    <n v="1220"/>
    <s v="Wien,Donaustadt"/>
    <n v="1810389589"/>
    <n v="-20.2"/>
    <n v="20.2"/>
    <n v="0"/>
    <s v="fhb180967@fh-vie.ac.at"/>
    <m/>
    <n v="2075"/>
  </r>
  <r>
    <x v="13"/>
    <n v="18"/>
    <s v="Popovych"/>
    <s v="Bohdan"/>
    <s v="Herr"/>
    <s v=""/>
    <s v=""/>
    <d v="1996-11-15T00:00:00"/>
    <s v="Ukraine"/>
    <s v="Bürgerspitalgasse 19"/>
    <n v="1060"/>
    <s v="Wien,Mariahilf"/>
    <n v="1810613021"/>
    <n v="-20.2"/>
    <n v="20.2"/>
    <n v="0"/>
    <s v="fhb180258@fh-vie.ac.at"/>
    <m/>
    <n v="2076"/>
  </r>
  <r>
    <x v="3"/>
    <n v="20"/>
    <s v="Porstner"/>
    <s v="Sarah"/>
    <s v="Frau"/>
    <s v=""/>
    <s v=""/>
    <d v="2001-07-18T00:00:00"/>
    <s v="Österreich"/>
    <s v="Akeleiweg 13"/>
    <n v="1220"/>
    <s v="Wien,Donaustadt"/>
    <n v="2010389224"/>
    <n v="-20.2"/>
    <n v="20.2"/>
    <n v="0"/>
    <s v="fhb200733@fh-vie.ac.at"/>
    <m/>
    <n v="2077"/>
  </r>
  <r>
    <x v="11"/>
    <n v="19"/>
    <s v="Portschy"/>
    <s v="Nico"/>
    <s v="Herr"/>
    <s v=""/>
    <s v=""/>
    <d v="1999-01-13T00:00:00"/>
    <s v="Österreich"/>
    <s v="Ernst-Melchior-Gasse 2/1/69"/>
    <n v="1020"/>
    <s v="Wien,Leopoldstadt"/>
    <n v="1910387085"/>
    <n v="-20.2"/>
    <n v="20.2"/>
    <n v="0"/>
    <s v="fhb191301@fh-vie.ac.at"/>
    <m/>
    <n v="2078"/>
  </r>
  <r>
    <x v="10"/>
    <n v="20"/>
    <s v="Posch"/>
    <s v="Carmen"/>
    <s v="Frau"/>
    <s v=""/>
    <s v=""/>
    <d v="1997-05-22T00:00:00"/>
    <s v="Österreich"/>
    <s v="Keinergasse, 29, /20"/>
    <n v="1030"/>
    <s v="Wien,Landstraße"/>
    <n v="2010702027"/>
    <n v="-20.2"/>
    <n v="20.2"/>
    <n v="0"/>
    <s v="fhb200938@fh-vie.ac.at"/>
    <m/>
    <n v="2079"/>
  </r>
  <r>
    <x v="7"/>
    <n v="17"/>
    <s v="Pötsch"/>
    <s v="Elisabeth"/>
    <s v="Frau"/>
    <s v="Mag./a/"/>
    <s v=""/>
    <d v="1991-02-15T00:00:00"/>
    <s v="Österreich"/>
    <s v="Gersthofer Straße 45/10"/>
    <n v="1180"/>
    <s v="Wien,Währing"/>
    <n v="1730018007"/>
    <n v="-20.2"/>
    <n v="20.2"/>
    <n v="0"/>
    <s v="fhb171019@fh-vie.ac.at"/>
    <s v="Akademische/r HR Manager/in"/>
    <n v="2080"/>
  </r>
  <r>
    <x v="11"/>
    <n v="18"/>
    <s v="Powondra"/>
    <s v="Caroline"/>
    <s v="Frau"/>
    <s v=""/>
    <s v=""/>
    <d v="1998-01-17T00:00:00"/>
    <s v="Österreich"/>
    <s v="Bastiengasse 42/4"/>
    <n v="1180"/>
    <s v="Wien,Währing"/>
    <n v="1810387085"/>
    <n v="-20.2"/>
    <n v="20.2"/>
    <n v="0"/>
    <s v="fhb181023@fh-vie.ac.at"/>
    <m/>
    <n v="2081"/>
  </r>
  <r>
    <x v="20"/>
    <n v="20"/>
    <s v="Praeceptor"/>
    <s v="Sara"/>
    <s v="Frau"/>
    <s v=""/>
    <s v="BA"/>
    <d v="1998-05-09T00:00:00"/>
    <s v="Österreich"/>
    <s v="Jusefstädterstraße 87/2/45"/>
    <n v="1080"/>
    <s v=""/>
    <n v="2030046012"/>
    <n v="-20.2"/>
    <n v="20.2"/>
    <n v="0"/>
    <s v="fhb201579@fh-vie.ac.at"/>
    <s v="MSc Sustainability and Responsible Management"/>
    <n v="2082"/>
  </r>
  <r>
    <x v="10"/>
    <n v="17"/>
    <s v="Prais"/>
    <s v="Mario"/>
    <s v="Herr"/>
    <s v=""/>
    <s v=""/>
    <d v="1992-04-07T00:00:00"/>
    <s v="Österreich"/>
    <s v="Lammaschgasse 53"/>
    <n v="1210"/>
    <s v="Wien"/>
    <n v="1710702020"/>
    <n v="-20.2"/>
    <n v="20.2"/>
    <n v="0"/>
    <s v="fhb170241@fh-vie.ac.at"/>
    <m/>
    <n v="2083"/>
  </r>
  <r>
    <x v="5"/>
    <n v="19"/>
    <s v="Pranjkic"/>
    <s v="Katharina"/>
    <s v="Frau"/>
    <s v=""/>
    <s v=""/>
    <d v="1999-08-07T00:00:00"/>
    <s v="Österreich"/>
    <s v="Josef Slavik-Straße 32"/>
    <n v="2283"/>
    <s v="Obersiebenbrunn"/>
    <n v="1910582061"/>
    <n v="-20.2"/>
    <n v="20.2"/>
    <n v="0"/>
    <s v="fhb191074@fh-vie.ac.at"/>
    <m/>
    <n v="2084"/>
  </r>
  <r>
    <x v="7"/>
    <n v="20"/>
    <s v="Prasch"/>
    <s v="Martin"/>
    <s v="Herr"/>
    <s v=""/>
    <s v="BA"/>
    <d v="1995-09-28T00:00:00"/>
    <s v="Österreich"/>
    <s v="Columbusgasse 42/10"/>
    <n v="1100"/>
    <s v="Wien,Favoriten"/>
    <n v="2030018012"/>
    <n v="-20.2"/>
    <n v="20.2"/>
    <n v="0"/>
    <s v="fhb201596@fh-vie.ac.at"/>
    <s v="Akademische/r HR Manager/in"/>
    <n v="2085"/>
  </r>
  <r>
    <x v="0"/>
    <n v="19"/>
    <s v="Praska"/>
    <s v="Izabela"/>
    <s v="Frau"/>
    <s v=""/>
    <s v=""/>
    <d v="1991-10-09T00:00:00"/>
    <s v="Polen"/>
    <s v="Sapphogasse 5/7"/>
    <n v="1100"/>
    <s v="Wien,Favoriten"/>
    <n v="1910389074"/>
    <n v="-20.2"/>
    <n v="20.2"/>
    <n v="0"/>
    <s v="fhb190961@fh-vie.ac.at"/>
    <m/>
    <n v="2086"/>
  </r>
  <r>
    <x v="12"/>
    <n v="20"/>
    <s v="Preinsperger"/>
    <s v="Marco"/>
    <s v="Herr"/>
    <s v=""/>
    <s v=""/>
    <d v="2000-04-10T00:00:00"/>
    <s v="Österreich"/>
    <s v="Anton Hanakgasse 24"/>
    <n v="2103"/>
    <s v="Langenzersdorf"/>
    <n v="2010391057"/>
    <n v="-20.2"/>
    <n v="20.2"/>
    <n v="0"/>
    <s v="fhb201358@fh-vie.ac.at"/>
    <m/>
    <n v="2087"/>
  </r>
  <r>
    <x v="10"/>
    <n v="20"/>
    <s v="Preiss"/>
    <s v="Nina"/>
    <s v="Frau"/>
    <s v=""/>
    <s v=""/>
    <d v="1998-11-18T00:00:00"/>
    <s v="Deutschland"/>
    <s v="Jahngasse 36, 2A"/>
    <n v="1050"/>
    <s v="Wien"/>
    <n v="2000702002"/>
    <n v="-20.2"/>
    <n v="20.2"/>
    <n v="0"/>
    <s v="fhb201302@fh-vie.ac.at"/>
    <s v="Incoming WiSe 2020"/>
    <n v="2088"/>
  </r>
  <r>
    <x v="6"/>
    <n v="19"/>
    <s v="Preßnitz"/>
    <s v="Claudia"/>
    <s v="Frau"/>
    <s v=""/>
    <s v="BA"/>
    <d v="1983-12-24T00:00:00"/>
    <s v="Österreich"/>
    <s v="Peter Roseggerstraße 40/3"/>
    <n v="8053"/>
    <s v="Graz,05.Bez.:Gries"/>
    <n v="1940039014"/>
    <n v="-20.2"/>
    <n v="20.2"/>
    <n v="0"/>
    <s v="fhb200162@fh-vie.ac.at"/>
    <s v="MBA Digital Transformation"/>
    <n v="2089"/>
  </r>
  <r>
    <x v="12"/>
    <n v="20"/>
    <s v="Previsic"/>
    <s v="Matteo"/>
    <s v="Herr"/>
    <s v=""/>
    <s v=""/>
    <d v="1997-02-18T00:00:00"/>
    <s v="Österreich"/>
    <s v="Ausstellungsgasse 6/1/5"/>
    <n v="2700"/>
    <s v="Wiener Neustadt"/>
    <n v="2010391015"/>
    <n v="-20.2"/>
    <n v="20.2"/>
    <n v="0"/>
    <s v="fhb201166@fh-vie.ac.at"/>
    <m/>
    <n v="2090"/>
  </r>
  <r>
    <x v="12"/>
    <n v="19"/>
    <s v="Priedl"/>
    <s v="Maria"/>
    <s v="Frau"/>
    <s v=""/>
    <s v=""/>
    <d v="2000-04-17T00:00:00"/>
    <s v="Österreich"/>
    <s v="Am Spitz 1/2"/>
    <n v="2074"/>
    <s v="Kleinhöflein"/>
    <n v="1910391063"/>
    <n v="-20.2"/>
    <n v="20.2"/>
    <n v="0"/>
    <s v="fhb191233@fh-vie.ac.at"/>
    <m/>
    <n v="2091"/>
  </r>
  <r>
    <x v="6"/>
    <n v="19"/>
    <s v="Primas"/>
    <s v="Stefan"/>
    <s v="Herr"/>
    <s v=""/>
    <s v=""/>
    <d v="1986-09-03T00:00:00"/>
    <s v="Österreich"/>
    <s v="Kugelberg  64"/>
    <n v="8111"/>
    <s v="Straßengel"/>
    <n v="1930039042"/>
    <n v="-20.2"/>
    <n v="20.2"/>
    <n v="0"/>
    <s v="fhb191268@fh-vie.ac.at"/>
    <s v="MBA Digital Transformation"/>
    <n v="2092"/>
  </r>
  <r>
    <x v="11"/>
    <n v="18"/>
    <s v="Prinz"/>
    <s v="Angela"/>
    <s v="Frau"/>
    <s v=""/>
    <s v=""/>
    <d v="1998-02-03T00:00:00"/>
    <s v="Österreich"/>
    <s v="Lastenstraße 23/3/11"/>
    <n v="1230"/>
    <s v="Wien"/>
    <n v="1810387086"/>
    <n v="-20.2"/>
    <n v="20.2"/>
    <n v="0"/>
    <s v="fhb181024@fh-vie.ac.at"/>
    <m/>
    <n v="2093"/>
  </r>
  <r>
    <x v="5"/>
    <n v="19"/>
    <s v="Prirschl"/>
    <s v="Alice"/>
    <s v="Frau"/>
    <s v=""/>
    <s v=""/>
    <d v="1998-03-04T00:00:00"/>
    <s v="Österreich"/>
    <s v="Antonie-Alt-Gasse 2/2/33"/>
    <n v="1100"/>
    <s v="Wien,Favoriten"/>
    <n v="1910582043"/>
    <n v="-20.2"/>
    <n v="20.2"/>
    <n v="0"/>
    <s v="fhb190505@fh-vie.ac.at"/>
    <m/>
    <n v="2094"/>
  </r>
  <r>
    <x v="0"/>
    <n v="19"/>
    <s v="Prosenbauer"/>
    <s v="Bianca"/>
    <s v="Frau"/>
    <s v="Mag./a/ rer. nat."/>
    <s v=""/>
    <d v="1988-07-28T00:00:00"/>
    <s v="Österreich"/>
    <s v="Kaiser-Ebersdorferstr. 72/2/8"/>
    <n v="1110"/>
    <s v="Wien,Simmering"/>
    <n v="1910389075"/>
    <n v="-20.2"/>
    <n v="20.2"/>
    <n v="0"/>
    <s v="fhb190962@fh-vie.ac.at"/>
    <m/>
    <n v="2095"/>
  </r>
  <r>
    <x v="5"/>
    <n v="19"/>
    <s v="Proyer"/>
    <s v="Raphael"/>
    <s v="Herr"/>
    <s v=""/>
    <s v=""/>
    <d v="1998-03-03T00:00:00"/>
    <s v="Österreich"/>
    <s v="Untere Hauptstraße 27B 1"/>
    <n v="2326"/>
    <s v="Lanzendorf"/>
    <n v="1910582044"/>
    <n v="-20.2"/>
    <n v="20.2"/>
    <n v="0"/>
    <s v="fhb190506@fh-vie.ac.at"/>
    <m/>
    <n v="2096"/>
  </r>
  <r>
    <x v="11"/>
    <n v="20"/>
    <s v="Pruckner"/>
    <s v="Lisa-Marie"/>
    <s v="Frau"/>
    <s v=""/>
    <s v=""/>
    <d v="1991-08-15T00:00:00"/>
    <s v="Österreich"/>
    <s v="Schlagergasse 10/10"/>
    <n v="1090"/>
    <s v="Wien,Alsergrund"/>
    <n v="2010387034"/>
    <n v="-20.2"/>
    <n v="20.2"/>
    <n v="0"/>
    <s v="fhb201263@fh-vie.ac.at"/>
    <m/>
    <n v="2097"/>
  </r>
  <r>
    <x v="6"/>
    <n v="19"/>
    <s v="Pryszlak"/>
    <s v="Andreas"/>
    <s v="Herr"/>
    <s v=""/>
    <s v=""/>
    <d v="1967-01-13T00:00:00"/>
    <s v="Österreich"/>
    <s v="Sommersiedlung 38/2"/>
    <n v="8712"/>
    <s v="Niklasdorf"/>
    <n v="1940039081"/>
    <n v="-20.2"/>
    <n v="20.2"/>
    <n v="0"/>
    <s v="fhb191425@fh-vie.ac.at"/>
    <s v="MBA Digital Transformation"/>
    <n v="2098"/>
  </r>
  <r>
    <x v="6"/>
    <n v="19"/>
    <s v="Pudenz"/>
    <s v="Fabian"/>
    <s v="Herr"/>
    <s v=""/>
    <s v=""/>
    <d v="1991-06-26T00:00:00"/>
    <s v="Deutschland"/>
    <s v="Jahnstraße 21"/>
    <n v="44866"/>
    <s v=""/>
    <n v="1940039155"/>
    <n v="-20.2"/>
    <n v="20.2"/>
    <n v="0"/>
    <s v="fhb200011@fh-vie.ac.at"/>
    <s v="MBA Digital Transformation"/>
    <n v="2099"/>
  </r>
  <r>
    <x v="3"/>
    <n v="19"/>
    <s v="Pulda"/>
    <s v="Nora"/>
    <s v="Frau"/>
    <s v=""/>
    <s v=""/>
    <d v="1999-11-20T00:00:00"/>
    <s v="Österreich"/>
    <s v="Palvenstraße 2a"/>
    <n v="5760"/>
    <s v="Saalfelden am Steinernen Meer"/>
    <n v="1910389194"/>
    <n v="-20.2"/>
    <n v="20.2"/>
    <n v="0"/>
    <s v="fhb191107@fh-vie.ac.at"/>
    <m/>
    <n v="2100"/>
  </r>
  <r>
    <x v="0"/>
    <n v="18"/>
    <s v="Puljic"/>
    <s v="Gloria"/>
    <s v="Frau"/>
    <s v=""/>
    <s v=""/>
    <d v="1998-08-25T00:00:00"/>
    <s v="Kroatien"/>
    <s v="Jadengasse 21/19"/>
    <n v="1150"/>
    <s v="Wien,Rudolfsheim-Fünfhaus"/>
    <n v="1810389045"/>
    <n v="-20.2"/>
    <n v="20.2"/>
    <n v="0"/>
    <s v="fhb180761@fh-vie.ac.at"/>
    <m/>
    <n v="2101"/>
  </r>
  <r>
    <x v="1"/>
    <n v="17"/>
    <s v="Puljic"/>
    <s v="Rijana"/>
    <s v="Frau"/>
    <s v=""/>
    <s v="Bakk."/>
    <d v="1984-11-07T00:00:00"/>
    <s v="Kroatien"/>
    <s v="Linke Wienzeile 122/ 35"/>
    <n v="1060"/>
    <s v="Wien"/>
    <n v="1710390042"/>
    <n v="-20.2"/>
    <n v="20.2"/>
    <n v="0"/>
    <s v="fhb170510@fh-vie.ac.at"/>
    <m/>
    <n v="2102"/>
  </r>
  <r>
    <x v="4"/>
    <n v="17"/>
    <s v="Pureza"/>
    <s v="Chris-Andre"/>
    <s v="Herr"/>
    <s v=""/>
    <s v=""/>
    <d v="1996-12-05T00:00:00"/>
    <s v="Österreich"/>
    <s v="Sorgenthalgasse 8"/>
    <n v="1210"/>
    <s v="Wien"/>
    <n v="1710229068"/>
    <n v="-20.2"/>
    <n v="20.2"/>
    <n v="0"/>
    <s v="fhb170387@fh-vie.ac.at"/>
    <m/>
    <n v="2103"/>
  </r>
  <r>
    <x v="10"/>
    <n v="17"/>
    <s v="Pürrer"/>
    <s v="Marcel"/>
    <s v="Herr"/>
    <s v=""/>
    <s v="BA"/>
    <d v="1996-06-08T00:00:00"/>
    <s v="Österreich"/>
    <s v="Tulpengasse 3/3"/>
    <n v="3442"/>
    <s v="Langenrohr"/>
    <n v="1710702021"/>
    <n v="-20.2"/>
    <n v="20.2"/>
    <n v="0"/>
    <s v="fhb170242@fh-vie.ac.at"/>
    <m/>
    <n v="2104"/>
  </r>
  <r>
    <x v="11"/>
    <n v="19"/>
    <s v="Puthenkalam"/>
    <s v="Sonia"/>
    <s v="Frau"/>
    <s v=""/>
    <s v=""/>
    <d v="2001-07-11T00:00:00"/>
    <s v="Österreich"/>
    <s v="Baschgasse 10"/>
    <n v="1220"/>
    <s v="Wien,Donaustadt"/>
    <n v="1910387086"/>
    <n v="-20.2"/>
    <n v="20.2"/>
    <n v="0"/>
    <s v="fhb191302@fh-vie.ac.at"/>
    <m/>
    <n v="2105"/>
  </r>
  <r>
    <x v="15"/>
    <n v="20"/>
    <s v="Puthenpurayil"/>
    <s v="Don-Stina"/>
    <s v="Frau"/>
    <s v=""/>
    <s v=""/>
    <d v="1998-11-26T00:00:00"/>
    <s v="Österreich"/>
    <s v="Breitenfurterstraße 552 A, Haus 1"/>
    <n v="1230"/>
    <s v="Wien,Liesing"/>
    <n v="2010480026"/>
    <n v="-20.2"/>
    <n v="20.2"/>
    <n v="0"/>
    <s v="fhb200498@fh-vie.ac.at"/>
    <m/>
    <n v="2106"/>
  </r>
  <r>
    <x v="0"/>
    <n v="19"/>
    <s v="Puthenpurayil"/>
    <s v="Felina"/>
    <s v="Frau"/>
    <s v=""/>
    <s v=""/>
    <d v="2000-10-02T00:00:00"/>
    <s v="Österreich"/>
    <s v="Breitenfurterstraße 552A Haus 1"/>
    <n v="1230"/>
    <s v="Wien,Liesing"/>
    <n v="1910389140"/>
    <n v="-20.2"/>
    <n v="20.2"/>
    <n v="0"/>
    <s v="fhb191044@fh-vie.ac.at"/>
    <m/>
    <n v="2107"/>
  </r>
  <r>
    <x v="13"/>
    <n v="20"/>
    <s v="Putoto"/>
    <s v="Alessandro"/>
    <s v="Herr"/>
    <s v=""/>
    <s v=""/>
    <d v="1997-05-31T00:00:00"/>
    <s v="Italien"/>
    <s v="Molkereistraße 1, 2/73"/>
    <n v="1020"/>
    <s v="Wien"/>
    <n v="2010613024"/>
    <n v="-20.2"/>
    <n v="20.2"/>
    <n v="0"/>
    <s v="fhb201307@fh-vie.ac.at"/>
    <s v="Incoming WiSe 2020"/>
    <n v="2108"/>
  </r>
  <r>
    <x v="2"/>
    <n v="20"/>
    <s v="Putz"/>
    <s v="Karolina"/>
    <s v="Frau"/>
    <s v=""/>
    <s v="BA"/>
    <d v="1986-04-25T00:00:00"/>
    <s v="Österreich"/>
    <s v="Erlaaer Strasse 60/4/405"/>
    <n v="1230"/>
    <s v="Wien,Liesing"/>
    <n v="2010388044"/>
    <n v="-20.2"/>
    <n v="20.2"/>
    <n v="0"/>
    <s v="fhb201215@fh-vie.ac.at"/>
    <m/>
    <n v="2109"/>
  </r>
  <r>
    <x v="2"/>
    <n v="19"/>
    <s v="Putze"/>
    <s v="Daniela"/>
    <s v="Frau"/>
    <s v=""/>
    <s v="BA"/>
    <d v="1990-12-09T00:00:00"/>
    <s v="Österreich"/>
    <s v="Linzer Straße 80/2/14"/>
    <n v="1140"/>
    <s v="Wien,Penzing"/>
    <n v="1910388037"/>
    <n v="-20.2"/>
    <n v="20.2"/>
    <n v="0"/>
    <s v="fhb190859@fh-vie.ac.at"/>
    <m/>
    <n v="2110"/>
  </r>
  <r>
    <x v="20"/>
    <n v="20"/>
    <s v="Quezada Rodriguez"/>
    <s v="Glenda Mabel"/>
    <s v="Frau"/>
    <s v="Mag.a"/>
    <s v=""/>
    <d v="1976-03-31T00:00:00"/>
    <s v="Österreich"/>
    <s v="Theresianumgasse 6/8"/>
    <n v="1040"/>
    <s v="Wien,Favoriten"/>
    <n v="2030046013"/>
    <n v="-20.2"/>
    <n v="20.2"/>
    <n v="0"/>
    <s v="fhb201580@fh-vie.ac.at"/>
    <s v="MSc Sustainability and Responsible Management"/>
    <n v="2111"/>
  </r>
  <r>
    <x v="6"/>
    <n v="19"/>
    <s v="Raab"/>
    <s v="Maximilian"/>
    <s v="Herr"/>
    <s v=""/>
    <s v=""/>
    <d v="1997-04-10T00:00:00"/>
    <s v="Österreich"/>
    <s v="Bastiengasse 16"/>
    <n v="1180"/>
    <s v="Wien,Währing"/>
    <n v="1940039179"/>
    <n v="-20.2"/>
    <n v="20.2"/>
    <n v="0"/>
    <s v="fhb200363@fh-vie.ac.at"/>
    <s v="MBA Digital Transformation"/>
    <n v="2112"/>
  </r>
  <r>
    <x v="4"/>
    <n v="16"/>
    <s v="Rabanillo"/>
    <s v="Jean Louis Macsell"/>
    <s v="Herr"/>
    <s v=""/>
    <s v=""/>
    <d v="1994-03-24T00:00:00"/>
    <s v="Philippinen"/>
    <s v="Rennbahnweg 27/2/39"/>
    <n v="1220"/>
    <s v="Wien"/>
    <n v="1610229081"/>
    <n v="-20.2"/>
    <n v="20.2"/>
    <n v="0"/>
    <s v="fhb160459@fh-vie.ac.at"/>
    <m/>
    <n v="2113"/>
  </r>
  <r>
    <x v="5"/>
    <n v="19"/>
    <s v="Rabl"/>
    <s v="Christoph"/>
    <s v="Herr"/>
    <s v=""/>
    <s v=""/>
    <d v="1994-02-11T00:00:00"/>
    <s v="Österreich"/>
    <s v="Hagenmüllergasse 3/21"/>
    <n v="1030"/>
    <s v="Wien,Landstraße"/>
    <n v="1910582046"/>
    <n v="-20.2"/>
    <n v="20.2"/>
    <n v="0"/>
    <s v="fhb190508@fh-vie.ac.at"/>
    <s v="Outgoing WiSe 2020"/>
    <n v="2114"/>
  </r>
  <r>
    <x v="15"/>
    <n v="19"/>
    <s v="Rac"/>
    <s v="Mario"/>
    <s v="Herr"/>
    <s v=""/>
    <s v=""/>
    <d v="1999-04-10T00:00:00"/>
    <s v="Österreich"/>
    <s v="Rüdengasse 8-10/6/3"/>
    <n v="1030"/>
    <s v="Wien,Landstraße"/>
    <n v="1910480028"/>
    <n v="-20.2"/>
    <n v="20.2"/>
    <n v="0"/>
    <s v="fhb190551@fh-vie.ac.at"/>
    <m/>
    <n v="2115"/>
  </r>
  <r>
    <x v="0"/>
    <n v="18"/>
    <s v="Rádi"/>
    <s v="Kármen"/>
    <s v="Frau"/>
    <s v=""/>
    <s v=""/>
    <d v="1996-06-15T00:00:00"/>
    <s v="Ungarn"/>
    <s v="Erzherzog-Karl Strasse 221/8"/>
    <n v="1220"/>
    <s v="Wien,Donaustadt"/>
    <n v="1810389046"/>
    <n v="-20.2"/>
    <n v="20.2"/>
    <n v="0"/>
    <s v="fhb180762@fh-vie.ac.at"/>
    <m/>
    <n v="2116"/>
  </r>
  <r>
    <x v="11"/>
    <n v="20"/>
    <s v="Radits"/>
    <s v="Sara"/>
    <s v="Frau"/>
    <s v=""/>
    <s v=""/>
    <d v="1996-10-04T00:00:00"/>
    <s v="Österreich"/>
    <s v="Pernerstorfergasse 59/2/13"/>
    <n v="1100"/>
    <s v="Wien,Favoriten"/>
    <n v="2010387035"/>
    <n v="-20.2"/>
    <n v="20.2"/>
    <n v="0"/>
    <s v="fhb201264@fh-vie.ac.at"/>
    <m/>
    <n v="2117"/>
  </r>
  <r>
    <x v="1"/>
    <n v="20"/>
    <s v="Radivojevic"/>
    <s v="Milica"/>
    <s v="Frau"/>
    <s v=""/>
    <s v=""/>
    <d v="1998-01-10T00:00:00"/>
    <s v="Serbien"/>
    <s v="Große Stadtgutgasse 34/1/1"/>
    <n v="1020"/>
    <s v="Wien"/>
    <n v="2010390051"/>
    <n v="-20.2"/>
    <n v="20.2"/>
    <n v="0"/>
    <s v="fhb200798@fh-vie.ac.at"/>
    <m/>
    <n v="2118"/>
  </r>
  <r>
    <x v="0"/>
    <n v="17"/>
    <s v="Radosavljevic"/>
    <s v="Zarko"/>
    <s v="Herr"/>
    <s v=""/>
    <s v=""/>
    <d v="1996-03-05T00:00:00"/>
    <s v="Österreich"/>
    <s v="Wielandgasse 5/9"/>
    <n v="1100"/>
    <s v="Wien"/>
    <n v="1710389072"/>
    <n v="-20.2"/>
    <n v="20.2"/>
    <n v="0"/>
    <s v="fhb170558@fh-vie.ac.at"/>
    <m/>
    <n v="2119"/>
  </r>
  <r>
    <x v="6"/>
    <n v="19"/>
    <s v="Radtke"/>
    <s v="Mary"/>
    <s v="Frau"/>
    <s v=""/>
    <s v="M.A."/>
    <d v="1981-01-30T00:00:00"/>
    <s v="Deutschland"/>
    <s v="Kieler Straße 189"/>
    <n v="22525"/>
    <s v=""/>
    <n v="1930039002"/>
    <n v="-20.2"/>
    <n v="20.2"/>
    <n v="0"/>
    <s v="fhb190435@fh-vie.ac.at"/>
    <s v="MBA Digital Transformation"/>
    <n v="2120"/>
  </r>
  <r>
    <x v="0"/>
    <n v="17"/>
    <s v="Radukic"/>
    <s v="Danijela"/>
    <s v="Frau"/>
    <s v=""/>
    <s v=""/>
    <d v="1997-06-22T00:00:00"/>
    <s v="Österreich"/>
    <s v="Anton-Freunschlag-Gasse 89"/>
    <n v="1230"/>
    <s v="Wien"/>
    <n v="1710389163"/>
    <n v="-20.2"/>
    <n v="20.2"/>
    <n v="0"/>
    <s v="fhb170620@fh-vie.ac.at"/>
    <m/>
    <n v="2121"/>
  </r>
  <r>
    <x v="0"/>
    <n v="19"/>
    <s v="Radulescu"/>
    <s v="Monica Denisa"/>
    <s v="Frau"/>
    <s v=""/>
    <s v=""/>
    <d v="1987-02-12T00:00:00"/>
    <s v="Österreich"/>
    <s v="Marischkapromenade 11 /1 /5"/>
    <n v="1210"/>
    <s v="Wien"/>
    <n v="1910389076"/>
    <n v="-20.2"/>
    <n v="20.2"/>
    <n v="0"/>
    <s v="fhb190963@fh-vie.ac.at"/>
    <m/>
    <n v="2122"/>
  </r>
  <r>
    <x v="0"/>
    <n v="18"/>
    <s v="Radulovic"/>
    <s v="Danijela"/>
    <s v="Frau"/>
    <s v=""/>
    <s v=""/>
    <d v="1995-03-21T00:00:00"/>
    <s v="Bosn. u. Herzeg."/>
    <s v="Herbststraße 15/1/25-26"/>
    <n v="1160"/>
    <s v="Wien,Ottakring"/>
    <n v="1810389047"/>
    <n v="-20.2"/>
    <n v="20.2"/>
    <n v="0"/>
    <s v="fhb180763@fh-vie.ac.at"/>
    <m/>
    <n v="2123"/>
  </r>
  <r>
    <x v="13"/>
    <n v="18"/>
    <s v="Radvanyi"/>
    <s v="Stefan Florian"/>
    <s v="Herr"/>
    <s v=""/>
    <s v="BA"/>
    <d v="1987-11-19T00:00:00"/>
    <s v="Österreich"/>
    <s v="Sieveringerstraße 22/7"/>
    <n v="1190"/>
    <s v="Wien,Döbling"/>
    <n v="1810613009"/>
    <n v="-20.2"/>
    <n v="20.2"/>
    <n v="0"/>
    <s v="fhb180194@fh-vie.ac.at"/>
    <m/>
    <n v="2124"/>
  </r>
  <r>
    <x v="14"/>
    <n v="20"/>
    <s v="Raffetseder"/>
    <s v="Thomas"/>
    <s v="Herr"/>
    <s v=""/>
    <s v=""/>
    <d v="1995-11-23T00:00:00"/>
    <s v="Österreich"/>
    <s v="Weldengasse 3/2/10"/>
    <n v="1100"/>
    <s v="Wien,Favoriten"/>
    <n v="2010392025"/>
    <n v="-20.2"/>
    <n v="20.2"/>
    <n v="0"/>
    <s v="fhb201135@fh-vie.ac.at"/>
    <m/>
    <n v="2125"/>
  </r>
  <r>
    <x v="3"/>
    <n v="19"/>
    <s v="Rahadian Rithoputra"/>
    <s v="Muhammad Raditho"/>
    <s v="Herr"/>
    <s v=""/>
    <s v=""/>
    <d v="1991-07-04T00:00:00"/>
    <s v="Irak"/>
    <s v="Zieglergasse 13/7"/>
    <n v="1070"/>
    <s v="Wien,Neubau"/>
    <n v="1910389195"/>
    <n v="-20.2"/>
    <n v="0"/>
    <n v="-20.2"/>
    <s v="fhb191108@fh-vie.ac.at"/>
    <m/>
    <n v="2126"/>
  </r>
  <r>
    <x v="0"/>
    <n v="20"/>
    <s v="Rahman"/>
    <s v="Nora"/>
    <s v="Frau"/>
    <s v=""/>
    <s v=""/>
    <d v="2000-01-20T00:00:00"/>
    <s v="Österreich"/>
    <s v="Krottenbachstraße 106/18/8"/>
    <n v="1190"/>
    <s v="Wien,Döbling"/>
    <n v="2010389252"/>
    <n v="-20.2"/>
    <n v="20.2"/>
    <n v="0"/>
    <s v="fhb201499@fh-vie.ac.at"/>
    <m/>
    <n v="2127"/>
  </r>
  <r>
    <x v="11"/>
    <n v="18"/>
    <s v="Rahmanovic"/>
    <s v="Ermina"/>
    <s v="Frau"/>
    <s v=""/>
    <s v=""/>
    <d v="1996-08-04T00:00:00"/>
    <s v="Österreich"/>
    <s v="Sonnleithnergasse 22/1/29"/>
    <n v="1100"/>
    <s v="Wien,Favoriten"/>
    <n v="1810387087"/>
    <n v="-20.2"/>
    <n v="20.2"/>
    <n v="0"/>
    <s v="fhb181025@fh-vie.ac.at"/>
    <m/>
    <n v="2128"/>
  </r>
  <r>
    <x v="17"/>
    <n v="18"/>
    <s v="Rai"/>
    <s v="Ashish"/>
    <s v="Herr"/>
    <s v=""/>
    <s v=""/>
    <d v="1982-12-09T00:00:00"/>
    <s v="Nepal"/>
    <s v="Ludwig-von-Höhnel-Gasse 9, Parz. 182"/>
    <n v="1100"/>
    <s v="Wien,Favoriten"/>
    <n v="1810705012"/>
    <n v="-20.2"/>
    <n v="20.2"/>
    <n v="0"/>
    <s v="fhb180383@fh-vie.ac.at"/>
    <m/>
    <n v="2129"/>
  </r>
  <r>
    <x v="0"/>
    <n v="18"/>
    <s v="Rajin"/>
    <s v="Natalija"/>
    <s v="Frau"/>
    <s v=""/>
    <s v=""/>
    <d v="1997-05-30T00:00:00"/>
    <s v="Österreich"/>
    <s v="Huttengasse 35/4"/>
    <n v="1160"/>
    <s v="Wien,Ottakring"/>
    <n v="1810389001"/>
    <n v="-20.2"/>
    <n v="20.2"/>
    <n v="0"/>
    <s v="fhb180717@fh-vie.ac.at"/>
    <m/>
    <n v="2130"/>
  </r>
  <r>
    <x v="2"/>
    <n v="19"/>
    <s v="Rajs"/>
    <s v="David Gabriel"/>
    <s v="Herr"/>
    <s v=""/>
    <s v="BA"/>
    <d v="1986-07-07T00:00:00"/>
    <s v="Österreich"/>
    <s v="Skraupstraße 24/32/13"/>
    <n v="1210"/>
    <s v="Wien"/>
    <n v="1910388038"/>
    <n v="-20.2"/>
    <n v="20.2"/>
    <n v="0"/>
    <s v="fhb190860@fh-vie.ac.at"/>
    <m/>
    <n v="2131"/>
  </r>
  <r>
    <x v="0"/>
    <n v="18"/>
    <s v="Rakic"/>
    <s v="Marko"/>
    <s v="Herr"/>
    <s v=""/>
    <s v=""/>
    <d v="1997-09-10T00:00:00"/>
    <s v="Österreich"/>
    <s v="Kolbegasse 45/1"/>
    <n v="1230"/>
    <s v="Wien,Liesing"/>
    <n v="1810389591"/>
    <n v="-20.2"/>
    <n v="20.2"/>
    <n v="0"/>
    <s v="fhb180969@fh-vie.ac.at"/>
    <m/>
    <n v="2132"/>
  </r>
  <r>
    <x v="4"/>
    <n v="20"/>
    <s v="Rakowitz"/>
    <s v="Nathalia"/>
    <s v="Frau"/>
    <s v=""/>
    <s v=""/>
    <d v="1999-08-10T00:00:00"/>
    <s v="Österreich"/>
    <s v="Hauptstraße 35 / 8"/>
    <n v="2603"/>
    <s v="Felixdorf"/>
    <n v="2010229082"/>
    <n v="-20.2"/>
    <n v="20.2"/>
    <n v="0"/>
    <s v="fhb201089@fh-vie.ac.at"/>
    <m/>
    <n v="2133"/>
  </r>
  <r>
    <x v="17"/>
    <n v="19"/>
    <s v="Rama"/>
    <s v="Greis"/>
    <s v="Frau"/>
    <s v=""/>
    <s v=""/>
    <d v="1997-03-29T00:00:00"/>
    <s v="Albanien"/>
    <s v="Laudongasse 36 (Studentenheim) 527"/>
    <n v="1080"/>
    <s v="Wien"/>
    <n v="1910705014"/>
    <n v="-20.2"/>
    <n v="20.2"/>
    <n v="0"/>
    <s v="fhb190457@fh-vie.ac.at"/>
    <m/>
    <n v="2134"/>
  </r>
  <r>
    <x v="3"/>
    <n v="19"/>
    <s v="Ramadani"/>
    <s v="Arieta"/>
    <s v="Frau"/>
    <s v=""/>
    <s v=""/>
    <d v="2000-03-11T00:00:00"/>
    <s v="Österreich"/>
    <s v="Mittelfeldweg 20A"/>
    <n v="1220"/>
    <s v="Wien,Donaustadt"/>
    <n v="1910389196"/>
    <n v="-20.2"/>
    <n v="20.2"/>
    <n v="0"/>
    <s v="fhb191109@fh-vie.ac.at"/>
    <m/>
    <n v="2135"/>
  </r>
  <r>
    <x v="12"/>
    <n v="19"/>
    <s v="Ramharter"/>
    <s v="Andreas"/>
    <s v="Herr"/>
    <s v=""/>
    <s v=""/>
    <d v="1991-01-26T00:00:00"/>
    <s v="Österreich"/>
    <s v="Ketzergasse 311"/>
    <n v="2380"/>
    <s v="Perchtoldsdorf"/>
    <n v="1910391064"/>
    <n v="-20.2"/>
    <n v="20.2"/>
    <n v="0"/>
    <s v="fhb191234@fh-vie.ac.at"/>
    <m/>
    <n v="2136"/>
  </r>
  <r>
    <x v="4"/>
    <n v="16"/>
    <s v="Ramic"/>
    <s v="Emir"/>
    <s v="Herr"/>
    <s v=""/>
    <s v=""/>
    <d v="1994-11-13T00:00:00"/>
    <s v="Österreich"/>
    <s v="Herbortgasse 35/35"/>
    <n v="1110"/>
    <s v="Wien,Simmering"/>
    <n v="1610229082"/>
    <n v="-20.2"/>
    <n v="20.2"/>
    <n v="0"/>
    <s v="fhb160460@fh-vie.ac.at"/>
    <m/>
    <n v="2137"/>
  </r>
  <r>
    <x v="3"/>
    <n v="18"/>
    <s v="Ramić"/>
    <s v="Lejla"/>
    <s v="Frau"/>
    <s v=""/>
    <s v=""/>
    <d v="1996-05-04T00:00:00"/>
    <s v="Bosn. u. Herzeg."/>
    <s v="Murlingengasse 44/14"/>
    <n v="1120"/>
    <s v="Wien,Meidling"/>
    <n v="1810389921"/>
    <n v="-20.2"/>
    <n v="20.2"/>
    <n v="0"/>
    <s v="fhb180889@fh-vie.ac.at"/>
    <m/>
    <n v="2138"/>
  </r>
  <r>
    <x v="12"/>
    <n v="17"/>
    <s v="Ramoser"/>
    <s v="Linus"/>
    <s v="Herr"/>
    <s v=""/>
    <s v=""/>
    <d v="1996-06-22T00:00:00"/>
    <s v="Österreich"/>
    <s v="Hanreitergasse 13/3/9"/>
    <n v="1210"/>
    <s v="Wien,Floridsdorf"/>
    <n v="1710391051"/>
    <n v="-20.2"/>
    <n v="20.2"/>
    <n v="0"/>
    <s v="fhb170751@fh-vie.ac.at"/>
    <m/>
    <n v="2139"/>
  </r>
  <r>
    <x v="10"/>
    <n v="20"/>
    <s v="Ramsbacher"/>
    <s v="Elisabeth"/>
    <s v="Frau"/>
    <s v=""/>
    <s v=""/>
    <d v="1996-11-07T00:00:00"/>
    <s v="Österreich"/>
    <s v="Hernalser Gürtel 24 Tr 17"/>
    <n v="1090"/>
    <s v="Wien,Alsergrund"/>
    <n v="2010702015"/>
    <n v="-20.2"/>
    <n v="20.2"/>
    <n v="0"/>
    <s v="fhb200442@fh-vie.ac.at"/>
    <m/>
    <n v="2140"/>
  </r>
  <r>
    <x v="5"/>
    <n v="20"/>
    <s v="Randhawa"/>
    <s v="Pavneet"/>
    <s v="Frau"/>
    <s v=""/>
    <s v=""/>
    <d v="1996-12-24T00:00:00"/>
    <s v="Österreich"/>
    <s v="Landstraße Hauptstraße 11/1"/>
    <n v="1030"/>
    <s v="Wien,Landstraße"/>
    <n v="2010582043"/>
    <n v="-20.2"/>
    <n v="20.2"/>
    <n v="0"/>
    <s v="fhb200887@fh-vie.ac.at"/>
    <m/>
    <n v="2141"/>
  </r>
  <r>
    <x v="0"/>
    <n v="20"/>
    <s v="Rangelov"/>
    <s v="Kristina"/>
    <s v="Frau"/>
    <s v=""/>
    <s v=""/>
    <d v="2000-07-27T00:00:00"/>
    <s v="Österreich"/>
    <s v="Inge-Konradigasse 15/3/2 "/>
    <n v="1210"/>
    <s v="Wien,Floridsdorf"/>
    <n v="2010389153"/>
    <n v="-20.2"/>
    <n v="20.2"/>
    <n v="0"/>
    <s v="fhb200662@fh-vie.ac.at"/>
    <m/>
    <n v="2142"/>
  </r>
  <r>
    <x v="0"/>
    <n v="20"/>
    <s v="Rank"/>
    <s v="David"/>
    <s v="Herr"/>
    <s v=""/>
    <s v=""/>
    <d v="1982-06-23T00:00:00"/>
    <s v="Österreich"/>
    <s v="Anastasius-Grün-Gasse, 54/3/11"/>
    <n v="1180"/>
    <s v="Wien,Währing"/>
    <n v="2010389074"/>
    <n v="-20.2"/>
    <n v="20.2"/>
    <n v="0"/>
    <s v="fhb200583@fh-vie.ac.at"/>
    <m/>
    <n v="2143"/>
  </r>
  <r>
    <x v="0"/>
    <n v="20"/>
    <s v="Rank"/>
    <s v="Maria-Lacramioara"/>
    <s v="Frau"/>
    <s v=""/>
    <s v=""/>
    <d v="1989-04-08T00:00:00"/>
    <s v="Rumänien"/>
    <s v="Anastasius-Grün-Gasse 54/3/11"/>
    <n v="1180"/>
    <s v="Wien,Währing"/>
    <n v="2010389073"/>
    <n v="-20.2"/>
    <n v="20.2"/>
    <n v="0"/>
    <s v="fhb200582@fh-vie.ac.at"/>
    <m/>
    <n v="2144"/>
  </r>
  <r>
    <x v="4"/>
    <n v="13"/>
    <s v="Ranzinger"/>
    <s v="Carina"/>
    <s v="Frau"/>
    <s v=""/>
    <s v=""/>
    <d v="1988-08-13T00:00:00"/>
    <s v="Österreich"/>
    <s v="Trubelgasse 20/23"/>
    <n v="1030"/>
    <s v="Wien"/>
    <n v="1310229029"/>
    <n v="-20.2"/>
    <n v="20.2"/>
    <n v="0"/>
    <s v="fhb138729@fh-vie.ac.at"/>
    <m/>
    <n v="2145"/>
  </r>
  <r>
    <x v="2"/>
    <n v="19"/>
    <s v="Rappl"/>
    <s v="Julia"/>
    <s v="Frau"/>
    <s v=""/>
    <s v="BA"/>
    <d v="1990-11-04T00:00:00"/>
    <s v="Österreich"/>
    <s v="Ernst Melchior Gasse 2/1/52"/>
    <n v="1020"/>
    <s v="Wien,Leopoldstadt"/>
    <n v="1910388039"/>
    <n v="-20.2"/>
    <n v="20.2"/>
    <n v="0"/>
    <s v="fhb190861@fh-vie.ac.at"/>
    <m/>
    <n v="2146"/>
  </r>
  <r>
    <x v="6"/>
    <n v="18"/>
    <s v="Rassadi"/>
    <s v="Daryoush Stefan"/>
    <s v="Herr"/>
    <s v=""/>
    <s v=""/>
    <d v="1963-11-03T00:00:00"/>
    <s v="Schweiz"/>
    <s v="Bergluftweg 23"/>
    <n v="2505"/>
    <s v="Biel"/>
    <n v="1840039020"/>
    <n v="-20.2"/>
    <n v="20.2"/>
    <n v="0"/>
    <s v="fhb190200@fh-vie.ac.at"/>
    <s v="MBA Digital Transformation"/>
    <n v="2147"/>
  </r>
  <r>
    <x v="6"/>
    <n v="18"/>
    <s v="Rassadi-Thalmann"/>
    <s v="Brigitte"/>
    <s v="Frau"/>
    <s v=""/>
    <s v=""/>
    <d v="1973-07-20T00:00:00"/>
    <s v="Schweiz"/>
    <s v="Bergluftweg 23"/>
    <n v="2505"/>
    <s v="Biel"/>
    <n v="1840039022"/>
    <n v="-20.2"/>
    <n v="20.2"/>
    <n v="0"/>
    <s v="fhb190203@fh-vie.ac.at"/>
    <s v="MBA Digital Transformation"/>
    <n v="2148"/>
  </r>
  <r>
    <x v="6"/>
    <n v="19"/>
    <s v="Rath"/>
    <s v="Jens"/>
    <s v="Herr"/>
    <s v=""/>
    <s v=""/>
    <d v="1972-09-26T00:00:00"/>
    <s v="Deutschland"/>
    <s v="Freudenstädter Str. 19"/>
    <n v="72175"/>
    <s v=""/>
    <n v="1940039033"/>
    <n v="-20.2"/>
    <n v="20.2"/>
    <n v="0"/>
    <s v="fhb200277@fh-vie.ac.at"/>
    <s v="MBA Digital Transformation"/>
    <n v="2149"/>
  </r>
  <r>
    <x v="10"/>
    <n v="20"/>
    <s v="Rath"/>
    <s v="Sophie"/>
    <s v="Frau"/>
    <s v=""/>
    <s v=""/>
    <d v="1997-09-02T00:00:00"/>
    <s v="Österreich"/>
    <s v="Jörgerstraße 39/8-9"/>
    <n v="1170"/>
    <s v="Wien,Hernals"/>
    <n v="2010702016"/>
    <n v="-20.2"/>
    <n v="20.2"/>
    <n v="0"/>
    <s v="fhb200443@fh-vie.ac.at"/>
    <m/>
    <n v="2150"/>
  </r>
  <r>
    <x v="3"/>
    <n v="18"/>
    <s v="Rathee"/>
    <s v="Dhruv"/>
    <s v="Herr"/>
    <s v=""/>
    <s v=""/>
    <d v="1994-10-08T00:00:00"/>
    <s v="Indien"/>
    <s v="Am Grünen Prater 10/54"/>
    <n v="1020"/>
    <s v="Wien"/>
    <n v="1810389931"/>
    <n v="-20.2"/>
    <n v="20.2"/>
    <n v="0"/>
    <s v="fhb180899@fh-vie.ac.at"/>
    <m/>
    <n v="2151"/>
  </r>
  <r>
    <x v="0"/>
    <n v="20"/>
    <s v="Ratschiller"/>
    <s v="Christian"/>
    <s v="Herr"/>
    <s v=""/>
    <s v=""/>
    <d v="1999-12-25T00:00:00"/>
    <s v="Italien(S-Tirol)"/>
    <s v="Kirchweg 7"/>
    <n v="39014"/>
    <s v="Burgstall"/>
    <n v="2010389154"/>
    <n v="-20.2"/>
    <n v="20.2"/>
    <n v="0"/>
    <s v="fhb200663@fh-vie.ac.at"/>
    <m/>
    <n v="2152"/>
  </r>
  <r>
    <x v="12"/>
    <n v="19"/>
    <s v="Ratzer"/>
    <s v="Bernhard"/>
    <s v="Herr"/>
    <s v=""/>
    <s v=""/>
    <d v="1998-04-19T00:00:00"/>
    <s v="Österreich"/>
    <s v="Flötzersteig 280"/>
    <n v="1140"/>
    <s v="Wien,Penzing"/>
    <n v="1910391065"/>
    <n v="-20.2"/>
    <n v="20.2"/>
    <n v="0"/>
    <s v="fhb191235@fh-vie.ac.at"/>
    <m/>
    <n v="2153"/>
  </r>
  <r>
    <x v="14"/>
    <n v="18"/>
    <s v="Rauch"/>
    <s v="Paola"/>
    <s v="Frau"/>
    <s v=""/>
    <s v="BSc (WU)"/>
    <d v="1988-02-25T00:00:00"/>
    <s v="Österreich"/>
    <s v="Erne-Seder-Gasse 8/2/306"/>
    <n v="1030"/>
    <s v="Wien,Landstraße"/>
    <n v="1810392028"/>
    <n v="-20.2"/>
    <n v="20.2"/>
    <n v="0"/>
    <s v="fhb180659@fh-vie.ac.at"/>
    <m/>
    <n v="2154"/>
  </r>
  <r>
    <x v="20"/>
    <n v="20"/>
    <s v="Raudaschl"/>
    <s v="Martin"/>
    <s v="Herr"/>
    <s v=""/>
    <s v=""/>
    <d v="1968-03-09T00:00:00"/>
    <s v="Österreich"/>
    <s v="Eckertgasse 10/29"/>
    <n v="1100"/>
    <s v="Wien,Simmering"/>
    <n v="2030046014"/>
    <n v="-20.2"/>
    <n v="20.2"/>
    <n v="0"/>
    <s v="fhb201581@fh-vie.ac.at"/>
    <s v="MSc Sustainability and Responsible Management"/>
    <n v="2155"/>
  </r>
  <r>
    <x v="6"/>
    <n v="20"/>
    <s v="Raue"/>
    <s v="Lea Catharina"/>
    <s v="Frau"/>
    <s v=""/>
    <s v=""/>
    <d v="1993-02-23T00:00:00"/>
    <s v="Deutschland"/>
    <s v="Hartmannstraße 25"/>
    <n v="91052"/>
    <s v=""/>
    <n v="2030039023"/>
    <n v="-20.2"/>
    <n v="20.2"/>
    <n v="0"/>
    <s v="fhb201409@fh-vie.ac.at"/>
    <s v="MBA Digital Transformation"/>
    <n v="2156"/>
  </r>
  <r>
    <x v="11"/>
    <n v="18"/>
    <s v="Rauscher"/>
    <s v="Dominic"/>
    <s v="Herr"/>
    <s v=""/>
    <s v=""/>
    <d v="1993-04-22T00:00:00"/>
    <s v="Österreich"/>
    <s v="Rüdengasse 13/19"/>
    <n v="1030"/>
    <s v="Wien"/>
    <n v="1810387034"/>
    <n v="-20.2"/>
    <n v="20.2"/>
    <n v="0"/>
    <s v="fhb180696@fh-vie.ac.at"/>
    <m/>
    <n v="2157"/>
  </r>
  <r>
    <x v="17"/>
    <n v="20"/>
    <s v="Rauscher"/>
    <s v="Isabella"/>
    <s v="Frau"/>
    <s v=""/>
    <s v="BA"/>
    <d v="1999-02-14T00:00:00"/>
    <s v="Österreich"/>
    <s v="Haasgasse 20"/>
    <n v="2120"/>
    <s v="Wolkersdorf im Weinviertel"/>
    <n v="2010705022"/>
    <n v="-20.2"/>
    <n v="20.2"/>
    <n v="0"/>
    <s v="fhb200835@fh-vie.ac.at"/>
    <m/>
    <n v="2158"/>
  </r>
  <r>
    <x v="4"/>
    <n v="18"/>
    <s v="Rauscher"/>
    <s v="Marcel"/>
    <s v="Herr"/>
    <s v=""/>
    <s v=""/>
    <d v="1999-01-27T00:00:00"/>
    <s v="Österreich"/>
    <s v="Welingergasse 10/1"/>
    <n v="1230"/>
    <s v="Wien,Liesing"/>
    <n v="1810229083"/>
    <n v="-20.2"/>
    <n v="20.2"/>
    <n v="0"/>
    <s v="fhb180533@fh-vie.ac.at"/>
    <m/>
    <n v="2159"/>
  </r>
  <r>
    <x v="11"/>
    <n v="19"/>
    <s v="Rauscher"/>
    <s v="Patrick"/>
    <s v="Herr"/>
    <s v=""/>
    <s v=""/>
    <d v="1998-06-11T00:00:00"/>
    <s v="Österreich"/>
    <s v="Engerthstraße 161/107"/>
    <n v="1020"/>
    <s v="Wien"/>
    <n v="1910387087"/>
    <n v="-20.2"/>
    <n v="20.2"/>
    <n v="0"/>
    <s v="fhb191303@fh-vie.ac.at"/>
    <m/>
    <n v="2160"/>
  </r>
  <r>
    <x v="15"/>
    <n v="17"/>
    <s v="Rauter"/>
    <s v="Johannes"/>
    <s v="Herr"/>
    <s v=""/>
    <s v="BA"/>
    <d v="1987-08-04T00:00:00"/>
    <s v="Österreich"/>
    <s v="Amalienstraße 53A/8"/>
    <n v="1130"/>
    <s v="Wien"/>
    <n v="1710480021"/>
    <n v="-20.2"/>
    <n v="20.2"/>
    <n v="0"/>
    <s v="fhb170115@fh-vie.ac.at"/>
    <s v="Unterbrechung WiSe 2020"/>
    <n v="2161"/>
  </r>
  <r>
    <x v="11"/>
    <n v="19"/>
    <s v="Raykova"/>
    <s v="Kateryna"/>
    <s v="Frau"/>
    <s v=""/>
    <s v=""/>
    <d v="1995-10-05T00:00:00"/>
    <s v="Ukraine"/>
    <s v="Erdbergstrasse 220, 513A"/>
    <n v="1110"/>
    <s v="Wien,Simmering"/>
    <n v="1910387036"/>
    <n v="-20.2"/>
    <n v="20.2"/>
    <n v="0"/>
    <s v="fhb190805@fh-vie.ac.at"/>
    <m/>
    <n v="2162"/>
  </r>
  <r>
    <x v="4"/>
    <n v="19"/>
    <s v="Recica"/>
    <s v="Edhem"/>
    <s v="Herr"/>
    <s v=""/>
    <s v=""/>
    <d v="1987-08-23T00:00:00"/>
    <s v="Österreich"/>
    <s v="Gersthofer Straße 150-154/6/2"/>
    <n v="1180"/>
    <s v="Wien,Währing"/>
    <s v="1910229035, 1910389197"/>
    <n v="-20.2"/>
    <n v="20.2"/>
    <n v="0"/>
    <s v="fhb190418@fh-vie.ac.at"/>
    <m/>
    <n v="2163"/>
  </r>
  <r>
    <x v="6"/>
    <n v="18"/>
    <s v="Recsey-Kaplan"/>
    <s v="Sylvia"/>
    <s v="Frau"/>
    <s v="Mag.a"/>
    <s v=""/>
    <d v="1971-10-20T00:00:00"/>
    <s v="Österreich"/>
    <s v="Peter Rosegger Gasse 44"/>
    <n v="3400"/>
    <s v=""/>
    <n v="1840039045"/>
    <n v="-20.2"/>
    <n v="20.2"/>
    <n v="0"/>
    <s v="fhb181184@fh-vie.ac.at"/>
    <s v="MBA Digital Transformation"/>
    <n v="2164"/>
  </r>
  <r>
    <x v="8"/>
    <n v="19"/>
    <s v="Redko"/>
    <s v="Olga"/>
    <s v="Frau"/>
    <s v=""/>
    <s v=""/>
    <d v="1985-09-20T00:00:00"/>
    <s v="Deutschland"/>
    <s v="Im Weiler 24"/>
    <n v="74523"/>
    <s v=""/>
    <n v="1940042064"/>
    <n v="-20.2"/>
    <n v="20.2"/>
    <n v="0"/>
    <s v="fhb200355@fh-vie.ac.at"/>
    <s v="MBA Digital Marketing &amp; Data Management"/>
    <n v="2165"/>
  </r>
  <r>
    <x v="4"/>
    <n v="18"/>
    <s v="Redl"/>
    <s v="Patrick"/>
    <s v="Herr"/>
    <s v=""/>
    <s v=""/>
    <d v="1996-08-20T00:00:00"/>
    <s v="Österreich"/>
    <s v="Putzendoplergasse 2/3/8"/>
    <n v="1230"/>
    <s v="Wien,Liesing"/>
    <n v="1810229041"/>
    <n v="-20.2"/>
    <n v="20.2"/>
    <n v="0"/>
    <s v="fhb180352@fh-vie.ac.at"/>
    <m/>
    <n v="2166"/>
  </r>
  <r>
    <x v="2"/>
    <n v="19"/>
    <s v="Refai Shakhlot"/>
    <s v="Mohamed"/>
    <s v="Herr"/>
    <s v=""/>
    <s v="BSc"/>
    <d v="1994-02-02T00:00:00"/>
    <s v="Österreich"/>
    <s v="Patrubangasse 4/5"/>
    <n v="1100"/>
    <s v="Wien,Favoriten"/>
    <n v="1910388040"/>
    <n v="-20.2"/>
    <n v="20.2"/>
    <n v="0"/>
    <s v="fhb190862@fh-vie.ac.at"/>
    <m/>
    <n v="2167"/>
  </r>
  <r>
    <x v="17"/>
    <n v="19"/>
    <s v="Regscheck"/>
    <s v="Michaela"/>
    <s v="Frau"/>
    <s v=""/>
    <s v="BA"/>
    <d v="1970-07-02T00:00:00"/>
    <s v="Österreich"/>
    <s v="Viehmarktgasse 1A/3/19"/>
    <n v="1030"/>
    <s v="Wien,Landstraße"/>
    <n v="1910705023"/>
    <n v="-20.2"/>
    <n v="20.2"/>
    <n v="0"/>
    <s v="fhb191073@fh-vie.ac.at"/>
    <s v="Unterbrechung WiSe 2020"/>
    <n v="2168"/>
  </r>
  <r>
    <x v="6"/>
    <n v="19"/>
    <s v="Reh"/>
    <s v="Thorsten"/>
    <s v="Herr"/>
    <s v=""/>
    <s v="LL.M."/>
    <d v="1974-04-15T00:00:00"/>
    <s v="Deutschland"/>
    <s v="Bürgermeister Haidacher Strasse 14"/>
    <n v="82140"/>
    <s v=""/>
    <n v="1930039084"/>
    <n v="-20.2"/>
    <n v="20.2"/>
    <n v="0"/>
    <s v="fhb190218@fh-vie.ac.at"/>
    <s v="MBA Digital Transformation"/>
    <n v="2169"/>
  </r>
  <r>
    <x v="7"/>
    <n v="20"/>
    <s v="Rehak"/>
    <s v="Verena"/>
    <s v="Frau"/>
    <s v=""/>
    <s v=""/>
    <d v="1996-09-29T00:00:00"/>
    <s v="Österreich"/>
    <s v="Bahngasse 6/10"/>
    <n v="2753"/>
    <s v="Markt Piesting"/>
    <n v="2030018010"/>
    <n v="-20.2"/>
    <n v="20.2"/>
    <n v="0"/>
    <s v="fhb201594@fh-vie.ac.at"/>
    <s v="Akademische/r HR Manager/in"/>
    <n v="2170"/>
  </r>
  <r>
    <x v="8"/>
    <n v="20"/>
    <s v="Reichel-Schmölz"/>
    <s v="Katharina"/>
    <s v="Frau"/>
    <s v="Mag."/>
    <s v=""/>
    <d v="1986-12-14T00:00:00"/>
    <s v="Österreich"/>
    <s v="Porzellangasse 54/1/14"/>
    <n v="1090"/>
    <s v="Wien,Alsergrund"/>
    <n v="2030042028"/>
    <n v="-20.2"/>
    <n v="20.2"/>
    <n v="0"/>
    <s v="fhb201551@fh-vie.ac.at"/>
    <s v="MBA Digital Marketing &amp; Data Management"/>
    <n v="2171"/>
  </r>
  <r>
    <x v="0"/>
    <n v="12"/>
    <s v="Reichenhauser"/>
    <s v="Carina"/>
    <s v="Frau"/>
    <s v=""/>
    <s v=""/>
    <d v="1991-07-02T00:00:00"/>
    <s v="Österreich"/>
    <s v="Römergasse 53/1/17"/>
    <n v="1160"/>
    <s v="Wien"/>
    <n v="1210389216"/>
    <n v="-20.2"/>
    <n v="20.2"/>
    <n v="0"/>
    <s v="carina.reichenhauser@fh-vie.ac.at"/>
    <m/>
    <n v="2172"/>
  </r>
  <r>
    <x v="2"/>
    <n v="20"/>
    <s v="Reicher"/>
    <s v="Daniel"/>
    <s v="Herr"/>
    <s v=""/>
    <s v="BA, MA"/>
    <d v="1991-02-27T00:00:00"/>
    <s v="Österreich"/>
    <s v="Leystrasse 42/46"/>
    <n v="1200"/>
    <s v="Wien,Brigittenau"/>
    <n v="2010388046"/>
    <n v="-20.2"/>
    <n v="20.2"/>
    <n v="0"/>
    <s v="fhb201217@fh-vie.ac.at"/>
    <m/>
    <n v="2173"/>
  </r>
  <r>
    <x v="2"/>
    <n v="20"/>
    <s v="Reicher"/>
    <s v="Yolka"/>
    <s v="Frau"/>
    <s v=""/>
    <s v="MA"/>
    <d v="1988-11-30T00:00:00"/>
    <s v="Bulgarien"/>
    <s v="Leystraße 42/46"/>
    <n v="1200"/>
    <s v="Wien"/>
    <n v="2010388045"/>
    <n v="-20.2"/>
    <n v="20.2"/>
    <n v="0"/>
    <s v="fhb201216@fh-vie.ac.at"/>
    <m/>
    <n v="2174"/>
  </r>
  <r>
    <x v="14"/>
    <n v="18"/>
    <s v="Reiger"/>
    <s v="Felix Marvin"/>
    <s v="Herr"/>
    <s v=""/>
    <s v="BA"/>
    <d v="1997-08-12T00:00:00"/>
    <s v="Österreich"/>
    <s v="Friedrich-Schlögl-Gasse 10a"/>
    <n v="3011"/>
    <s v="Purkersdorf"/>
    <n v="1810392032"/>
    <n v="-20.2"/>
    <n v="20.2"/>
    <n v="0"/>
    <s v="fhb180985@fh-vie.ac.at"/>
    <m/>
    <n v="2175"/>
  </r>
  <r>
    <x v="8"/>
    <n v="19"/>
    <s v="Reihs"/>
    <s v="Iris"/>
    <s v="Frau"/>
    <s v=""/>
    <s v=""/>
    <d v="1984-02-21T00:00:00"/>
    <s v="Österreich"/>
    <s v="Maria-Trapp-Platz 1/801"/>
    <n v="1220"/>
    <s v="Wien,Donaustadt"/>
    <n v="1940042076"/>
    <n v="-20.2"/>
    <n v="20.2"/>
    <n v="0"/>
    <s v="fhb200391@fh-vie.ac.at"/>
    <s v="MBA Digital Marketing &amp; Data Management"/>
    <n v="2176"/>
  </r>
  <r>
    <x v="6"/>
    <n v="20"/>
    <s v="Reinecker"/>
    <s v="Christian"/>
    <s v="Herr"/>
    <s v=""/>
    <s v="Dipl. Ing."/>
    <d v="1983-06-15T00:00:00"/>
    <s v="Österreich"/>
    <s v="Riedweg 25"/>
    <n v="6112"/>
    <s v="Wattens"/>
    <n v="2030039049"/>
    <n v="-20.2"/>
    <n v="20.2"/>
    <n v="0"/>
    <s v="fhb201617@fh-vie.ac.at"/>
    <s v="MBA Digital Transformation"/>
    <n v="2177"/>
  </r>
  <r>
    <x v="6"/>
    <n v="19"/>
    <s v="Reinermann"/>
    <s v="Rebecca"/>
    <s v="Frau"/>
    <s v=""/>
    <s v=""/>
    <d v="1979-12-09T00:00:00"/>
    <s v="Deutschland"/>
    <s v="Fellnerstrasse 14"/>
    <n v="60322"/>
    <s v=""/>
    <n v="1940039054"/>
    <n v="-20.2"/>
    <n v="20.2"/>
    <n v="0"/>
    <s v="fhb200315@fh-vie.ac.at"/>
    <s v="MBA Digital Transformation"/>
    <n v="2178"/>
  </r>
  <r>
    <x v="1"/>
    <n v="19"/>
    <s v="Reinold"/>
    <s v="Florian"/>
    <s v="Herr"/>
    <s v=""/>
    <s v="BSc (WU)"/>
    <d v="1992-06-04T00:00:00"/>
    <s v="Österreich"/>
    <s v="Loehnergasse 10/2"/>
    <n v="1120"/>
    <s v="Wien,Meidling"/>
    <n v="1910390041"/>
    <n v="-20.2"/>
    <n v="20.2"/>
    <n v="0"/>
    <s v="fhb190696@fh-vie.ac.at"/>
    <m/>
    <n v="2179"/>
  </r>
  <r>
    <x v="11"/>
    <n v="18"/>
    <s v="Reisinger"/>
    <s v="Andreas"/>
    <s v="Herr"/>
    <s v=""/>
    <s v=""/>
    <d v="1992-08-31T00:00:00"/>
    <s v="Österreich"/>
    <s v="Muhrhoferweg 11/4/16"/>
    <n v="1110"/>
    <s v="Wien,Simmering"/>
    <n v="1810387036"/>
    <n v="-20.2"/>
    <n v="20.2"/>
    <n v="0"/>
    <s v="fhb180698@fh-vie.ac.at"/>
    <m/>
    <n v="2180"/>
  </r>
  <r>
    <x v="14"/>
    <n v="20"/>
    <s v="Reisinger"/>
    <s v="Mario"/>
    <s v="Herr"/>
    <s v=""/>
    <s v="BSc (WU)"/>
    <d v="1992-03-31T00:00:00"/>
    <s v="Österreich"/>
    <s v="Tullnerstraße 5"/>
    <n v="3462"/>
    <s v="Absdorf"/>
    <n v="2010392037"/>
    <n v="-20.2"/>
    <n v="20.2"/>
    <n v="0"/>
    <s v="fhb201371@fh-vie.ac.at"/>
    <m/>
    <n v="2181"/>
  </r>
  <r>
    <x v="11"/>
    <n v="18"/>
    <s v="Reisinger"/>
    <s v="Thomas"/>
    <s v="Herr"/>
    <s v=""/>
    <s v=""/>
    <d v="1992-08-31T00:00:00"/>
    <s v="Österreich"/>
    <s v="Thürnlhofstraße 24/6/21"/>
    <n v="1110"/>
    <s v="Wien,Simmering"/>
    <n v="1810387035"/>
    <n v="-20.2"/>
    <n v="20.2"/>
    <n v="0"/>
    <s v="fhb180697@fh-vie.ac.at"/>
    <m/>
    <n v="2182"/>
  </r>
  <r>
    <x v="6"/>
    <n v="18"/>
    <s v="Reiß"/>
    <s v="Diana"/>
    <s v="Frau"/>
    <s v=""/>
    <s v=""/>
    <d v="1979-04-10T00:00:00"/>
    <s v="Deutschland"/>
    <s v="Euben 8"/>
    <n v="95463"/>
    <s v=""/>
    <n v="1840039050"/>
    <n v="-20.2"/>
    <n v="20.2"/>
    <n v="0"/>
    <s v="fhb181202@fh-vie.ac.at"/>
    <s v="MBA Digital Transformation"/>
    <n v="2183"/>
  </r>
  <r>
    <x v="6"/>
    <n v="19"/>
    <s v="Reiter"/>
    <s v="Manuel"/>
    <s v="Herr"/>
    <s v=""/>
    <s v=""/>
    <d v="1974-04-23T00:00:00"/>
    <s v="Österreich"/>
    <s v="Glashütten 22"/>
    <n v="4180"/>
    <s v="Zwettl an der Rodl"/>
    <n v="1940039008"/>
    <n v="-20.2"/>
    <n v="20.2"/>
    <n v="0"/>
    <s v="fhb200151@fh-vie.ac.at"/>
    <s v="MBA Digital Transformation"/>
    <n v="2184"/>
  </r>
  <r>
    <x v="9"/>
    <n v="20"/>
    <s v="Reiterer"/>
    <s v="Philipp"/>
    <s v="Herr"/>
    <s v=""/>
    <s v="BSc(WU)"/>
    <d v="1994-07-13T00:00:00"/>
    <s v="Österreich"/>
    <s v="Ungargasse 67/15"/>
    <n v="1030"/>
    <s v="Wien,Landstraße"/>
    <n v="2010230046"/>
    <n v="-20.2"/>
    <n v="20.2"/>
    <n v="0"/>
    <s v="fhb200999@fh-vie.ac.at"/>
    <m/>
    <n v="2185"/>
  </r>
  <r>
    <x v="9"/>
    <n v="18"/>
    <s v="Reither"/>
    <s v="Guljakhon"/>
    <s v="Frau"/>
    <s v=""/>
    <s v=""/>
    <d v="1992-03-27T00:00:00"/>
    <s v="Usbekistan"/>
    <s v="Judenaustraße 18"/>
    <n v="3442"/>
    <s v="Langenrohr"/>
    <n v="1810230045"/>
    <n v="-20.2"/>
    <n v="20.2"/>
    <n v="0"/>
    <s v="fhb180304@fh-vie.ac.at"/>
    <m/>
    <n v="2186"/>
  </r>
  <r>
    <x v="5"/>
    <n v="20"/>
    <s v="Renacia"/>
    <s v="Jestine"/>
    <s v="Frau"/>
    <s v=""/>
    <s v=""/>
    <d v="1998-12-14T00:00:00"/>
    <s v="Österreich"/>
    <s v="Forstnergasse 9/2a/22"/>
    <n v="1220"/>
    <s v="Wien,Donaustadt"/>
    <n v="2010582044"/>
    <n v="-20.2"/>
    <n v="20.2"/>
    <n v="0"/>
    <s v="fhb200888@fh-vie.ac.at"/>
    <m/>
    <n v="2187"/>
  </r>
  <r>
    <x v="6"/>
    <n v="18"/>
    <s v="Renner"/>
    <s v="Daniela"/>
    <s v="Frau"/>
    <s v=""/>
    <s v=""/>
    <d v="1976-12-04T00:00:00"/>
    <s v="Deutschland"/>
    <s v="Fliederstrasse 4"/>
    <n v="16321"/>
    <s v=""/>
    <n v="1840039059"/>
    <n v="-20.2"/>
    <n v="20.2"/>
    <n v="0"/>
    <s v="fhb190013@fh-vie.ac.at"/>
    <s v="MBA Digital Transformation"/>
    <n v="2188"/>
  </r>
  <r>
    <x v="1"/>
    <n v="16"/>
    <s v="Renner"/>
    <s v="Katrin"/>
    <s v="Frau"/>
    <s v=""/>
    <s v="BA"/>
    <d v="1990-06-04T00:00:00"/>
    <s v="Österreich"/>
    <s v="Grüner Weg 309"/>
    <n v="2116"/>
    <s v="Niederleis"/>
    <n v="1610390048"/>
    <n v="-20.2"/>
    <n v="20.2"/>
    <n v="0"/>
    <s v="fhb160816@fh-vie.ac.at"/>
    <m/>
    <n v="2189"/>
  </r>
  <r>
    <x v="10"/>
    <n v="18"/>
    <s v="Renner"/>
    <s v="Tobias"/>
    <s v="Herr"/>
    <s v=""/>
    <s v=""/>
    <d v="1995-04-16T00:00:00"/>
    <s v="Österreich"/>
    <s v="Gentzgasse 14 - 20 / 7 / 24"/>
    <n v="1180"/>
    <s v="Wien,Währing"/>
    <n v="1810702017"/>
    <n v="-20.2"/>
    <n v="20.2"/>
    <n v="0"/>
    <s v="fhb180175@fh-vie.ac.at"/>
    <m/>
    <n v="2190"/>
  </r>
  <r>
    <x v="11"/>
    <n v="20"/>
    <s v="Renz"/>
    <s v="Sorina"/>
    <s v="Frau"/>
    <s v=""/>
    <s v=""/>
    <d v="1988-08-27T00:00:00"/>
    <s v="Österreich"/>
    <s v="Märzstraße 148/37"/>
    <n v="1140"/>
    <s v="Wien,Penzing"/>
    <n v="2010387036"/>
    <n v="-20.2"/>
    <n v="20.2"/>
    <n v="0"/>
    <s v="fhb201265@fh-vie.ac.at"/>
    <m/>
    <n v="2191"/>
  </r>
  <r>
    <x v="4"/>
    <n v="19"/>
    <s v="Répai"/>
    <s v="Karina Dorina"/>
    <s v="Frau"/>
    <s v=""/>
    <s v=""/>
    <d v="1998-08-24T00:00:00"/>
    <s v="Ungarn"/>
    <s v="Kirchensiedlung 10"/>
    <n v="2464"/>
    <s v="Arbesthal"/>
    <n v="1910229086"/>
    <n v="-20.2"/>
    <n v="20.2"/>
    <n v="0"/>
    <s v="fhb191172@fh-vie.ac.at"/>
    <m/>
    <n v="2192"/>
  </r>
  <r>
    <x v="14"/>
    <n v="20"/>
    <s v="Repolusk"/>
    <s v="Elias"/>
    <s v="Herr"/>
    <s v=""/>
    <s v="BSc (WU)"/>
    <d v="1995-03-08T00:00:00"/>
    <s v="Österreich"/>
    <s v="Fendigasse 13/18"/>
    <n v="1050"/>
    <s v="Wien"/>
    <n v="2010392026"/>
    <n v="-20.2"/>
    <n v="20.2"/>
    <n v="0"/>
    <s v="fhb201136@fh-vie.ac.at"/>
    <m/>
    <n v="2193"/>
  </r>
  <r>
    <x v="11"/>
    <n v="18"/>
    <s v="Repper"/>
    <s v="Marvin"/>
    <s v="Herr"/>
    <s v=""/>
    <s v=""/>
    <d v="1998-06-04T00:00:00"/>
    <s v="Österreich"/>
    <s v="Zum Teich 38"/>
    <n v="2000"/>
    <s v="Oberolberndorf"/>
    <n v="1810387088"/>
    <n v="-20.2"/>
    <n v="20.2"/>
    <n v="0"/>
    <s v="fhb181026@fh-vie.ac.at"/>
    <m/>
    <n v="2194"/>
  </r>
  <r>
    <x v="6"/>
    <n v="20"/>
    <s v="Resch"/>
    <s v="Philipp"/>
    <s v="Herr"/>
    <s v=""/>
    <s v=""/>
    <d v="1991-08-23T00:00:00"/>
    <s v="Österreich"/>
    <s v="Breitenfurterstraße 271/1/1"/>
    <n v="1230"/>
    <s v="Wien,Liesing"/>
    <n v="2030039028"/>
    <n v="-20.2"/>
    <n v="20.2"/>
    <n v="0"/>
    <s v="fhb201502@fh-vie.ac.at"/>
    <s v="MBA Digital Transformation"/>
    <n v="2195"/>
  </r>
  <r>
    <x v="21"/>
    <n v="19"/>
    <s v="Ressl"/>
    <s v="Stefan"/>
    <s v="Herr"/>
    <s v=""/>
    <s v="BA"/>
    <d v="1984-05-10T00:00:00"/>
    <s v="Österreich"/>
    <s v="Kellergasse 22"/>
    <n v="2211"/>
    <s v="Pillichsdorf"/>
    <n v="1940036011"/>
    <n v="-20.2"/>
    <n v="20.2"/>
    <n v="0"/>
    <s v="fhb200195@fh-vie.ac.at"/>
    <s v="MSc Arbeits-, Organisationspsychologie und HR Management"/>
    <n v="2196"/>
  </r>
  <r>
    <x v="9"/>
    <n v="19"/>
    <s v="Resuli"/>
    <s v="Treisi"/>
    <s v="Frau"/>
    <s v=""/>
    <s v="BSc (WU)"/>
    <d v="1996-12-14T00:00:00"/>
    <s v="Albanien"/>
    <s v="Landstraßer Hauptstraße 151/1/8"/>
    <n v="1030"/>
    <s v="Wien"/>
    <n v="1910230037"/>
    <n v="-20.2"/>
    <n v="20.2"/>
    <n v="0"/>
    <s v="fhb190366@fh-vie.ac.at"/>
    <m/>
    <n v="2197"/>
  </r>
  <r>
    <x v="11"/>
    <n v="19"/>
    <s v="Reumeyer"/>
    <s v="Lukas"/>
    <s v="Herr"/>
    <s v=""/>
    <s v=""/>
    <d v="1998-09-09T00:00:00"/>
    <s v="Österreich"/>
    <s v="Laxenburgerstraße 153/39"/>
    <n v="1100"/>
    <s v="Wien,Favoriten"/>
    <n v="1910387088"/>
    <n v="-20.2"/>
    <n v="20.2"/>
    <n v="0"/>
    <s v="fhb191304@fh-vie.ac.at"/>
    <m/>
    <n v="2198"/>
  </r>
  <r>
    <x v="0"/>
    <n v="18"/>
    <s v="Rezek"/>
    <s v="Evelyn"/>
    <s v="Frau"/>
    <s v=""/>
    <s v=""/>
    <d v="1999-01-16T00:00:00"/>
    <s v="Österreich"/>
    <s v="Irisgasse 37"/>
    <n v="2241"/>
    <s v="Schönkirchen"/>
    <n v="1810389592"/>
    <n v="-20.2"/>
    <n v="20.2"/>
    <n v="0"/>
    <s v="fhb180970@fh-vie.ac.at"/>
    <m/>
    <n v="2199"/>
  </r>
  <r>
    <x v="6"/>
    <n v="18"/>
    <s v="Richardt"/>
    <s v="Markus"/>
    <s v="Herr"/>
    <s v=""/>
    <s v=""/>
    <d v="1986-01-03T00:00:00"/>
    <s v="Deutschland"/>
    <s v="Winsterstr. 86"/>
    <n v="45481"/>
    <s v="München"/>
    <n v="1840039018"/>
    <n v="-20.2"/>
    <n v="20.2"/>
    <n v="0"/>
    <s v="fhb190198@fh-vie.ac.at"/>
    <s v="MBA Digital Transformation"/>
    <n v="2200"/>
  </r>
  <r>
    <x v="6"/>
    <n v="19"/>
    <s v="Richter"/>
    <s v="Benjamin"/>
    <s v="Herr"/>
    <s v=""/>
    <s v=""/>
    <d v="1985-05-27T00:00:00"/>
    <s v="Deutschland"/>
    <s v="Unter der Stadtmauer 2"/>
    <n v="57392"/>
    <s v=""/>
    <n v="1930039123"/>
    <n v="-20.2"/>
    <n v="20.2"/>
    <n v="0"/>
    <s v="fhb190324@fh-vie.ac.at"/>
    <s v="MBA Digital Transformation"/>
    <n v="2201"/>
  </r>
  <r>
    <x v="6"/>
    <n v="19"/>
    <s v="Riebenbauer"/>
    <s v="Andreas"/>
    <s v="Herr"/>
    <s v=""/>
    <s v="BSc"/>
    <d v="1978-03-28T00:00:00"/>
    <s v="Österreich"/>
    <s v="Wiesenhofweg 9"/>
    <n v="8077"/>
    <s v="Gössendorf"/>
    <n v="1940039019"/>
    <n v="-20.2"/>
    <n v="20.2"/>
    <n v="0"/>
    <s v="fhb200181@fh-vie.ac.at"/>
    <s v="MBA Digital Transformation"/>
    <n v="2202"/>
  </r>
  <r>
    <x v="4"/>
    <n v="20"/>
    <s v="Rieder"/>
    <s v="Kerstin"/>
    <s v="Frau"/>
    <s v=""/>
    <s v=""/>
    <d v="1999-11-10T00:00:00"/>
    <s v="Österreich"/>
    <s v="Hauptstraße 22"/>
    <n v="2004"/>
    <s v="Bruderndorf"/>
    <n v="2010229100"/>
    <n v="-20.2"/>
    <n v="20.2"/>
    <n v="0"/>
    <s v="fhb201108@fh-vie.ac.at"/>
    <m/>
    <n v="2203"/>
  </r>
  <r>
    <x v="0"/>
    <n v="19"/>
    <s v="Rieder"/>
    <s v="Victoria"/>
    <s v="Frau"/>
    <s v=""/>
    <s v=""/>
    <d v="1997-01-20T00:00:00"/>
    <s v="Österreich"/>
    <s v="Gießhübler Straße 59"/>
    <n v="2371"/>
    <s v="Hinterbrühl"/>
    <n v="1910389141"/>
    <n v="-20.2"/>
    <n v="20.2"/>
    <n v="0"/>
    <s v="fhb191045@fh-vie.ac.at"/>
    <m/>
    <n v="2204"/>
  </r>
  <r>
    <x v="9"/>
    <n v="19"/>
    <s v="Riedl"/>
    <s v="Julian"/>
    <s v="Herr"/>
    <s v=""/>
    <s v="BSc (WU)"/>
    <d v="1995-08-17T00:00:00"/>
    <s v="Österreich"/>
    <s v="Voglweg 24"/>
    <n v="4910"/>
    <s v="Ried im Innkreis"/>
    <n v="1910230038"/>
    <n v="-20.2"/>
    <n v="20.2"/>
    <n v="0"/>
    <s v="fhb190367@fh-vie.ac.at"/>
    <m/>
    <n v="2205"/>
  </r>
  <r>
    <x v="8"/>
    <n v="19"/>
    <s v="Rieger"/>
    <s v="Laura"/>
    <s v="Frau"/>
    <s v=""/>
    <s v=""/>
    <d v="1997-06-10T00:00:00"/>
    <s v="Deutschland"/>
    <s v="Favoritestr. 37/1"/>
    <n v="76437"/>
    <s v=""/>
    <n v="1940042011"/>
    <n v="-20.2"/>
    <n v="20.2"/>
    <n v="0"/>
    <s v="fhb200285@fh-vie.ac.at"/>
    <s v="MBA Digital Marketing &amp; Data Management"/>
    <n v="2206"/>
  </r>
  <r>
    <x v="6"/>
    <n v="20"/>
    <s v="Riethmüller"/>
    <s v="Simon"/>
    <s v="Herr"/>
    <s v=""/>
    <s v="B.Eng."/>
    <d v="1993-05-27T00:00:00"/>
    <s v="Deutschland"/>
    <s v="Schloßstraße 68"/>
    <n v="72202"/>
    <s v="Nagold"/>
    <n v="2030039067"/>
    <n v="-20.2"/>
    <n v="20.2"/>
    <n v="0"/>
    <s v="fhb201726@fh-vie.ac.at"/>
    <s v="MBA Digital Transformation"/>
    <n v="2207"/>
  </r>
  <r>
    <x v="0"/>
    <n v="18"/>
    <s v="Rikadze"/>
    <s v="Nata"/>
    <s v="Frau"/>
    <s v=""/>
    <s v=""/>
    <d v="1993-02-12T00:00:00"/>
    <s v="Österreich"/>
    <s v="Schüttelstraße 19/9/8"/>
    <n v="1020"/>
    <s v="Wien,Leopoldstadt"/>
    <n v="1810389048"/>
    <n v="-20.2"/>
    <n v="20.2"/>
    <n v="0"/>
    <s v="fhb180764@fh-vie.ac.at"/>
    <m/>
    <n v="2208"/>
  </r>
  <r>
    <x v="11"/>
    <n v="19"/>
    <s v="Rink"/>
    <s v="Simon"/>
    <s v="Herr"/>
    <s v=""/>
    <s v=""/>
    <d v="1996-08-22T00:00:00"/>
    <s v="Deutschland"/>
    <s v="Nordbahnstraße 47 / 4304"/>
    <n v="1020"/>
    <s v="Wien"/>
    <n v="1920387002"/>
    <n v="-20.2"/>
    <n v="20.2"/>
    <n v="0"/>
    <s v="fhb200124@fh-vie.ac.at"/>
    <s v="Incoming WiSe 2020"/>
    <n v="2209"/>
  </r>
  <r>
    <x v="14"/>
    <n v="19"/>
    <s v="Rinnhofer"/>
    <s v="Veronika"/>
    <s v="Frau"/>
    <s v=""/>
    <s v="BA"/>
    <d v="1983-05-25T00:00:00"/>
    <s v="Österreich"/>
    <s v="Arakawastraße 9/3/19"/>
    <n v="1220"/>
    <s v="Wien,Donaustadt"/>
    <n v="1910392022"/>
    <n v="-20.2"/>
    <n v="0"/>
    <n v="-20.2"/>
    <s v="fhb190758@fh-vie.ac.at"/>
    <s v="Unterbrechung WiSe 2020"/>
    <n v="2210"/>
  </r>
  <r>
    <x v="0"/>
    <n v="19"/>
    <s v="Rist"/>
    <s v="Markus Christoph"/>
    <s v="Herr"/>
    <s v=""/>
    <s v=""/>
    <d v="1999-02-04T00:00:00"/>
    <s v="Österreich"/>
    <s v="Lustgasse 1/20"/>
    <n v="1030"/>
    <s v="Wien,Landstraße"/>
    <n v="1910389078"/>
    <n v="-20.2"/>
    <n v="20.2"/>
    <n v="0"/>
    <s v="fhb190965@fh-vie.ac.at"/>
    <m/>
    <n v="2211"/>
  </r>
  <r>
    <x v="0"/>
    <n v="17"/>
    <s v="Rizkallah"/>
    <s v="Miriam"/>
    <s v="Frau"/>
    <s v=""/>
    <s v=""/>
    <d v="1996-12-29T00:00:00"/>
    <s v="Schweiz"/>
    <s v="Maria vom Siege 3"/>
    <n v="1150"/>
    <s v="Wien,Rudolfsheim-Fünfhaus"/>
    <n v="1710389074"/>
    <n v="-20.2"/>
    <n v="20.2"/>
    <n v="0"/>
    <s v="fhb170560@fh-vie.ac.at"/>
    <m/>
    <n v="2212"/>
  </r>
  <r>
    <x v="3"/>
    <n v="20"/>
    <s v="Rmih"/>
    <s v="Kenan"/>
    <s v="Herr"/>
    <s v=""/>
    <s v=""/>
    <d v="1990-05-23T00:00:00"/>
    <s v="Syrien"/>
    <s v="Montleartstraße 1B/5/4"/>
    <n v="1140"/>
    <s v=""/>
    <n v="2010389254"/>
    <n v="-20.2"/>
    <n v="20.2"/>
    <n v="0"/>
    <s v="fhb201522@fh-vie.ac.at"/>
    <m/>
    <n v="2213"/>
  </r>
  <r>
    <x v="6"/>
    <n v="19"/>
    <s v="Rogall"/>
    <s v="Hanno Markus"/>
    <s v="Herr"/>
    <s v=""/>
    <s v=""/>
    <d v="1972-01-08T00:00:00"/>
    <s v="Deutschland"/>
    <s v="Rotenburger Straße 26"/>
    <n v="34127"/>
    <s v=""/>
    <n v="1940039062"/>
    <n v="-20.2"/>
    <n v="20.2"/>
    <n v="0"/>
    <s v="fhb200167@fh-vie.ac.at"/>
    <s v="MBA Digital Transformation"/>
    <n v="2214"/>
  </r>
  <r>
    <x v="3"/>
    <n v="18"/>
    <s v="Rohm"/>
    <s v="Tobias"/>
    <s v="Herr"/>
    <s v=""/>
    <s v=""/>
    <d v="1997-02-25T00:00:00"/>
    <s v="Österreich"/>
    <s v="Rabederweg 16"/>
    <n v="4100"/>
    <s v="Ottensheim"/>
    <n v="1810389932"/>
    <n v="-20.2"/>
    <n v="20.2"/>
    <n v="0"/>
    <s v="fhb180900@fh-vie.ac.at"/>
    <m/>
    <n v="2215"/>
  </r>
  <r>
    <x v="13"/>
    <n v="20"/>
    <s v="Rohozneanu"/>
    <s v="Cristina"/>
    <s v="Frau"/>
    <s v=""/>
    <s v=""/>
    <d v="1998-04-22T00:00:00"/>
    <s v="Rumänien"/>
    <s v="Alliiertenstraße 11 / 21"/>
    <n v="1020"/>
    <s v="Wien"/>
    <n v="2010613030"/>
    <n v="-20.2"/>
    <n v="21"/>
    <n v="0.8"/>
    <s v="fhb201319@fh-vie.ac.at"/>
    <s v="Incoming WiSe 2020"/>
    <n v="2216"/>
  </r>
  <r>
    <x v="8"/>
    <n v="20"/>
    <s v="Rohrer"/>
    <s v="Nicole"/>
    <s v="Frau"/>
    <s v="Mag.a"/>
    <s v=""/>
    <d v="1984-07-07T00:00:00"/>
    <s v="Österreich"/>
    <s v="Nanninggasse 16"/>
    <n v="9020"/>
    <s v="Klagenfurt,01.Bez.:Innere Stadt"/>
    <n v="2030042003"/>
    <n v="-20.2"/>
    <n v="20.2"/>
    <n v="0"/>
    <s v="fhb200421@fh-vie.ac.at"/>
    <s v="MBA Digital Marketing &amp; Data Management"/>
    <n v="2217"/>
  </r>
  <r>
    <x v="6"/>
    <n v="19"/>
    <s v="Rohsaint"/>
    <s v="Nathalie"/>
    <s v="Frau"/>
    <s v=""/>
    <s v=""/>
    <d v="1991-07-28T00:00:00"/>
    <s v="Deutschland"/>
    <s v="Kürnbergstraße 35b"/>
    <n v="81369"/>
    <s v=""/>
    <n v="1930039055"/>
    <n v="-20.2"/>
    <n v="20.2"/>
    <n v="0"/>
    <s v="fhb191361@fh-vie.ac.at"/>
    <s v="MBA Digital Transformation"/>
    <n v="2218"/>
  </r>
  <r>
    <x v="11"/>
    <n v="20"/>
    <s v="Rolle"/>
    <s v="Sultan"/>
    <s v="Frau"/>
    <s v=""/>
    <s v=""/>
    <d v="1990-08-02T00:00:00"/>
    <s v="Deutschland"/>
    <s v="Leopoldauerstraße 70/12/7"/>
    <n v="1210"/>
    <s v="Wien,Floridsdorf"/>
    <n v="2010387037"/>
    <n v="-20.2"/>
    <n v="40.4"/>
    <n v="20.2"/>
    <s v="fhb201266@fh-vie.ac.at"/>
    <m/>
    <n v="2219"/>
  </r>
  <r>
    <x v="5"/>
    <n v="19"/>
    <s v="Roman"/>
    <s v="Camelia"/>
    <s v="Frau"/>
    <s v=""/>
    <s v=""/>
    <d v="1990-01-16T00:00:00"/>
    <s v="Österreich"/>
    <s v="Würffelgasse 2/113"/>
    <n v="1150"/>
    <s v="Wien,Rudolfsheim-Fünfhaus"/>
    <n v="1910582047"/>
    <n v="-20.2"/>
    <n v="20.2"/>
    <n v="0"/>
    <s v="fhb190509@fh-vie.ac.at"/>
    <m/>
    <n v="2220"/>
  </r>
  <r>
    <x v="4"/>
    <n v="20"/>
    <s v="Rosa"/>
    <s v="Daniel"/>
    <s v="Herr"/>
    <s v=""/>
    <s v=""/>
    <d v="2000-03-01T00:00:00"/>
    <s v="Österreich"/>
    <s v="Columbusgasse 46/15"/>
    <n v="1100"/>
    <s v="Wien,Favoriten"/>
    <n v="2010229083"/>
    <n v="-20.2"/>
    <n v="20.2"/>
    <n v="0"/>
    <s v="fhb201090@fh-vie.ac.at"/>
    <m/>
    <n v="2221"/>
  </r>
  <r>
    <x v="11"/>
    <n v="19"/>
    <s v="Rose"/>
    <s v="Alexander"/>
    <s v="Herr"/>
    <s v=""/>
    <s v=""/>
    <d v="1975-03-14T00:00:00"/>
    <s v="Deutschland"/>
    <s v="Kleine Neugasse 3/6"/>
    <n v="1050"/>
    <s v="Wien,Margareten"/>
    <n v="1910387037"/>
    <n v="-20.2"/>
    <n v="20.2"/>
    <n v="0"/>
    <s v="fhb190806@fh-vie.ac.at"/>
    <m/>
    <n v="2222"/>
  </r>
  <r>
    <x v="17"/>
    <n v="19"/>
    <s v="Rosic"/>
    <s v="Ivana"/>
    <s v="Frau"/>
    <s v=""/>
    <s v=""/>
    <d v="1991-03-14T00:00:00"/>
    <s v="Serbien"/>
    <s v="Ugrinivacki put 60, Zemun"/>
    <n v="11080"/>
    <s v="Belgrade"/>
    <n v="1910705016"/>
    <n v="-20.2"/>
    <n v="20.2"/>
    <n v="0"/>
    <s v="fhb190459@fh-vie.ac.at"/>
    <m/>
    <n v="2223"/>
  </r>
  <r>
    <x v="3"/>
    <n v="19"/>
    <s v="Rosinová"/>
    <s v="Alžbeta"/>
    <s v="Frau"/>
    <s v=""/>
    <s v=""/>
    <d v="2000-03-20T00:00:00"/>
    <s v="Slowakei"/>
    <s v="Göllnergasse 19/ 34-35"/>
    <n v="1030"/>
    <s v="Wien"/>
    <n v="1910389198"/>
    <n v="-20.2"/>
    <n v="20.2"/>
    <n v="0"/>
    <s v="fhb191111@fh-vie.ac.at"/>
    <m/>
    <n v="2224"/>
  </r>
  <r>
    <x v="0"/>
    <n v="17"/>
    <s v="Rosogic"/>
    <s v="Gabrijela"/>
    <s v="Frau"/>
    <s v=""/>
    <s v=""/>
    <d v="1992-09-09T00:00:00"/>
    <s v="Österreich"/>
    <s v="Ottilie-Bondy-Promenade 3/56"/>
    <n v="1210"/>
    <s v="Wien"/>
    <n v="1710389165"/>
    <n v="-20.2"/>
    <n v="20.2"/>
    <n v="0"/>
    <s v="fhb170622@fh-vie.ac.at"/>
    <m/>
    <n v="2225"/>
  </r>
  <r>
    <x v="17"/>
    <n v="20"/>
    <s v="Rotari"/>
    <s v="Nicoleta-Iulia"/>
    <s v="Frau"/>
    <s v=""/>
    <s v="BA"/>
    <d v="1997-12-06T00:00:00"/>
    <s v="Rumänien"/>
    <s v="Adolf-Czettel-Gasse 7/13"/>
    <n v="1160"/>
    <s v="Wien,Ottakring"/>
    <n v="2010705023"/>
    <n v="-20.2"/>
    <n v="20.2"/>
    <n v="0"/>
    <s v="fhb200836@fh-vie.ac.at"/>
    <m/>
    <n v="2226"/>
  </r>
  <r>
    <x v="0"/>
    <n v="19"/>
    <s v="Roth"/>
    <s v="Michael"/>
    <s v="Herr"/>
    <s v=""/>
    <s v=""/>
    <d v="1992-03-31T00:00:00"/>
    <s v="Deutschland"/>
    <s v="Rooseveltplatz 13, Top 14"/>
    <n v="1090"/>
    <s v="Wien,Alsergrund"/>
    <n v="1910389079"/>
    <n v="-20.2"/>
    <n v="20.2"/>
    <n v="0"/>
    <s v="fhb190966@fh-vie.ac.at"/>
    <m/>
    <n v="2227"/>
  </r>
  <r>
    <x v="15"/>
    <n v="18"/>
    <s v="Roth"/>
    <s v="Nikolaus"/>
    <s v="Herr"/>
    <s v=""/>
    <s v=""/>
    <d v="1996-01-15T00:00:00"/>
    <s v="Österreich"/>
    <s v="Dietmannsdorf 78"/>
    <n v="2051"/>
    <s v="Zellerndorf"/>
    <n v="1810480030"/>
    <n v="-20.2"/>
    <n v="20.2"/>
    <n v="0"/>
    <s v="fhb180992@fh-vie.ac.at"/>
    <m/>
    <n v="2228"/>
  </r>
  <r>
    <x v="3"/>
    <n v="18"/>
    <s v="Rozhkov"/>
    <s v="Daniil"/>
    <s v="Herr"/>
    <s v=""/>
    <s v=""/>
    <d v="2000-07-25T00:00:00"/>
    <s v="Russ. Föderation"/>
    <s v="Am grünen Prater 11/433"/>
    <n v="1020"/>
    <s v="Wien,Leopoldstadt"/>
    <n v="1810389933"/>
    <n v="-20.2"/>
    <n v="20.2"/>
    <n v="0"/>
    <s v="fhb180901@fh-vie.ac.at"/>
    <m/>
    <n v="2229"/>
  </r>
  <r>
    <x v="5"/>
    <n v="19"/>
    <s v="Różyńska"/>
    <s v="Aleksandra"/>
    <s v="Frau"/>
    <s v=""/>
    <s v=""/>
    <d v="1986-10-22T00:00:00"/>
    <s v="Polen"/>
    <s v="Senekowitschgasse, 13/2/25"/>
    <n v="1220"/>
    <s v="Wien,Donaustadt"/>
    <n v="1910582048"/>
    <n v="-20.2"/>
    <n v="20.2"/>
    <n v="0"/>
    <s v="fhb190510@fh-vie.ac.at"/>
    <m/>
    <n v="2230"/>
  </r>
  <r>
    <x v="8"/>
    <n v="19"/>
    <s v="Rubenthaler"/>
    <s v="Gabriele"/>
    <s v="Frau"/>
    <s v=""/>
    <s v=""/>
    <d v="1977-12-23T00:00:00"/>
    <s v="Österreich"/>
    <s v="Schwendergasse 7-13/1/15"/>
    <n v="1150"/>
    <s v="Wien,Mariahilf"/>
    <n v="1940042032"/>
    <n v="-20.2"/>
    <n v="20.2"/>
    <n v="0"/>
    <s v="fhb191451@fh-vie.ac.at"/>
    <s v="MBA Digital Marketing &amp; Data Management"/>
    <n v="2231"/>
  </r>
  <r>
    <x v="6"/>
    <n v="19"/>
    <s v="Ruchatz"/>
    <s v="Holger"/>
    <s v="Herr"/>
    <s v="Dr."/>
    <s v=""/>
    <d v="1970-02-14T00:00:00"/>
    <s v="Deutschland"/>
    <s v="Meisenweg 9"/>
    <n v="7751"/>
    <s v=""/>
    <n v="1940039196"/>
    <n v="-20.2"/>
    <n v="20.2"/>
    <n v="0"/>
    <s v="fhb200398@fh-vie.ac.at"/>
    <s v="MBA Digital Transformation"/>
    <n v="2232"/>
  </r>
  <r>
    <x v="0"/>
    <n v="20"/>
    <s v="Rudorfer"/>
    <s v="Celine"/>
    <s v="Frau"/>
    <s v=""/>
    <s v=""/>
    <d v="2000-02-04T00:00:00"/>
    <s v="Österreich"/>
    <s v="Belvederegasse 4/8"/>
    <n v="1040"/>
    <s v="Wien,Wieden"/>
    <n v="2010389225"/>
    <n v="-20.2"/>
    <n v="20.2"/>
    <n v="0"/>
    <s v="fhb200734@fh-vie.ac.at"/>
    <m/>
    <n v="2233"/>
  </r>
  <r>
    <x v="1"/>
    <n v="18"/>
    <s v="Ruess"/>
    <s v="Carmen"/>
    <s v="Frau"/>
    <s v=""/>
    <s v="BSc (WU)"/>
    <d v="1990-05-25T00:00:00"/>
    <s v="Österreich"/>
    <s v="Stolberggasse 17/45"/>
    <n v="1050"/>
    <s v="Wien,Margareten"/>
    <n v="1810390051"/>
    <n v="-20.2"/>
    <n v="20.2"/>
    <n v="0"/>
    <s v="fhb180851@fh-vie.ac.at"/>
    <m/>
    <n v="2234"/>
  </r>
  <r>
    <x v="4"/>
    <n v="17"/>
    <s v="Ruff"/>
    <s v="Katrin"/>
    <s v="Frau"/>
    <s v=""/>
    <s v=""/>
    <d v="1992-08-18T00:00:00"/>
    <s v="Österreich"/>
    <s v="Oberfellabrunn 164"/>
    <n v="2020"/>
    <s v="Hollabrunn"/>
    <n v="1710229069"/>
    <n v="-20.2"/>
    <n v="20.2"/>
    <n v="0"/>
    <s v="fhb170388@fh-vie.ac.at"/>
    <m/>
    <n v="2235"/>
  </r>
  <r>
    <x v="15"/>
    <n v="20"/>
    <s v="Ruhmer"/>
    <s v="Alexander"/>
    <s v="Herr"/>
    <s v=""/>
    <s v=""/>
    <d v="1997-03-27T00:00:00"/>
    <s v="Österreich"/>
    <s v="Rötzergasse 7/Top 12+13"/>
    <n v="1170"/>
    <s v="Wien"/>
    <n v="2010480028"/>
    <n v="-20.2"/>
    <n v="20.2"/>
    <n v="0"/>
    <s v="fhb200500@fh-vie.ac.at"/>
    <m/>
    <n v="2236"/>
  </r>
  <r>
    <x v="11"/>
    <n v="20"/>
    <s v="Ruoss"/>
    <s v="Kyrill"/>
    <s v="Herr"/>
    <s v=""/>
    <s v=""/>
    <d v="1989-08-25T00:00:00"/>
    <s v="USA"/>
    <s v="Krottenbachstraße 7/10"/>
    <n v="1190"/>
    <s v="Wien"/>
    <n v="2010387038"/>
    <n v="-20.2"/>
    <n v="20.2"/>
    <n v="0"/>
    <s v="fhb201267@fh-vie.ac.at"/>
    <m/>
    <n v="2237"/>
  </r>
  <r>
    <x v="1"/>
    <n v="20"/>
    <s v="Rupp"/>
    <s v="Mila"/>
    <s v="Frau"/>
    <s v=""/>
    <s v="BA"/>
    <d v="1999-03-05T00:00:00"/>
    <s v="Deutschland"/>
    <s v="Linke Wienzeile 158/41"/>
    <n v="1060"/>
    <s v="Wien,Mariahilf"/>
    <n v="2010390052"/>
    <n v="-20.2"/>
    <n v="20.2"/>
    <n v="0"/>
    <s v="fhb200799@fh-vie.ac.at"/>
    <m/>
    <n v="2238"/>
  </r>
  <r>
    <x v="6"/>
    <n v="18"/>
    <s v="Ruppenthal"/>
    <s v="Tobias"/>
    <s v="Herr"/>
    <s v=""/>
    <s v=""/>
    <d v="1980-07-27T00:00:00"/>
    <s v="Deutschland"/>
    <s v="Birkenweg 10"/>
    <n v="64331"/>
    <s v=""/>
    <n v="1840039052"/>
    <n v="-20.2"/>
    <n v="20.2"/>
    <n v="0"/>
    <s v="fhb190001@fh-vie.ac.at"/>
    <s v="MBA Digital Transformation"/>
    <n v="2239"/>
  </r>
  <r>
    <x v="0"/>
    <n v="20"/>
    <s v="Rusinova"/>
    <s v="Magdalena"/>
    <s v="Frau"/>
    <s v=""/>
    <s v=""/>
    <d v="1998-04-14T00:00:00"/>
    <s v="Bulgarien"/>
    <s v="Vorgartenstraße 110A 330A"/>
    <n v="1020"/>
    <s v="Wien,Leopoldstadt"/>
    <n v="2010389253"/>
    <n v="-20.2"/>
    <n v="20.2"/>
    <n v="0"/>
    <s v="fhb201500@fh-vie.ac.at"/>
    <m/>
    <n v="2240"/>
  </r>
  <r>
    <x v="13"/>
    <n v="18"/>
    <s v="Ruszcsak"/>
    <s v="Sandor"/>
    <s v="Herr"/>
    <s v=""/>
    <s v="BA"/>
    <d v="1989-05-07T00:00:00"/>
    <s v="Ungarn"/>
    <s v="Liniengassse 44/19"/>
    <n v="1060"/>
    <s v="Wien,Mariahilf"/>
    <n v="1810613010"/>
    <n v="-20.2"/>
    <n v="20.2"/>
    <n v="0"/>
    <s v="fhb180195@fh-vie.ac.at"/>
    <m/>
    <n v="2241"/>
  </r>
  <r>
    <x v="11"/>
    <n v="18"/>
    <s v="Ruthner"/>
    <s v="Dominik"/>
    <s v="Herr"/>
    <s v=""/>
    <s v=""/>
    <d v="1998-01-06T00:00:00"/>
    <s v="Österreich"/>
    <s v="Hohenwarth 35"/>
    <n v="3822"/>
    <s v="Karlstein an der Thaya"/>
    <n v="1810387090"/>
    <n v="-20.2"/>
    <n v="20.2"/>
    <n v="0"/>
    <s v="fhb181028@fh-vie.ac.at"/>
    <m/>
    <n v="2242"/>
  </r>
  <r>
    <x v="12"/>
    <n v="20"/>
    <s v="Ryda"/>
    <s v="Lukas"/>
    <s v="Herr"/>
    <s v=""/>
    <s v=""/>
    <d v="2001-01-02T00:00:00"/>
    <s v="Österreich"/>
    <s v="Lössweg 4/16/13"/>
    <n v="1220"/>
    <s v="Wien,Donaustadt"/>
    <n v="2010391016"/>
    <n v="-20.2"/>
    <n v="20.2"/>
    <n v="0"/>
    <s v="fhb201167@fh-vie.ac.at"/>
    <m/>
    <n v="2243"/>
  </r>
  <r>
    <x v="18"/>
    <n v="20"/>
    <s v="Rylski"/>
    <s v="Bartosz"/>
    <s v="Herr"/>
    <s v="Dr.med."/>
    <s v=""/>
    <d v="1980-09-14T00:00:00"/>
    <s v="Deutschland"/>
    <s v="Sonnhalde 21a"/>
    <n v="79104"/>
    <s v=""/>
    <n v="2030044016"/>
    <n v="-20.2"/>
    <n v="20.2"/>
    <n v="0"/>
    <s v="fhb201647@fh-vie.ac.at"/>
    <s v="MBA Gesundheitsmanagement &amp; Digital Health"/>
    <n v="2244"/>
  </r>
  <r>
    <x v="0"/>
    <n v="18"/>
    <s v="Saadi Mahmud"/>
    <s v="Dilan"/>
    <s v="Herr"/>
    <s v=""/>
    <s v=""/>
    <d v="1996-10-12T00:00:00"/>
    <s v="Österreich"/>
    <s v="Treustraße 63/5/16"/>
    <n v="1200"/>
    <s v="Wien,Brigittenau"/>
    <n v="1810389051"/>
    <n v="-20.2"/>
    <n v="20.2"/>
    <n v="0"/>
    <s v="fhb180767@fh-vie.ac.at"/>
    <m/>
    <n v="2245"/>
  </r>
  <r>
    <x v="18"/>
    <n v="20"/>
    <s v="Saalmann"/>
    <s v="Sebastian"/>
    <s v="Herr"/>
    <s v=""/>
    <s v=""/>
    <d v="1989-03-03T00:00:00"/>
    <s v="Deutschland"/>
    <s v="Grote Raak 202"/>
    <n v="22417"/>
    <s v=""/>
    <n v="2030044007"/>
    <n v="-20.2"/>
    <n v="20.2"/>
    <n v="0"/>
    <s v="fhb201536@fh-vie.ac.at"/>
    <s v="MBA Gesundheitsmanagement &amp; Digital Health"/>
    <n v="2246"/>
  </r>
  <r>
    <x v="0"/>
    <n v="19"/>
    <s v="Sabau"/>
    <s v="Fabian"/>
    <s v="Herr"/>
    <s v=""/>
    <s v=""/>
    <d v="1999-06-30T00:00:00"/>
    <s v="Österreich"/>
    <s v="Lederergasse 18/2/15"/>
    <n v="1080"/>
    <s v="Wien,Josefstadt"/>
    <n v="1910389142"/>
    <n v="-20.2"/>
    <n v="20.2"/>
    <n v="0"/>
    <s v="fhb191046@fh-vie.ac.at"/>
    <m/>
    <n v="2247"/>
  </r>
  <r>
    <x v="11"/>
    <n v="19"/>
    <s v="Sabeva"/>
    <s v="Nadezhda"/>
    <s v="Frau"/>
    <s v=""/>
    <s v=""/>
    <d v="1999-04-09T00:00:00"/>
    <s v="Bulgarien"/>
    <s v="Forsthausgasse 2-8/3/3213"/>
    <n v="1200"/>
    <s v="Wien,Brigittenau"/>
    <n v="1910387089"/>
    <n v="-20.2"/>
    <n v="20.2"/>
    <n v="0"/>
    <s v="fhb191305@fh-vie.ac.at"/>
    <m/>
    <n v="2248"/>
  </r>
  <r>
    <x v="5"/>
    <n v="18"/>
    <s v="Sabljakovic"/>
    <s v="Mehdis"/>
    <s v="Herr"/>
    <s v=""/>
    <s v=""/>
    <d v="1988-06-21T00:00:00"/>
    <s v="Österreich"/>
    <s v="Schrotzbergstraße 8/14"/>
    <n v="1020"/>
    <s v="Wien,Leopoldstadt"/>
    <n v="1810582027"/>
    <n v="-20.2"/>
    <n v="20.2"/>
    <n v="0"/>
    <s v="fhb180232@fh-vie.ac.at"/>
    <s v="Unterbrechung WiSe 2020"/>
    <n v="2249"/>
  </r>
  <r>
    <x v="12"/>
    <n v="18"/>
    <s v="Sabogal Hernandez"/>
    <s v="Carlos Alberto"/>
    <s v="Herr"/>
    <s v=""/>
    <s v=""/>
    <d v="1982-07-28T00:00:00"/>
    <s v="Österreich"/>
    <s v="Volksheimgasse 16"/>
    <n v="2351"/>
    <s v="Wiener Neudorf"/>
    <n v="1810391016"/>
    <n v="-20.2"/>
    <n v="20.2"/>
    <n v="0"/>
    <s v="fhb180408@fh-vie.ac.at"/>
    <m/>
    <n v="2250"/>
  </r>
  <r>
    <x v="6"/>
    <n v="19"/>
    <s v="Sachs"/>
    <s v="Daniel"/>
    <s v="Herr"/>
    <s v=""/>
    <s v=""/>
    <d v="1990-10-01T00:00:00"/>
    <s v="Deutschland"/>
    <s v="Neckartstrasse 20"/>
    <n v="38446"/>
    <s v=""/>
    <n v="1930039124"/>
    <n v="-20.2"/>
    <n v="20.2"/>
    <n v="0"/>
    <s v="fhb190319@fh-vie.ac.at"/>
    <s v="MBA Digital Transformation"/>
    <n v="2251"/>
  </r>
  <r>
    <x v="6"/>
    <n v="19"/>
    <s v="Sachtleben"/>
    <s v="Anett"/>
    <s v="Frau"/>
    <s v=""/>
    <s v=""/>
    <d v="1992-03-27T00:00:00"/>
    <s v="Deutschland"/>
    <s v="Apelvägen 42"/>
    <n v="18275"/>
    <s v=""/>
    <n v="1940039038"/>
    <n v="-20.2"/>
    <n v="20.2"/>
    <n v="0"/>
    <s v="fhb200286@fh-vie.ac.at"/>
    <s v="MBA Digital Transformation"/>
    <n v="2252"/>
  </r>
  <r>
    <x v="10"/>
    <n v="18"/>
    <s v="Sadaj"/>
    <s v="Dean Christian"/>
    <s v="Herr"/>
    <s v=""/>
    <s v=""/>
    <d v="1996-01-30T00:00:00"/>
    <s v="Albanien"/>
    <s v="Rennweg 30/5"/>
    <n v="1030"/>
    <s v="Wien,Landstraße"/>
    <n v="1810702031"/>
    <n v="-20.2"/>
    <n v="20.2"/>
    <n v="0"/>
    <s v="fhb180368@fh-vie.ac.at"/>
    <m/>
    <n v="2253"/>
  </r>
  <r>
    <x v="4"/>
    <n v="17"/>
    <s v="Sadat"/>
    <s v="Seyyed Habibullah"/>
    <s v="Herr"/>
    <s v=""/>
    <s v=""/>
    <d v="1994-11-20T00:00:00"/>
    <s v="Österreich"/>
    <s v="Oswald Redlich Strasse 36/5/30"/>
    <n v="1210"/>
    <s v="Wien"/>
    <n v="1710229070"/>
    <n v="-20.2"/>
    <n v="20.2"/>
    <n v="0"/>
    <s v="fhb170389@fh-vie.ac.at"/>
    <m/>
    <n v="2254"/>
  </r>
  <r>
    <x v="15"/>
    <n v="19"/>
    <s v="Sadeghi"/>
    <s v="Armin"/>
    <s v="Herr"/>
    <s v=""/>
    <s v=""/>
    <d v="1985-06-05T00:00:00"/>
    <s v="Österreich"/>
    <s v="Sillerstraße 171-173/Haus 2 Top 3"/>
    <n v="2231"/>
    <s v="Strasshof an der Nordbahn"/>
    <n v="1910480029"/>
    <n v="-20.2"/>
    <n v="20.2"/>
    <n v="0"/>
    <s v="fhb190552@fh-vie.ac.at"/>
    <m/>
    <n v="2255"/>
  </r>
  <r>
    <x v="3"/>
    <n v="20"/>
    <s v="Sadeghi Hosseini"/>
    <s v="Melika"/>
    <s v="Frau"/>
    <s v=""/>
    <s v=""/>
    <d v="1992-02-09T00:00:00"/>
    <s v="Iran"/>
    <s v="Lorenz-Müller-Gasse 1A (Studentenheim) 5159"/>
    <n v="1200"/>
    <s v="Wien"/>
    <n v="2010389226"/>
    <n v="-20.2"/>
    <n v="20.2"/>
    <n v="0"/>
    <s v="fhb200735@fh-vie.ac.at"/>
    <m/>
    <n v="2256"/>
  </r>
  <r>
    <x v="15"/>
    <n v="18"/>
    <s v="Sadiki"/>
    <s v="Lirim"/>
    <s v="Herr"/>
    <s v=""/>
    <s v=""/>
    <d v="1996-06-18T00:00:00"/>
    <s v="Mazedonien"/>
    <s v="Penzingerstraße 33-37/3/6"/>
    <n v="1140"/>
    <s v="Wien,Penzing"/>
    <n v="1810480017"/>
    <n v="-20.2"/>
    <n v="20.2"/>
    <n v="0"/>
    <s v="fhb180146@fh-vie.ac.at"/>
    <m/>
    <n v="2257"/>
  </r>
  <r>
    <x v="11"/>
    <n v="18"/>
    <s v="Sadiku"/>
    <s v="Ilber"/>
    <s v="Herr"/>
    <s v=""/>
    <s v=""/>
    <d v="1994-04-12T00:00:00"/>
    <s v="Österreich"/>
    <s v="Knöllgasse 33/2/40"/>
    <n v="1100"/>
    <s v="Wien,Favoriten"/>
    <n v="1810387037"/>
    <n v="-20.2"/>
    <n v="20.2"/>
    <n v="0"/>
    <s v="fhb180699@fh-vie.ac.at"/>
    <m/>
    <n v="2258"/>
  </r>
  <r>
    <x v="19"/>
    <n v="20"/>
    <s v="Sadovnik"/>
    <s v="Bianca-Marie"/>
    <s v="Frau"/>
    <s v=""/>
    <s v=""/>
    <d v="2000-11-10T00:00:00"/>
    <s v="Österreich"/>
    <s v="Wilhelm Straße 37/1/16 "/>
    <n v="1120"/>
    <s v="Wien,Meidling"/>
    <n v="2010865024"/>
    <n v="-20.2"/>
    <n v="20.2"/>
    <n v="0"/>
    <s v="fhb200921@fh-vie.ac.at"/>
    <m/>
    <n v="2259"/>
  </r>
  <r>
    <x v="9"/>
    <n v="20"/>
    <s v="Saeid"/>
    <s v="Natalie"/>
    <s v="Frau"/>
    <s v=""/>
    <s v="BA"/>
    <d v="1994-12-27T00:00:00"/>
    <s v="Österreich"/>
    <s v="Kammerjoch 10"/>
    <n v="3400"/>
    <s v="Klosterneuburg"/>
    <n v="2010230058"/>
    <n v="-20.2"/>
    <n v="0"/>
    <n v="-20.2"/>
    <s v="fhb201323@fh-vie.ac.at"/>
    <m/>
    <n v="2260"/>
  </r>
  <r>
    <x v="10"/>
    <n v="18"/>
    <s v="Sagaischek"/>
    <s v="Clara"/>
    <s v="Frau"/>
    <s v=""/>
    <s v=""/>
    <d v="1996-10-13T00:00:00"/>
    <s v="Österreich"/>
    <s v="Liechtensteinstraße 80/26"/>
    <n v="1090"/>
    <s v="Wien,Alsergrund"/>
    <n v="1810702036"/>
    <n v="-20.2"/>
    <n v="20.2"/>
    <n v="0"/>
    <s v="fhb180498@fh-vie.ac.at"/>
    <m/>
    <n v="2261"/>
  </r>
  <r>
    <x v="11"/>
    <n v="18"/>
    <s v="Saglam"/>
    <s v="Nimet"/>
    <s v="Frau"/>
    <s v=""/>
    <s v=""/>
    <d v="1994-02-04T00:00:00"/>
    <s v="Österreich"/>
    <s v="Davidgasse 76-80/7/12"/>
    <n v="1100"/>
    <s v="Wien,Favoriten"/>
    <n v="1810387038"/>
    <n v="-20.2"/>
    <n v="20.2"/>
    <n v="0"/>
    <s v="fhb180700@fh-vie.ac.at"/>
    <m/>
    <n v="2262"/>
  </r>
  <r>
    <x v="4"/>
    <n v="19"/>
    <s v="Sahin"/>
    <s v="Fatma"/>
    <s v="Frau"/>
    <s v=""/>
    <s v=""/>
    <d v="1998-06-03T00:00:00"/>
    <s v="Österreich"/>
    <s v="Brunnweg 4/2/15"/>
    <n v="1100"/>
    <s v="Wien,Favoriten"/>
    <n v="1910229088"/>
    <n v="-20.2"/>
    <n v="20.2"/>
    <n v="0"/>
    <s v="fhb191174@fh-vie.ac.at"/>
    <m/>
    <n v="2263"/>
  </r>
  <r>
    <x v="4"/>
    <n v="19"/>
    <s v="Sahin"/>
    <s v="Hande"/>
    <s v="Frau"/>
    <s v=""/>
    <s v=""/>
    <d v="2001-08-05T00:00:00"/>
    <s v="Österreich"/>
    <s v="Emil-Fucik Gasse 3/ 3 31"/>
    <n v="1100"/>
    <s v="Wien,Favoriten"/>
    <n v="1910229087"/>
    <n v="-20.2"/>
    <n v="20.2"/>
    <n v="0"/>
    <s v="fhb191173@fh-vie.ac.at"/>
    <m/>
    <n v="2264"/>
  </r>
  <r>
    <x v="2"/>
    <n v="19"/>
    <s v="Sahin"/>
    <s v="Hezal Helin"/>
    <s v="Frau"/>
    <s v=""/>
    <s v="BA"/>
    <d v="1995-10-27T00:00:00"/>
    <s v="Österreich"/>
    <s v="Lorenz Reiter Straße 1/1/44 "/>
    <n v="1110"/>
    <s v="Wien"/>
    <n v="1910388041"/>
    <n v="-20.2"/>
    <n v="20.2"/>
    <n v="0"/>
    <s v="fhb190863@fh-vie.ac.at"/>
    <m/>
    <n v="2265"/>
  </r>
  <r>
    <x v="12"/>
    <n v="19"/>
    <s v="Sahin"/>
    <s v="Melike"/>
    <s v="Frau"/>
    <s v=""/>
    <s v=""/>
    <d v="1995-03-17T00:00:00"/>
    <s v="Österreich"/>
    <s v="Wielemansgasse 13-23/3/9"/>
    <n v="1180"/>
    <s v="Wien,Währing"/>
    <n v="1910391012"/>
    <n v="-20.2"/>
    <n v="20.2"/>
    <n v="0"/>
    <s v="fhb190727@fh-vie.ac.at"/>
    <m/>
    <n v="2266"/>
  </r>
  <r>
    <x v="11"/>
    <n v="19"/>
    <s v="Sahin"/>
    <s v="Onur"/>
    <s v="Herr"/>
    <s v=""/>
    <s v=""/>
    <d v="1991-12-23T00:00:00"/>
    <s v="Türkei"/>
    <s v="Raffaelgasse 30/25"/>
    <n v="1200"/>
    <s v="Wien,Brigittenau"/>
    <n v="1910387038"/>
    <n v="-20.2"/>
    <n v="20.2"/>
    <n v="0"/>
    <s v="fhb190807@fh-vie.ac.at"/>
    <m/>
    <n v="2267"/>
  </r>
  <r>
    <x v="3"/>
    <n v="20"/>
    <s v="Said"/>
    <s v="Kyrillos"/>
    <s v="Herr"/>
    <s v=""/>
    <s v=""/>
    <d v="1998-10-28T00:00:00"/>
    <s v="Österreich"/>
    <s v="Pehamgasse 12"/>
    <n v="1220"/>
    <s v="Wien,Donaustadt"/>
    <n v="2010389227"/>
    <n v="-20.2"/>
    <n v="20.2"/>
    <n v="0"/>
    <s v="fhb200736@fh-vie.ac.at"/>
    <m/>
    <n v="2268"/>
  </r>
  <r>
    <x v="5"/>
    <n v="18"/>
    <s v="Saiger"/>
    <s v="Sarah"/>
    <s v="Frau"/>
    <s v=""/>
    <s v=""/>
    <d v="1993-09-06T00:00:00"/>
    <s v="Österreich"/>
    <s v="Alxingergasse 5/2/26"/>
    <n v="1100"/>
    <s v="Wien,Favoriten"/>
    <n v="1810582028"/>
    <n v="-20.2"/>
    <n v="20.2"/>
    <n v="0"/>
    <s v="fhb180233@fh-vie.ac.at"/>
    <m/>
    <n v="2269"/>
  </r>
  <r>
    <x v="9"/>
    <n v="17"/>
    <s v="Sakovic"/>
    <s v="Lejla"/>
    <s v="Frau"/>
    <s v=""/>
    <s v=""/>
    <d v="1989-01-30T00:00:00"/>
    <s v="Bosn. u. Herzeg."/>
    <s v="Flachgasse 2/21"/>
    <n v="1140"/>
    <s v="Wien"/>
    <n v="1710230059"/>
    <n v="-20.2"/>
    <n v="20.2"/>
    <n v="0"/>
    <s v="fhb170465@fh-vie.ac.at"/>
    <m/>
    <n v="2270"/>
  </r>
  <r>
    <x v="12"/>
    <n v="19"/>
    <s v="Sakrucu"/>
    <s v="Gülay"/>
    <s v="Frau"/>
    <s v=""/>
    <s v=""/>
    <d v="1998-12-17T00:00:00"/>
    <s v="Österreich"/>
    <s v="Himberger Straße 6/16/12"/>
    <n v="2435"/>
    <s v="Ebergassing"/>
    <n v="1910391082"/>
    <n v="-20.2"/>
    <n v="20.2"/>
    <n v="0"/>
    <s v="fhb191316@fh-vie.ac.at"/>
    <m/>
    <n v="2271"/>
  </r>
  <r>
    <x v="14"/>
    <n v="20"/>
    <s v="Sakrucu"/>
    <s v="Hilal"/>
    <s v="Frau"/>
    <s v=""/>
    <s v="BSC (WU)"/>
    <d v="1995-09-13T00:00:00"/>
    <s v="Österreich"/>
    <s v="Himbergerstraße 6/16/12"/>
    <n v="2435"/>
    <s v="Ebergassing"/>
    <n v="2010392040"/>
    <n v="-20.2"/>
    <n v="20.2"/>
    <n v="0"/>
    <s v="fhb201385@fh-vie.ac.at"/>
    <m/>
    <n v="2272"/>
  </r>
  <r>
    <x v="6"/>
    <n v="19"/>
    <s v="Saladin"/>
    <s v="Markus"/>
    <s v="Herr"/>
    <s v=""/>
    <s v=""/>
    <d v="1965-06-22T00:00:00"/>
    <s v="Schweiz"/>
    <s v="Vorderbergstrasse 24"/>
    <n v="4104"/>
    <s v=""/>
    <n v="1940039022"/>
    <n v="-20.2"/>
    <n v="20.2"/>
    <n v="0"/>
    <s v="fhb200258@fh-vie.ac.at"/>
    <s v="MBA Digital Transformation"/>
    <n v="2273"/>
  </r>
  <r>
    <x v="11"/>
    <n v="20"/>
    <s v="Salama"/>
    <s v="Alaa"/>
    <s v="Frau"/>
    <s v=""/>
    <s v=""/>
    <d v="1999-01-04T00:00:00"/>
    <s v="Österreich"/>
    <s v="Am Kaisermühlendamm 5/56"/>
    <n v="1220"/>
    <s v="Wien,Donaustadt"/>
    <n v="2010387080"/>
    <n v="-20.2"/>
    <n v="20.2"/>
    <n v="0"/>
    <s v="fhb201479@fh-vie.ac.at"/>
    <m/>
    <n v="2274"/>
  </r>
  <r>
    <x v="12"/>
    <n v="20"/>
    <s v="Salamon"/>
    <s v="Carolin"/>
    <s v="Frau"/>
    <s v=""/>
    <s v=""/>
    <d v="2000-07-22T00:00:00"/>
    <s v="Deutschland"/>
    <s v="Sonnenstraße 14"/>
    <n v="84533"/>
    <s v="Marktl"/>
    <n v="2010391059"/>
    <n v="-20.2"/>
    <n v="20.2"/>
    <n v="0"/>
    <s v="fhb201360@fh-vie.ac.at"/>
    <m/>
    <n v="2275"/>
  </r>
  <r>
    <x v="0"/>
    <n v="20"/>
    <s v="Salbischwili"/>
    <s v="Gagi"/>
    <s v="Herr"/>
    <s v=""/>
    <s v=""/>
    <d v="1996-12-01T00:00:00"/>
    <s v="Österreich"/>
    <s v="Viktor-Christ-Gasse 20/1-2"/>
    <n v="1050"/>
    <s v="Wien,Margareten"/>
    <n v="2010389157"/>
    <n v="-20.2"/>
    <n v="20.2"/>
    <n v="0"/>
    <s v="fhb200666@fh-vie.ac.at"/>
    <m/>
    <n v="2276"/>
  </r>
  <r>
    <x v="0"/>
    <n v="20"/>
    <s v="Salbischwili"/>
    <s v="Goga"/>
    <s v="Herr"/>
    <s v=""/>
    <s v=""/>
    <d v="2000-04-16T00:00:00"/>
    <s v="Georgien"/>
    <s v="Viktor-Christ-Gasse 20/1-2"/>
    <n v="1050"/>
    <s v="Wien,Margareten"/>
    <n v="2010389156"/>
    <n v="-20.2"/>
    <n v="20.2"/>
    <n v="0"/>
    <s v="fhb200665@fh-vie.ac.at"/>
    <m/>
    <n v="2277"/>
  </r>
  <r>
    <x v="4"/>
    <n v="20"/>
    <s v="Saldiran"/>
    <s v="Irem Hanim"/>
    <s v="Frau"/>
    <s v=""/>
    <s v=""/>
    <d v="1999-01-06T00:00:00"/>
    <s v="Österreich"/>
    <s v="Murr Straße 2 / 69"/>
    <n v="1220"/>
    <s v="Wien,Donaustadt"/>
    <n v="2010229041"/>
    <n v="-20.2"/>
    <n v="20.2"/>
    <n v="0"/>
    <s v="fhb201048@fh-vie.ac.at"/>
    <m/>
    <n v="2278"/>
  </r>
  <r>
    <x v="4"/>
    <n v="20"/>
    <s v="Saleh"/>
    <s v="Andrew"/>
    <s v="Herr"/>
    <s v=""/>
    <s v=""/>
    <d v="2000-01-01T00:00:00"/>
    <s v="Österreich"/>
    <s v="Quellenstraße 151/19"/>
    <n v="1100"/>
    <s v="Wien "/>
    <n v="2010229042"/>
    <n v="-20.2"/>
    <n v="20.2"/>
    <n v="0"/>
    <s v="fhb201049@fh-vie.ac.at"/>
    <m/>
    <n v="2279"/>
  </r>
  <r>
    <x v="12"/>
    <n v="17"/>
    <s v="Salem"/>
    <s v="Shady"/>
    <s v="Herr"/>
    <s v=""/>
    <s v=""/>
    <d v="1994-08-23T00:00:00"/>
    <s v="Österreich"/>
    <s v="Rennbahnweg 27/34/32"/>
    <n v="1220"/>
    <s v="Wien,Donaustadt"/>
    <n v="1710391069"/>
    <n v="-20.2"/>
    <n v="0"/>
    <n v="-20.2"/>
    <s v="fhb170951@fh-vie.ac.at"/>
    <m/>
    <n v="2280"/>
  </r>
  <r>
    <x v="1"/>
    <n v="19"/>
    <s v="Saliger"/>
    <s v="Maximilian Peter"/>
    <s v="Herr"/>
    <s v=""/>
    <s v="BA"/>
    <d v="1985-05-08T00:00:00"/>
    <s v="Österreich"/>
    <s v="Gugitzgasse 6/17/1"/>
    <n v="1190"/>
    <s v="Wien"/>
    <n v="1910390043"/>
    <n v="-20.2"/>
    <n v="20.2"/>
    <n v="0"/>
    <s v="fhb190698@fh-vie.ac.at"/>
    <m/>
    <n v="2281"/>
  </r>
  <r>
    <x v="0"/>
    <n v="18"/>
    <s v="Salihu"/>
    <s v="Lumbardh"/>
    <s v="Herr"/>
    <s v=""/>
    <s v=""/>
    <d v="1992-11-18T00:00:00"/>
    <s v="Österreich"/>
    <s v="Ruthgasse 1/2/3b"/>
    <n v="1190"/>
    <s v="Wien,Döbling"/>
    <n v="1810389593"/>
    <n v="-20.2"/>
    <n v="20.2"/>
    <n v="0"/>
    <s v="fhb180971@fh-vie.ac.at"/>
    <m/>
    <n v="2282"/>
  </r>
  <r>
    <x v="22"/>
    <n v="19"/>
    <s v="Saliu"/>
    <s v="Andrea"/>
    <s v="Frau"/>
    <s v="Mag.a"/>
    <s v=""/>
    <d v="1971-08-01T00:00:00"/>
    <s v="Österreich"/>
    <s v="Flurweg 23"/>
    <n v="3481"/>
    <s v=""/>
    <n v="1930037007"/>
    <n v="-20.2"/>
    <n v="20.2"/>
    <n v="0"/>
    <s v="fhb191398@fh-vie.ac.at"/>
    <s v="MSc HR Management"/>
    <n v="2283"/>
  </r>
  <r>
    <x v="20"/>
    <n v="20"/>
    <s v="Sallam"/>
    <s v="Michael"/>
    <s v="Herr"/>
    <s v=""/>
    <s v="BSc"/>
    <d v="1974-10-04T00:00:00"/>
    <s v="Österreich"/>
    <s v="Vorgartenstrasse 159, Stg. 1/Tür 9"/>
    <n v="1020"/>
    <s v="Wien,Leopoldstadt"/>
    <n v="2030046015"/>
    <n v="-20.2"/>
    <n v="20.2"/>
    <n v="0"/>
    <s v="fhb201582@fh-vie.ac.at"/>
    <s v="MSc Sustainability and Responsible Management"/>
    <n v="2284"/>
  </r>
  <r>
    <x v="0"/>
    <n v="20"/>
    <s v="Salman"/>
    <s v="Ozanali"/>
    <s v="Herr"/>
    <s v=""/>
    <s v=""/>
    <d v="1992-08-28T00:00:00"/>
    <s v="Österreich"/>
    <s v="Hauptstraße 322"/>
    <n v="2231"/>
    <s v="Strasshof an der Nordbahn"/>
    <n v="2010389076"/>
    <n v="-20.2"/>
    <n v="20.2"/>
    <n v="0"/>
    <s v="fhb200585@fh-vie.ac.at"/>
    <m/>
    <n v="2285"/>
  </r>
  <r>
    <x v="22"/>
    <n v="18"/>
    <s v="Salmhofer"/>
    <s v="Alice"/>
    <s v="Frau"/>
    <s v=""/>
    <s v=""/>
    <d v="1978-01-03T00:00:00"/>
    <s v="Österreich"/>
    <s v="An der Goldenen Stiege 13/26"/>
    <n v="2340"/>
    <s v="Mödling"/>
    <n v="1830037015"/>
    <n v="-20.2"/>
    <n v="20.2"/>
    <n v="0"/>
    <s v="fhb181105@fh-vie.ac.at"/>
    <s v="MSc HR Management"/>
    <n v="2286"/>
  </r>
  <r>
    <x v="5"/>
    <n v="20"/>
    <s v="Salzlechner"/>
    <s v="Theresa"/>
    <s v="Frau"/>
    <s v=""/>
    <s v=""/>
    <d v="1994-07-15T00:00:00"/>
    <s v="Österreich"/>
    <s v="Kefergutstraße 2/ 1.ST 4"/>
    <n v="4020"/>
    <s v="Linz"/>
    <n v="2010582045"/>
    <n v="-20.2"/>
    <n v="20.2"/>
    <n v="0"/>
    <s v="fhb200889@fh-vie.ac.at"/>
    <m/>
    <n v="2287"/>
  </r>
  <r>
    <x v="11"/>
    <n v="20"/>
    <s v="Samaan"/>
    <s v="Kyrillos"/>
    <s v="Herr"/>
    <s v=""/>
    <s v=""/>
    <d v="1995-06-10T00:00:00"/>
    <s v="Österreich"/>
    <s v="Ennsgasse 7-11/1/12"/>
    <n v="1020"/>
    <s v="Wien "/>
    <n v="2010387039"/>
    <n v="-20.2"/>
    <n v="20.2"/>
    <n v="0"/>
    <s v="fhb201268@fh-vie.ac.at"/>
    <m/>
    <n v="2288"/>
  </r>
  <r>
    <x v="2"/>
    <n v="18"/>
    <s v="Samardzija Lipovac"/>
    <s v="Bojan"/>
    <s v="Herr"/>
    <s v=""/>
    <s v=""/>
    <d v="1994-01-31T00:00:00"/>
    <s v="Bosn. u. Herzeg."/>
    <s v="Camillo-Sitte-Gasse 3/4/1"/>
    <n v="1150"/>
    <s v="Wien,Rudolfsheim-Fünfhaus"/>
    <n v="1810388043"/>
    <n v="-20.2"/>
    <n v="20.2"/>
    <n v="0"/>
    <s v="fhb180588@fh-vie.ac.at"/>
    <m/>
    <n v="2289"/>
  </r>
  <r>
    <x v="10"/>
    <n v="19"/>
    <s v="Samhaber"/>
    <s v="Valentin"/>
    <s v="Herr"/>
    <s v=""/>
    <s v=""/>
    <d v="1994-07-03T00:00:00"/>
    <s v="Österreich"/>
    <s v="Huglgasse 28/42-43"/>
    <n v="1150"/>
    <s v="Wien,Rudolfsheim-Fünfhaus"/>
    <n v="1910702038"/>
    <n v="-20.2"/>
    <n v="20.2"/>
    <n v="0"/>
    <s v="fhb190645@fh-vie.ac.at"/>
    <m/>
    <n v="2290"/>
  </r>
  <r>
    <x v="0"/>
    <n v="19"/>
    <s v="Samonte"/>
    <s v="Bereniza"/>
    <s v="Frau"/>
    <s v=""/>
    <s v=""/>
    <d v="1992-08-14T00:00:00"/>
    <s v="Philippinen"/>
    <s v="Kainachgasse 28/2"/>
    <n v="1210"/>
    <s v="Wien,Floridsdorf"/>
    <n v="1910389082"/>
    <n v="-20.2"/>
    <n v="20.2"/>
    <n v="0"/>
    <s v="fhb190969@fh-vie.ac.at"/>
    <m/>
    <n v="2291"/>
  </r>
  <r>
    <x v="0"/>
    <n v="20"/>
    <s v="Samonte"/>
    <s v="Betina"/>
    <s v="Frau"/>
    <s v=""/>
    <s v=""/>
    <d v="1995-10-13T00:00:00"/>
    <s v="Philippinen"/>
    <s v="Kainachgasse 28"/>
    <n v="1210"/>
    <s v="Wien,Floridsdorf"/>
    <n v="2010389077"/>
    <n v="-20.2"/>
    <n v="20.2"/>
    <n v="0"/>
    <s v="fhb200586@fh-vie.ac.at"/>
    <m/>
    <n v="2292"/>
  </r>
  <r>
    <x v="0"/>
    <n v="19"/>
    <s v="Sampl"/>
    <s v="Maximilian"/>
    <s v="Herr"/>
    <s v=""/>
    <s v=""/>
    <d v="1998-09-05T00:00:00"/>
    <s v="Österreich"/>
    <s v="Klederingerstraße 17/4/5"/>
    <n v="2320"/>
    <s v="Schwechat"/>
    <n v="1910389143"/>
    <n v="-20.2"/>
    <n v="20.2"/>
    <n v="0"/>
    <s v="fhb191047@fh-vie.ac.at"/>
    <m/>
    <n v="2293"/>
  </r>
  <r>
    <x v="0"/>
    <n v="18"/>
    <s v="Samson"/>
    <s v="Nelli"/>
    <s v="Frau"/>
    <s v=""/>
    <s v=""/>
    <d v="1995-08-01T00:00:00"/>
    <s v="Armenien"/>
    <s v="Knotzenbachgasse 14"/>
    <n v="1230"/>
    <s v="Wien,Liesing"/>
    <n v="1810389053"/>
    <n v="-20.2"/>
    <n v="0"/>
    <n v="-20.2"/>
    <s v="fhb180769@fh-vie.ac.at"/>
    <s v="Unterbrechung WiSe 2020"/>
    <n v="2294"/>
  </r>
  <r>
    <x v="11"/>
    <n v="17"/>
    <s v="Samuel"/>
    <s v="Arun"/>
    <s v="Herr"/>
    <s v=""/>
    <s v=""/>
    <d v="1991-12-21T00:00:00"/>
    <s v="Österreich"/>
    <s v="Erzherzog-Karl Str. 33/3/4"/>
    <n v="1220"/>
    <s v="Wien"/>
    <n v="1710387039"/>
    <n v="-20.2"/>
    <n v="20.2"/>
    <n v="0"/>
    <s v="fhb170837@fh-vie.ac.at"/>
    <m/>
    <n v="2295"/>
  </r>
  <r>
    <x v="5"/>
    <n v="20"/>
    <s v="Sandorova"/>
    <s v="Veronika"/>
    <s v="Frau"/>
    <s v=""/>
    <s v=""/>
    <d v="1995-09-18T00:00:00"/>
    <s v="Slowakei"/>
    <s v="Kaisermühlenstraße 14/332"/>
    <n v="1220"/>
    <s v="Wien,Donaustadt"/>
    <n v="2010582046"/>
    <n v="-20.2"/>
    <n v="20.2"/>
    <n v="0"/>
    <s v="fhb200890@fh-vie.ac.at"/>
    <m/>
    <n v="2296"/>
  </r>
  <r>
    <x v="6"/>
    <n v="20"/>
    <s v="Santona"/>
    <s v="Mauro"/>
    <s v="Herr"/>
    <s v="Dipl.-Ing."/>
    <s v=""/>
    <d v="1957-10-15T00:00:00"/>
    <s v="Schweiz"/>
    <s v="Quellenstrasse 3"/>
    <n v="3065"/>
    <s v=""/>
    <n v="2030039018"/>
    <n v="-20.2"/>
    <n v="20.2"/>
    <n v="0"/>
    <s v="fhb201404@fh-vie.ac.at"/>
    <s v="MBA Digital Transformation"/>
    <n v="2297"/>
  </r>
  <r>
    <x v="11"/>
    <n v="19"/>
    <s v="Santos"/>
    <s v="Christopher"/>
    <s v="Herr"/>
    <s v=""/>
    <s v=""/>
    <d v="1984-01-11T00:00:00"/>
    <s v="Österreich"/>
    <s v="Klosterneuburger Str. 106/13"/>
    <n v="1200"/>
    <s v="Wien,Brigittenau"/>
    <n v="1910387039"/>
    <n v="-20.2"/>
    <n v="20.2"/>
    <n v="0"/>
    <s v="fhb190808@fh-vie.ac.at"/>
    <m/>
    <n v="2298"/>
  </r>
  <r>
    <x v="2"/>
    <n v="19"/>
    <s v="Saraf"/>
    <s v="Ankica"/>
    <s v="Frau"/>
    <s v=""/>
    <s v="BA"/>
    <d v="1991-07-27T00:00:00"/>
    <s v="Österreich"/>
    <s v="Schiffamtsgasse 9/2"/>
    <n v="1020"/>
    <s v="Wien"/>
    <n v="1910388042"/>
    <n v="-20.2"/>
    <n v="20.2"/>
    <n v="0"/>
    <s v="fhb190864@fh-vie.ac.at"/>
    <m/>
    <n v="2299"/>
  </r>
  <r>
    <x v="13"/>
    <n v="19"/>
    <s v="Sarbassova"/>
    <s v="Elmira"/>
    <s v="Frau"/>
    <s v=""/>
    <s v="BA"/>
    <d v="1998-07-09T00:00:00"/>
    <s v="Kasachstan"/>
    <s v="Tendlergasse 12 (Heim) 611"/>
    <n v="1090"/>
    <s v="Wien"/>
    <n v="1910613014"/>
    <n v="-20.2"/>
    <n v="20.2"/>
    <n v="0"/>
    <s v="fhb190293@fh-vie.ac.at"/>
    <m/>
    <n v="2300"/>
  </r>
  <r>
    <x v="13"/>
    <n v="19"/>
    <s v="Sardina"/>
    <s v="Spiridione Francesco"/>
    <s v="Herr"/>
    <s v=""/>
    <s v=""/>
    <d v="1996-02-09T00:00:00"/>
    <s v="Italien"/>
    <s v="via cacace"/>
    <n v="98149"/>
    <s v="Messina"/>
    <n v="1910613030"/>
    <n v="-20.2"/>
    <n v="20.2"/>
    <n v="0"/>
    <s v="fhb190568@fh-vie.ac.at"/>
    <s v="Incoming WiSe 2020"/>
    <n v="2301"/>
  </r>
  <r>
    <x v="3"/>
    <n v="18"/>
    <s v="Sargsyan"/>
    <s v="Avetik"/>
    <s v="Herr"/>
    <s v=""/>
    <s v=""/>
    <d v="2000-12-05T00:00:00"/>
    <s v="Russ. Föderation"/>
    <s v="Sonnenallee 41 / 215 E"/>
    <n v="1220"/>
    <s v="Wien,Donaustadt"/>
    <n v="1810389934"/>
    <n v="-20.2"/>
    <n v="20.2"/>
    <n v="0"/>
    <s v="fhb180902@fh-vie.ac.at"/>
    <m/>
    <n v="2302"/>
  </r>
  <r>
    <x v="10"/>
    <n v="19"/>
    <s v="Saric"/>
    <s v="Ena"/>
    <s v="Frau"/>
    <s v=""/>
    <s v=""/>
    <d v="1998-09-17T00:00:00"/>
    <s v="Bosn. u. Herzeg."/>
    <s v="Steudelgasse 28/2/3"/>
    <n v="1100"/>
    <s v="Wien,Favoriten"/>
    <n v="1910702039"/>
    <n v="-20.2"/>
    <n v="20.2"/>
    <n v="0"/>
    <s v="fhb190646@fh-vie.ac.at"/>
    <m/>
    <n v="2303"/>
  </r>
  <r>
    <x v="4"/>
    <n v="20"/>
    <s v="Saric"/>
    <s v="Laura"/>
    <s v="Frau"/>
    <s v=""/>
    <s v=""/>
    <d v="2001-03-02T00:00:00"/>
    <s v="Österreich"/>
    <s v="Spengergasse 30 - 32/2 15"/>
    <n v="1050"/>
    <s v="Wien,Margareten"/>
    <n v="2010229043"/>
    <n v="-20.2"/>
    <n v="20.2"/>
    <n v="0"/>
    <s v="fhb201050@fh-vie.ac.at"/>
    <m/>
    <n v="2304"/>
  </r>
  <r>
    <x v="0"/>
    <n v="18"/>
    <s v="Sarközi"/>
    <s v="Adrian"/>
    <s v="Herr"/>
    <s v=""/>
    <s v=""/>
    <d v="1999-04-01T00:00:00"/>
    <s v="Österreich"/>
    <s v="Jutegasse 4/2/1"/>
    <n v="1220"/>
    <s v="Wien,Donaustadt"/>
    <n v="1810389594"/>
    <n v="-20.2"/>
    <n v="20.2"/>
    <n v="0"/>
    <s v="fhb180972@fh-vie.ac.at"/>
    <m/>
    <n v="2305"/>
  </r>
  <r>
    <x v="13"/>
    <n v="20"/>
    <s v="Sarközi"/>
    <s v="Alexander"/>
    <s v="Herr"/>
    <s v=""/>
    <s v="BA"/>
    <d v="1992-08-11T00:00:00"/>
    <s v="Österreich"/>
    <s v="Kirchenstraße 11/3"/>
    <n v="3442"/>
    <s v="Langenrohr"/>
    <n v="2010613012"/>
    <n v="-20.2"/>
    <n v="20.2"/>
    <n v="0"/>
    <s v="fhb200416@fh-vie.ac.at"/>
    <m/>
    <n v="2306"/>
  </r>
  <r>
    <x v="13"/>
    <n v="18"/>
    <s v="Sassi"/>
    <s v="Juliana"/>
    <s v="Frau"/>
    <s v=""/>
    <s v=""/>
    <d v="1990-07-04T00:00:00"/>
    <s v="Brasilien"/>
    <s v="Wiedner Gürtel 22/33"/>
    <n v="1040"/>
    <s v="Wien,Wieden"/>
    <n v="1810613025"/>
    <n v="-20.2"/>
    <n v="20.2"/>
    <n v="0"/>
    <s v="fhb180502@fh-vie.ac.at"/>
    <m/>
    <n v="2307"/>
  </r>
  <r>
    <x v="6"/>
    <n v="19"/>
    <s v="Sassmann"/>
    <s v="Nadja"/>
    <s v="Frau"/>
    <s v=""/>
    <s v=""/>
    <d v="1978-01-10T00:00:00"/>
    <s v="Deutschland"/>
    <s v="Brockhauser Weg 161"/>
    <n v="49152"/>
    <s v=""/>
    <n v="1930039083"/>
    <n v="-20.2"/>
    <n v="20.2"/>
    <n v="0"/>
    <s v="fhb190064@fh-vie.ac.at"/>
    <s v="MBA Digital Transformation"/>
    <n v="2308"/>
  </r>
  <r>
    <x v="4"/>
    <n v="18"/>
    <s v="Sassmann"/>
    <s v="Roland"/>
    <s v="Herr"/>
    <s v=""/>
    <s v=""/>
    <d v="1998-03-16T00:00:00"/>
    <s v="Österreich"/>
    <s v="Heidenreichsteinerstraße 26"/>
    <n v="3830"/>
    <s v="Waidhofen an der Thaya"/>
    <n v="1810229084"/>
    <n v="-20.2"/>
    <n v="20.2"/>
    <n v="0"/>
    <s v="fhb180534@fh-vie.ac.at"/>
    <m/>
    <n v="2309"/>
  </r>
  <r>
    <x v="6"/>
    <n v="19"/>
    <s v="Sattler"/>
    <s v="Daniel"/>
    <s v="Herr"/>
    <s v=""/>
    <s v=""/>
    <d v="1982-05-07T00:00:00"/>
    <s v="Deutschland"/>
    <s v="Goethestr. 11/3"/>
    <n v="97990"/>
    <s v=""/>
    <n v="1940039066"/>
    <n v="-20.2"/>
    <n v="20.2"/>
    <n v="0"/>
    <s v="fhb200171@fh-vie.ac.at"/>
    <s v="MBA Digital Transformation"/>
    <n v="2310"/>
  </r>
  <r>
    <x v="0"/>
    <n v="19"/>
    <s v="Sattler"/>
    <s v="Matthias"/>
    <s v="Herr"/>
    <s v=""/>
    <s v=""/>
    <d v="1997-07-17T00:00:00"/>
    <s v="Österreich"/>
    <s v="F.G. Waldmüller Straße 14"/>
    <n v="2344"/>
    <s v="Maria Enzersdorf"/>
    <n v="1910389144"/>
    <n v="-20.2"/>
    <n v="20.2"/>
    <n v="0"/>
    <s v="fhb191048@fh-vie.ac.at"/>
    <m/>
    <n v="2311"/>
  </r>
  <r>
    <x v="12"/>
    <n v="20"/>
    <s v="Sauer"/>
    <s v="Mathias"/>
    <s v="Herr"/>
    <s v=""/>
    <s v=""/>
    <d v="1996-05-16T00:00:00"/>
    <s v="Österreich"/>
    <s v="Kagraner Anger 22/3/5"/>
    <n v="1220"/>
    <s v="Wien,Donaustadt"/>
    <n v="2010391080"/>
    <n v="-20.2"/>
    <n v="20.2"/>
    <n v="0"/>
    <s v="fhb201424@fh-vie.ac.at"/>
    <m/>
    <n v="2312"/>
  </r>
  <r>
    <x v="23"/>
    <n v="19"/>
    <s v="Saurwein"/>
    <s v="Stephanie"/>
    <s v="Frau"/>
    <s v=""/>
    <s v=""/>
    <d v="1995-07-16T00:00:00"/>
    <s v="Österreich"/>
    <s v="Vogeltennen 3"/>
    <n v="6425"/>
    <s v=""/>
    <n v="1930041015"/>
    <n v="-20.2"/>
    <n v="20.2"/>
    <n v="0"/>
    <s v="fhb191386@fh-vie.ac.at"/>
    <s v="MBA Online Marketing"/>
    <n v="2313"/>
  </r>
  <r>
    <x v="4"/>
    <n v="20"/>
    <s v="Savic"/>
    <s v="David"/>
    <s v="Herr"/>
    <s v=""/>
    <s v=""/>
    <d v="1998-03-02T00:00:00"/>
    <s v="Österreich"/>
    <s v="Ortsstraße 59/2"/>
    <n v="2331"/>
    <s v="Vösendorf"/>
    <n v="2010229097"/>
    <n v="-20.2"/>
    <n v="20.2"/>
    <n v="0"/>
    <s v="fhb201104@fh-vie.ac.at"/>
    <m/>
    <n v="2314"/>
  </r>
  <r>
    <x v="13"/>
    <n v="19"/>
    <s v="Savic"/>
    <s v="Marc"/>
    <s v="Herr"/>
    <s v=""/>
    <s v="BA"/>
    <d v="1992-09-18T00:00:00"/>
    <s v="Österreich"/>
    <s v="Waldheimstrasse 30"/>
    <n v="1220"/>
    <s v="Wien"/>
    <n v="1910613015"/>
    <n v="-20.2"/>
    <n v="20.2"/>
    <n v="0"/>
    <s v="fhb190294@fh-vie.ac.at"/>
    <m/>
    <n v="2315"/>
  </r>
  <r>
    <x v="13"/>
    <n v="20"/>
    <s v="Savini"/>
    <s v="Marco"/>
    <s v="Herr"/>
    <s v=""/>
    <s v=""/>
    <d v="1996-03-16T00:00:00"/>
    <s v="Italien"/>
    <s v="Molkereistraße 1"/>
    <n v="1020"/>
    <s v="Wien"/>
    <n v="2010613023"/>
    <n v="-20.2"/>
    <n v="20.2"/>
    <n v="0"/>
    <s v="fhb201306@fh-vie.ac.at"/>
    <s v="Incoming WiSe 2020"/>
    <n v="2316"/>
  </r>
  <r>
    <x v="12"/>
    <n v="18"/>
    <s v="Savuljeskovic"/>
    <s v="Stefan"/>
    <s v="Herr"/>
    <s v=""/>
    <s v=""/>
    <d v="1999-01-17T00:00:00"/>
    <s v="Österreich"/>
    <s v="Geiselbergstraße 56/8"/>
    <n v="1110"/>
    <s v="Wien,Simmering"/>
    <n v="1810391060"/>
    <n v="-20.2"/>
    <n v="20.2"/>
    <n v="0"/>
    <s v="fhb180478@fh-vie.ac.at"/>
    <m/>
    <n v="2317"/>
  </r>
  <r>
    <x v="14"/>
    <n v="20"/>
    <s v="Sawas"/>
    <s v="Maria-Cellen"/>
    <s v="Frau"/>
    <s v=""/>
    <s v="BSc"/>
    <d v="1992-09-06T00:00:00"/>
    <s v="Syrien"/>
    <s v="Kölgengasse 4/4"/>
    <n v="1110"/>
    <s v="Wien,Simmering"/>
    <n v="2010392032"/>
    <n v="-20.2"/>
    <n v="0"/>
    <n v="-20.2"/>
    <s v="fhb201287@fh-vie.ac.at"/>
    <m/>
    <n v="2318"/>
  </r>
  <r>
    <x v="8"/>
    <n v="20"/>
    <s v="Scarpato"/>
    <s v="Giovanna"/>
    <s v="Frau"/>
    <s v=""/>
    <s v=""/>
    <d v="1989-07-27T00:00:00"/>
    <s v="Deutschland"/>
    <s v="Moostrasse 96D"/>
    <n v="85356"/>
    <s v=""/>
    <n v="2030042033"/>
    <n v="-20.2"/>
    <n v="20.2"/>
    <n v="0"/>
    <s v="fhb201607@fh-vie.ac.at"/>
    <s v="MBA Digital Marketing &amp; Data Management"/>
    <n v="2319"/>
  </r>
  <r>
    <x v="0"/>
    <n v="20"/>
    <s v="Schaat"/>
    <s v="Amira"/>
    <s v="Frau"/>
    <s v=""/>
    <s v=""/>
    <d v="1989-01-26T00:00:00"/>
    <s v="Österreich"/>
    <s v="Süßenrbunnerst.60/18/3"/>
    <n v="1220"/>
    <s v="Wien,Donaustadt"/>
    <n v="2010389078"/>
    <n v="-20.2"/>
    <n v="20.2"/>
    <n v="0"/>
    <s v="fhb200587@fh-vie.ac.at"/>
    <m/>
    <n v="2320"/>
  </r>
  <r>
    <x v="4"/>
    <n v="20"/>
    <s v="Schabata"/>
    <s v="Andrej"/>
    <s v="Herr"/>
    <s v=""/>
    <s v=""/>
    <d v="1997-09-05T00:00:00"/>
    <s v="Österreich"/>
    <s v="Sonnenallee 24/1808"/>
    <n v="1220"/>
    <s v="Wien,Donaustadt"/>
    <n v="2010229044"/>
    <n v="-20.2"/>
    <n v="20.2"/>
    <n v="0"/>
    <s v="fhb201051@fh-vie.ac.at"/>
    <m/>
    <n v="2321"/>
  </r>
  <r>
    <x v="12"/>
    <n v="20"/>
    <s v="Schachner"/>
    <s v="Philipp"/>
    <s v="Herr"/>
    <s v=""/>
    <s v=""/>
    <d v="1987-08-12T00:00:00"/>
    <s v="Österreich"/>
    <s v="Markt 91"/>
    <n v="2572"/>
    <s v="Kaumberg"/>
    <n v="2010391081"/>
    <n v="-20.2"/>
    <n v="20.2"/>
    <n v="0"/>
    <s v="fhb201425@fh-vie.ac.at"/>
    <m/>
    <n v="2322"/>
  </r>
  <r>
    <x v="0"/>
    <n v="18"/>
    <s v="Schaeffer"/>
    <s v="Marc"/>
    <s v="Herr"/>
    <s v=""/>
    <s v=""/>
    <d v="1994-03-22T00:00:00"/>
    <s v="Österreich"/>
    <s v="Erlaaer Straße 62 / 1 / 56"/>
    <n v="1230"/>
    <s v="Wien"/>
    <n v="1810389056"/>
    <n v="-20.2"/>
    <n v="20.2"/>
    <n v="0"/>
    <s v="fhb180772@fh-vie.ac.at"/>
    <m/>
    <n v="2323"/>
  </r>
  <r>
    <x v="6"/>
    <n v="19"/>
    <s v="Schäfer"/>
    <s v="Bianca"/>
    <s v="Frau"/>
    <s v=""/>
    <s v=""/>
    <d v="1983-03-14T00:00:00"/>
    <s v="Deutschland"/>
    <s v="Bergstrasse 18"/>
    <n v="79761"/>
    <s v=""/>
    <n v="1940039057"/>
    <n v="-20.2"/>
    <n v="20.2"/>
    <n v="0"/>
    <s v="fhb200323@fh-vie.ac.at"/>
    <s v="MBA Digital Transformation"/>
    <n v="2324"/>
  </r>
  <r>
    <x v="6"/>
    <n v="19"/>
    <s v="Schafroth"/>
    <s v="Sandra"/>
    <s v="Frau"/>
    <s v=""/>
    <s v=""/>
    <d v="1996-04-15T00:00:00"/>
    <s v="Deutschland"/>
    <s v="Birkenweg 1"/>
    <n v="88167"/>
    <s v=""/>
    <n v="1930039053"/>
    <n v="-20.2"/>
    <n v="20.2"/>
    <n v="0"/>
    <s v="fhb191359@fh-vie.ac.at"/>
    <s v="MBA Digital Transformation"/>
    <n v="2325"/>
  </r>
  <r>
    <x v="5"/>
    <n v="19"/>
    <s v="Schagerl"/>
    <s v="Kristina"/>
    <s v="Frau"/>
    <s v=""/>
    <s v=""/>
    <d v="1995-06-26T00:00:00"/>
    <s v="Österreich"/>
    <s v="Wiesengrund 4"/>
    <n v="2384"/>
    <s v="Breitenfurt bei Wien"/>
    <n v="1910582049"/>
    <n v="-20.2"/>
    <n v="20.2"/>
    <n v="0"/>
    <s v="fhb190511@fh-vie.ac.at"/>
    <m/>
    <n v="2326"/>
  </r>
  <r>
    <x v="1"/>
    <n v="20"/>
    <s v="Schalhaas"/>
    <s v="Alexander"/>
    <s v="Herr"/>
    <s v=""/>
    <s v=""/>
    <d v="1996-12-19T00:00:00"/>
    <s v="Österreich"/>
    <s v="WIesenstraße 5"/>
    <n v="3261"/>
    <s v="Steinakirchen am Forst"/>
    <n v="2010390054"/>
    <n v="-20.2"/>
    <n v="20.2"/>
    <n v="0"/>
    <s v="fhb200801@fh-vie.ac.at"/>
    <m/>
    <n v="2327"/>
  </r>
  <r>
    <x v="15"/>
    <n v="20"/>
    <s v="Schanik"/>
    <s v="Michael"/>
    <s v="Herr"/>
    <s v=""/>
    <s v=""/>
    <d v="1993-05-25T00:00:00"/>
    <s v="Österreich"/>
    <s v="Bruno-Marek-Allee 17/6/14"/>
    <n v="1020"/>
    <s v="Wien"/>
    <n v="2010480029"/>
    <n v="-20.2"/>
    <n v="20.2"/>
    <n v="0"/>
    <s v="fhb200501@fh-vie.ac.at"/>
    <m/>
    <n v="2328"/>
  </r>
  <r>
    <x v="6"/>
    <n v="19"/>
    <s v="Schartmüller"/>
    <s v="Rene"/>
    <s v="Herr"/>
    <s v=""/>
    <s v=""/>
    <d v="1978-07-02T00:00:00"/>
    <s v="Österreich"/>
    <s v="Steigenteschgasse 13/2/46"/>
    <n v="1220"/>
    <s v="Wien,Donaustadt"/>
    <n v="1940039159"/>
    <n v="-20.2"/>
    <n v="20.2"/>
    <n v="0"/>
    <s v="fhb200015@fh-vie.ac.at"/>
    <s v="MBA Digital Transformation"/>
    <n v="2329"/>
  </r>
  <r>
    <x v="4"/>
    <n v="17"/>
    <s v="Schättler"/>
    <s v="Christoph"/>
    <s v="Herr"/>
    <s v=""/>
    <s v=""/>
    <d v="1996-07-26T00:00:00"/>
    <s v="Österreich"/>
    <s v="Gartengasse 24"/>
    <n v="2352"/>
    <s v="Gumpoldskirchen"/>
    <n v="1710229036"/>
    <n v="-20.2"/>
    <n v="20.2"/>
    <n v="0"/>
    <s v="fhb170355@fh-vie.ac.at"/>
    <m/>
    <n v="2330"/>
  </r>
  <r>
    <x v="6"/>
    <n v="19"/>
    <s v="Schatz"/>
    <s v="Heinz"/>
    <s v="Herr"/>
    <s v=""/>
    <s v=""/>
    <d v="1968-09-16T00:00:00"/>
    <s v="Österreich"/>
    <s v="Sonnenhang 1"/>
    <n v="8733"/>
    <s v="Altendorf"/>
    <n v="1940039137"/>
    <n v="-20.2"/>
    <n v="20.2"/>
    <n v="0"/>
    <s v="fhb191433@fh-vie.ac.at"/>
    <s v="MBA Digital Transformation"/>
    <n v="2331"/>
  </r>
  <r>
    <x v="4"/>
    <n v="19"/>
    <s v="Schatzinger"/>
    <s v="Christoph"/>
    <s v="Herr"/>
    <s v=""/>
    <s v=""/>
    <d v="1997-05-25T00:00:00"/>
    <s v="Österreich"/>
    <s v="Bockfließerweg 25/C/8"/>
    <n v="2230"/>
    <s v="Gänserndorf"/>
    <n v="1910229038"/>
    <n v="-20.2"/>
    <n v="20.2"/>
    <n v="0"/>
    <s v="fhb190421@fh-vie.ac.at"/>
    <m/>
    <n v="2332"/>
  </r>
  <r>
    <x v="12"/>
    <n v="19"/>
    <s v="Schedl"/>
    <s v="Raffael"/>
    <s v="Herr"/>
    <s v=""/>
    <s v=""/>
    <d v="1999-05-26T00:00:00"/>
    <s v="Österreich"/>
    <s v="Himbergerstraße 18"/>
    <n v="2320"/>
    <s v="Zwölfaxing"/>
    <n v="1910391067"/>
    <n v="-20.2"/>
    <n v="20.2"/>
    <n v="0"/>
    <s v="fhb191237@fh-vie.ac.at"/>
    <m/>
    <n v="2333"/>
  </r>
  <r>
    <x v="12"/>
    <n v="18"/>
    <s v="Schedl"/>
    <s v="Sebastian"/>
    <s v="Herr"/>
    <s v=""/>
    <s v=""/>
    <d v="1996-05-18T00:00:00"/>
    <s v="Österreich"/>
    <s v="Kardinal Franz König Platz 6/2"/>
    <n v="7100"/>
    <s v="Neusiedl am See"/>
    <n v="1810391017"/>
    <n v="-20.2"/>
    <n v="20.2"/>
    <n v="0"/>
    <s v="fhb180409@fh-vie.ac.at"/>
    <m/>
    <n v="2334"/>
  </r>
  <r>
    <x v="6"/>
    <n v="20"/>
    <s v="Schelch"/>
    <s v="Andreas"/>
    <s v="Herr"/>
    <s v=""/>
    <s v=""/>
    <d v="1976-10-21T00:00:00"/>
    <s v="Österreich"/>
    <s v="Goettling 44"/>
    <n v="8403"/>
    <s v="Lang"/>
    <n v="2030039002"/>
    <n v="-20.2"/>
    <n v="20.2"/>
    <n v="0"/>
    <s v="fhb200419@fh-vie.ac.at"/>
    <s v="MBA Digital Transformation"/>
    <n v="2335"/>
  </r>
  <r>
    <x v="7"/>
    <n v="20"/>
    <s v="Schenner"/>
    <s v="Miriam"/>
    <s v="Frau"/>
    <s v=""/>
    <s v=""/>
    <d v="1990-03-16T00:00:00"/>
    <s v="Österreich"/>
    <s v="Pappenheimgasse 31/7/16"/>
    <n v="1200"/>
    <s v="Wien,Brigittenau"/>
    <n v="2030018011"/>
    <n v="-20.2"/>
    <n v="20.2"/>
    <n v="0"/>
    <s v="fhb201595@fh-vie.ac.at"/>
    <s v="Akademische/r HR Manager/in"/>
    <n v="2336"/>
  </r>
  <r>
    <x v="6"/>
    <n v="18"/>
    <s v="Schenten"/>
    <s v="Andre"/>
    <s v="Herr"/>
    <s v=""/>
    <s v=""/>
    <d v="1961-04-20T00:00:00"/>
    <s v="Deutschland"/>
    <s v="Boekholter Weg 53"/>
    <n v="47638"/>
    <s v=""/>
    <n v="1840039010"/>
    <n v="-20.2"/>
    <n v="20.2"/>
    <n v="0"/>
    <s v="fhb190110@fh-vie.ac.at"/>
    <s v="MBA Digital Transformation"/>
    <n v="2337"/>
  </r>
  <r>
    <x v="8"/>
    <n v="19"/>
    <s v="Schermann"/>
    <s v="Thomas"/>
    <s v="Herr"/>
    <s v=""/>
    <s v=""/>
    <d v="1995-09-12T00:00:00"/>
    <s v="Österreich"/>
    <s v="Gansberg 34"/>
    <n v="3970"/>
    <s v="Weitra"/>
    <n v="1940042028"/>
    <n v="-20.2"/>
    <n v="20.2"/>
    <n v="0"/>
    <s v="fhb191441@fh-vie.ac.at"/>
    <s v="MBA Digital Marketing &amp; Data Management"/>
    <n v="2338"/>
  </r>
  <r>
    <x v="5"/>
    <n v="20"/>
    <s v="Scheuer"/>
    <s v="Petra"/>
    <s v="Frau"/>
    <s v=""/>
    <s v=""/>
    <d v="2000-05-02T00:00:00"/>
    <s v="Österreich"/>
    <s v="Ringstraße 21"/>
    <n v="3464"/>
    <s v="Pettendorf"/>
    <n v="2010582047"/>
    <n v="-20.2"/>
    <n v="20.2"/>
    <n v="0"/>
    <s v="fhb200891@fh-vie.ac.at"/>
    <m/>
    <n v="2339"/>
  </r>
  <r>
    <x v="2"/>
    <n v="19"/>
    <s v="Schiefer"/>
    <s v="David"/>
    <s v="Herr"/>
    <s v=""/>
    <s v="BA"/>
    <d v="1996-01-27T00:00:00"/>
    <s v="Österreich"/>
    <s v="Florianigasse 2"/>
    <n v="2434"/>
    <s v="Pischelsdorf"/>
    <n v="1910388043"/>
    <n v="-20.2"/>
    <n v="20.2"/>
    <n v="0"/>
    <s v="fhb190865@fh-vie.ac.at"/>
    <m/>
    <n v="2340"/>
  </r>
  <r>
    <x v="23"/>
    <n v="19"/>
    <s v="Schiferer"/>
    <s v="Maria"/>
    <s v="Frau"/>
    <s v=""/>
    <s v=""/>
    <d v="1992-11-12T00:00:00"/>
    <s v="Österreich"/>
    <s v="Öttlen 27"/>
    <n v="6552"/>
    <s v="Tobadill"/>
    <n v="1930041016"/>
    <n v="-20.2"/>
    <n v="20.2"/>
    <n v="0"/>
    <s v="fhb191387@fh-vie.ac.at"/>
    <s v="MBA Online Marketing"/>
    <n v="2341"/>
  </r>
  <r>
    <x v="6"/>
    <n v="19"/>
    <s v="Schimpl"/>
    <s v="Bernhard"/>
    <s v="Herr"/>
    <s v=""/>
    <s v=""/>
    <d v="1983-05-05T00:00:00"/>
    <s v="Österreich"/>
    <s v="Kastanienweg 17"/>
    <n v="4501"/>
    <s v="Neuhofen an der Krems"/>
    <n v="1940039018"/>
    <n v="-20.2"/>
    <n v="20.2"/>
    <n v="0"/>
    <s v="fhb200166@fh-vie.ac.at"/>
    <s v="MBA Digital Transformation"/>
    <n v="2342"/>
  </r>
  <r>
    <x v="5"/>
    <n v="20"/>
    <s v="Schindl"/>
    <s v="Katrin"/>
    <s v="Frau"/>
    <s v=""/>
    <s v=""/>
    <d v="1994-07-25T00:00:00"/>
    <s v="Österreich"/>
    <s v="Brand 216"/>
    <n v="3873"/>
    <s v="Brand"/>
    <n v="2010582048"/>
    <n v="-20.2"/>
    <n v="20.2"/>
    <n v="0"/>
    <s v="fhb200892@fh-vie.ac.at"/>
    <m/>
    <n v="2343"/>
  </r>
  <r>
    <x v="1"/>
    <n v="19"/>
    <s v="Schindler"/>
    <s v="Simone"/>
    <s v="Frau"/>
    <s v=""/>
    <s v="BA"/>
    <d v="1997-07-04T00:00:00"/>
    <s v="Österreich"/>
    <s v="Hauptstraße 25"/>
    <n v="2482"/>
    <s v="Münchendorf"/>
    <n v="1910390044"/>
    <n v="-20.2"/>
    <n v="20.2"/>
    <n v="0"/>
    <s v="fhb190699@fh-vie.ac.at"/>
    <m/>
    <n v="2344"/>
  </r>
  <r>
    <x v="25"/>
    <n v="19"/>
    <s v="Schinner"/>
    <s v="Zoe"/>
    <s v="Frau"/>
    <s v=""/>
    <s v=""/>
    <d v="1996-12-24T00:00:00"/>
    <s v="Österreich"/>
    <s v="Krotenthallergasse 4, Top 9"/>
    <n v="1080"/>
    <s v="Wien,Josefstadt"/>
    <n v="1930016002"/>
    <n v="-20.2"/>
    <n v="20.2"/>
    <n v="0"/>
    <s v="fhb190993@fh-vie.ac.at"/>
    <s v="MSc Markting and Business Management"/>
    <n v="2345"/>
  </r>
  <r>
    <x v="6"/>
    <n v="19"/>
    <s v="Schirmer"/>
    <s v="Daniel"/>
    <s v="Herr"/>
    <s v="Dipl.-Ing. (FH)"/>
    <s v=""/>
    <d v="1979-02-16T00:00:00"/>
    <s v="Österreich"/>
    <s v="Blumengasse 73/22"/>
    <n v="1170"/>
    <s v="Wien,Hernals"/>
    <n v="1940039044"/>
    <n v="-20.2"/>
    <n v="20.2"/>
    <n v="0"/>
    <s v="fhb200297@fh-vie.ac.at"/>
    <s v="MBA Digital Transformation"/>
    <n v="2346"/>
  </r>
  <r>
    <x v="14"/>
    <n v="19"/>
    <s v="Schlappa"/>
    <s v="Marvin"/>
    <s v="Herr"/>
    <s v=""/>
    <s v="BA"/>
    <d v="1998-07-12T00:00:00"/>
    <s v="Deutschland"/>
    <s v="Währinger Straße 113/14"/>
    <n v="1180"/>
    <s v="Wien"/>
    <n v="1910392035"/>
    <n v="-20.2"/>
    <n v="20.2"/>
    <n v="0"/>
    <s v="fhb190986@fh-vie.ac.at"/>
    <m/>
    <n v="2347"/>
  </r>
  <r>
    <x v="8"/>
    <n v="20"/>
    <s v="Schlechtriem"/>
    <s v="Pia"/>
    <s v="Frau"/>
    <s v=""/>
    <s v=""/>
    <d v="1992-12-11T00:00:00"/>
    <s v="Deutschland"/>
    <s v="Am Waldschlößchen 3"/>
    <n v="44795"/>
    <s v="Bochum"/>
    <n v="2030042069"/>
    <n v="-20.2"/>
    <n v="20.2"/>
    <n v="0"/>
    <s v="fhb201743@fh-vie.ac.at"/>
    <s v="MBA Digital Marketing &amp; Data Management"/>
    <n v="2348"/>
  </r>
  <r>
    <x v="0"/>
    <n v="20"/>
    <s v="Schleifer"/>
    <s v="Lena"/>
    <s v="Frau"/>
    <s v=""/>
    <s v=""/>
    <d v="2001-03-11T00:00:00"/>
    <s v="Österreich"/>
    <s v="Merkersdorf 40 / 2"/>
    <n v="2082"/>
    <s v="Merkersdorf"/>
    <n v="2010389159"/>
    <n v="-20.2"/>
    <n v="20.2"/>
    <n v="0"/>
    <s v="fhb200668@fh-vie.ac.at"/>
    <m/>
    <n v="2349"/>
  </r>
  <r>
    <x v="4"/>
    <n v="20"/>
    <s v="Schleinz"/>
    <s v="Muhammad"/>
    <s v="Herr"/>
    <s v=""/>
    <s v=""/>
    <d v="1998-07-20T00:00:00"/>
    <s v="Österreich"/>
    <s v="Paulusplatz 9/1/4/45"/>
    <n v="1030"/>
    <s v="Wien,Landstraße"/>
    <n v="2010229045"/>
    <n v="-20.2"/>
    <n v="20.2"/>
    <n v="0"/>
    <s v="fhb201052@fh-vie.ac.at"/>
    <m/>
    <n v="2350"/>
  </r>
  <r>
    <x v="5"/>
    <n v="20"/>
    <s v="Schleinzer"/>
    <s v="Isabell"/>
    <s v="Frau"/>
    <s v=""/>
    <s v=""/>
    <d v="2000-09-30T00:00:00"/>
    <s v="Österreich"/>
    <s v="Hadres 345"/>
    <n v="2061"/>
    <s v="Hadres"/>
    <n v="2010582049"/>
    <n v="-20.2"/>
    <n v="20.2"/>
    <n v="0"/>
    <s v="fhb200893@fh-vie.ac.at"/>
    <m/>
    <n v="2351"/>
  </r>
  <r>
    <x v="8"/>
    <n v="19"/>
    <s v="Schlüter"/>
    <s v="Christiane"/>
    <s v="Frau"/>
    <s v=""/>
    <s v="B.A."/>
    <d v="1986-03-14T00:00:00"/>
    <s v="Deutschland"/>
    <s v="Erich-Stegmann-Weg 1a"/>
    <n v="82041"/>
    <s v=""/>
    <n v="1940042053"/>
    <n v="-20.2"/>
    <n v="20.2"/>
    <n v="0"/>
    <s v="fhb200336@fh-vie.ac.at"/>
    <s v="MBA Digital Marketing &amp; Data Management"/>
    <n v="2352"/>
  </r>
  <r>
    <x v="8"/>
    <n v="19"/>
    <s v="Schmelz"/>
    <s v="Konstantin Nikolas"/>
    <s v="Herr"/>
    <s v=""/>
    <s v=""/>
    <d v="1992-06-09T00:00:00"/>
    <s v="Österreich"/>
    <s v="Lederwaschgasse 26/6"/>
    <n v="5020"/>
    <s v="Salzburg"/>
    <n v="1940042057"/>
    <n v="-20.2"/>
    <n v="20.2"/>
    <n v="0"/>
    <s v="fhb200343@fh-vie.ac.at"/>
    <s v="MBA Digital Marketing &amp; Data Management"/>
    <n v="2353"/>
  </r>
  <r>
    <x v="2"/>
    <n v="18"/>
    <s v="Schmelz"/>
    <s v="Vanessa"/>
    <s v="Frau"/>
    <s v=""/>
    <s v=""/>
    <d v="1991-10-29T00:00:00"/>
    <s v="Österreich"/>
    <s v="Hasnerstraße 137/43"/>
    <n v="1160"/>
    <s v="Wien,Ottakring"/>
    <n v="1810388047"/>
    <n v="-20.2"/>
    <n v="20.2"/>
    <n v="0"/>
    <s v="fhb180592@fh-vie.ac.at"/>
    <m/>
    <n v="2354"/>
  </r>
  <r>
    <x v="6"/>
    <n v="19"/>
    <s v="Schmetkamp"/>
    <s v="Marc"/>
    <s v="Herr"/>
    <s v=""/>
    <s v=""/>
    <d v="1973-07-31T00:00:00"/>
    <s v="Deutschland"/>
    <s v="Zum Hainberg 7"/>
    <n v="59823"/>
    <s v=""/>
    <n v="1940039063"/>
    <n v="-20.2"/>
    <n v="20.2"/>
    <n v="0"/>
    <s v="fhb200168@fh-vie.ac.at"/>
    <s v="MBA Digital Transformation"/>
    <n v="2355"/>
  </r>
  <r>
    <x v="14"/>
    <n v="19"/>
    <s v="Schmid"/>
    <s v="Antonia"/>
    <s v="Frau"/>
    <s v=""/>
    <s v="BSc (WU)"/>
    <d v="1996-03-04T00:00:00"/>
    <s v="Österreich"/>
    <s v="Obere Berggasse 17"/>
    <n v="2191"/>
    <s v="Gaweinstal"/>
    <n v="1910392024"/>
    <n v="-20.2"/>
    <n v="20.2"/>
    <n v="0"/>
    <s v="fhb190760@fh-vie.ac.at"/>
    <m/>
    <n v="2356"/>
  </r>
  <r>
    <x v="6"/>
    <n v="18"/>
    <s v="Schmid"/>
    <s v="Bruno"/>
    <s v="Herr"/>
    <s v="Dipl.-Ing."/>
    <s v=""/>
    <d v="1963-04-17T00:00:00"/>
    <s v="Österreich"/>
    <s v="Fischaweg 3"/>
    <n v="2431"/>
    <s v="Enzersdorf an der Fischa"/>
    <n v="1830039003"/>
    <n v="-20.2"/>
    <n v="20.2"/>
    <n v="0"/>
    <s v="fhb181113@fh-vie.ac.at"/>
    <s v="MBA Digital Transformation"/>
    <n v="2357"/>
  </r>
  <r>
    <x v="4"/>
    <n v="19"/>
    <s v="Schmid"/>
    <s v="Robert"/>
    <s v="Herr"/>
    <s v=""/>
    <s v=""/>
    <d v="1998-07-31T00:00:00"/>
    <s v="Österreich"/>
    <s v="Erdbergstaße 164/25"/>
    <n v="1030"/>
    <s v="Wien"/>
    <n v="1910229039"/>
    <n v="-20.2"/>
    <n v="20.2"/>
    <n v="0"/>
    <s v="fhb190422@fh-vie.ac.at"/>
    <m/>
    <n v="2358"/>
  </r>
  <r>
    <x v="6"/>
    <n v="19"/>
    <s v="Schmidt"/>
    <s v="Dominik"/>
    <s v="Herr"/>
    <s v=""/>
    <s v=""/>
    <d v="1980-10-30T00:00:00"/>
    <s v="Deutschland"/>
    <s v="Leuterhauser Straße 41"/>
    <n v="90453"/>
    <s v=""/>
    <n v="1930039051"/>
    <n v="-20.2"/>
    <n v="20.2"/>
    <n v="0"/>
    <s v="fhb191328@fh-vie.ac.at"/>
    <s v="MBA Digital Transformation"/>
    <n v="2359"/>
  </r>
  <r>
    <x v="0"/>
    <n v="20"/>
    <s v="Schmidt"/>
    <s v="Kai"/>
    <s v="Herr"/>
    <s v=""/>
    <s v=""/>
    <d v="1999-06-20T00:00:00"/>
    <s v="Deutschland"/>
    <s v="Lella-Lombardi-Gasse 1/2/3"/>
    <n v="1220"/>
    <s v="Wien,Donaustadt"/>
    <n v="2010389080"/>
    <n v="-20.2"/>
    <n v="20.2"/>
    <n v="0"/>
    <s v="fhb200589@fh-vie.ac.at"/>
    <m/>
    <n v="2360"/>
  </r>
  <r>
    <x v="12"/>
    <n v="18"/>
    <s v="Schmidt"/>
    <s v="Lukas"/>
    <s v="Herr"/>
    <s v=""/>
    <s v=""/>
    <d v="1995-10-26T00:00:00"/>
    <s v="Österreich"/>
    <s v="Hauptstraße 36"/>
    <n v="2100"/>
    <s v="Stetten"/>
    <n v="1810391062"/>
    <n v="-20.2"/>
    <n v="20.2"/>
    <n v="0"/>
    <s v="fhb180480@fh-vie.ac.at"/>
    <m/>
    <n v="2361"/>
  </r>
  <r>
    <x v="0"/>
    <n v="20"/>
    <s v="Schmidt"/>
    <s v="Paul"/>
    <s v="Herr"/>
    <s v=""/>
    <s v=""/>
    <d v="1999-04-24T00:00:00"/>
    <s v="Deutschland"/>
    <s v="Sobieskigasse 27/6"/>
    <n v="1090"/>
    <s v="Wien,Alsergrund"/>
    <n v="2010389079"/>
    <n v="-20.2"/>
    <n v="20.2"/>
    <n v="0"/>
    <s v="fhb200588@fh-vie.ac.at"/>
    <m/>
    <n v="2362"/>
  </r>
  <r>
    <x v="6"/>
    <n v="19"/>
    <s v="Schmidt"/>
    <s v="Thomas Jörgen"/>
    <s v="Herr"/>
    <s v=""/>
    <s v=""/>
    <d v="1967-04-12T00:00:00"/>
    <s v="Deutschland"/>
    <s v="Kornstraße 55"/>
    <n v="40670"/>
    <s v=""/>
    <n v="1930039057"/>
    <n v="-20.2"/>
    <n v="20.2"/>
    <n v="0"/>
    <s v="fhb191366@fh-vie.ac.at"/>
    <s v="MBA Digital Transformation"/>
    <n v="2363"/>
  </r>
  <r>
    <x v="8"/>
    <n v="20"/>
    <s v="Schmidtfrerick"/>
    <s v="Ana"/>
    <s v="Frau"/>
    <s v=""/>
    <s v=""/>
    <d v="1981-03-19T00:00:00"/>
    <s v="Deutschland"/>
    <s v="Friedrich-Ebert-Str.16"/>
    <n v="65510"/>
    <s v=""/>
    <n v="2030042015"/>
    <n v="-20.2"/>
    <n v="20.2"/>
    <n v="0"/>
    <s v="fhb201397@fh-vie.ac.at"/>
    <s v="MBA Digital Marketing &amp; Data Management"/>
    <n v="2364"/>
  </r>
  <r>
    <x v="0"/>
    <n v="18"/>
    <s v="Schmiedl"/>
    <s v="Florian"/>
    <s v="Herr"/>
    <s v=""/>
    <s v=""/>
    <d v="1996-12-16T00:00:00"/>
    <s v="Österreich"/>
    <s v="Mühlschüttelgasse 59/2/4"/>
    <n v="1210"/>
    <s v="Wien,Floridsdorf"/>
    <n v="1810389595"/>
    <n v="-20.2"/>
    <n v="20.2"/>
    <n v="0"/>
    <s v="fhb180973@fh-vie.ac.at"/>
    <m/>
    <n v="2365"/>
  </r>
  <r>
    <x v="8"/>
    <n v="20"/>
    <s v="Schmitt-Kleine"/>
    <s v="Silas"/>
    <s v="Herr"/>
    <s v=""/>
    <s v=""/>
    <d v="1995-05-04T00:00:00"/>
    <s v="Deutschland"/>
    <s v="Köppelstraße 1"/>
    <n v="56410"/>
    <s v=""/>
    <n v="2030042035"/>
    <n v="-20.2"/>
    <n v="20.2"/>
    <n v="0"/>
    <s v="fhb201609@fh-vie.ac.at"/>
    <s v="MBA Digital Marketing &amp; Data Management"/>
    <n v="2366"/>
  </r>
  <r>
    <x v="6"/>
    <n v="19"/>
    <s v="Schmitz"/>
    <s v="Thomas Theo"/>
    <s v="Herr"/>
    <s v=""/>
    <s v="B.A."/>
    <d v="1988-06-24T00:00:00"/>
    <s v="Deutschland"/>
    <s v="Rubensstr. 12"/>
    <n v="70597"/>
    <s v=""/>
    <n v="1940039157"/>
    <n v="-20.2"/>
    <n v="20.2"/>
    <n v="0"/>
    <s v="fhb200013@fh-vie.ac.at"/>
    <s v="MBA Digital Transformation"/>
    <n v="2367"/>
  </r>
  <r>
    <x v="9"/>
    <n v="19"/>
    <s v="Schmutz"/>
    <s v="Thomas"/>
    <s v="Herr"/>
    <s v=""/>
    <s v="BA"/>
    <d v="1991-10-23T00:00:00"/>
    <s v="Österreich"/>
    <s v="Biondekgasse 8/4/16"/>
    <n v="2500"/>
    <s v="Baden"/>
    <n v="1910230040"/>
    <n v="-20.2"/>
    <n v="20.2"/>
    <n v="0"/>
    <s v="fhb190369@fh-vie.ac.at"/>
    <m/>
    <n v="2368"/>
  </r>
  <r>
    <x v="6"/>
    <n v="18"/>
    <s v="Schneeweiss"/>
    <s v="Paul"/>
    <s v="Herr"/>
    <s v="DI Mag."/>
    <s v=""/>
    <d v="1982-11-03T00:00:00"/>
    <s v="Österreich"/>
    <s v="Zieglergasse 43/3"/>
    <n v="1070"/>
    <s v="Wien,Neubau"/>
    <n v="1840039049"/>
    <n v="-20.2"/>
    <n v="20.2"/>
    <n v="0"/>
    <s v="fhb181201@fh-vie.ac.at"/>
    <s v="MBA Digital Transformation"/>
    <n v="2369"/>
  </r>
  <r>
    <x v="5"/>
    <n v="20"/>
    <s v="Schneider"/>
    <s v="Angelika"/>
    <s v="Frau"/>
    <s v=""/>
    <s v=""/>
    <d v="1998-02-01T00:00:00"/>
    <s v="Österreich"/>
    <s v="Widerhofergasse 5/17"/>
    <n v="1090"/>
    <s v="Wien"/>
    <n v="2010582050"/>
    <n v="-20.2"/>
    <n v="20.2"/>
    <n v="0"/>
    <s v="fhb200894@fh-vie.ac.at"/>
    <m/>
    <n v="2370"/>
  </r>
  <r>
    <x v="0"/>
    <n v="20"/>
    <s v="Schneider"/>
    <s v="Carina"/>
    <s v="Frau"/>
    <s v=""/>
    <s v=""/>
    <d v="2001-08-10T00:00:00"/>
    <s v="Österreich"/>
    <s v="Hochfeldgasse 42"/>
    <n v="3430"/>
    <s v="Mollersdorf"/>
    <n v="2010389160"/>
    <n v="-20.2"/>
    <n v="20.2"/>
    <n v="0"/>
    <s v="fhb200669@fh-vie.ac.at"/>
    <m/>
    <n v="2371"/>
  </r>
  <r>
    <x v="12"/>
    <n v="20"/>
    <s v="Schneider"/>
    <s v="Lisa"/>
    <s v="Frau"/>
    <s v=""/>
    <s v=""/>
    <d v="1994-09-24T00:00:00"/>
    <s v="Österreich"/>
    <s v="Klammweg 2"/>
    <n v="3413"/>
    <s v="Kirchbach"/>
    <n v="2010391017"/>
    <n v="-20.2"/>
    <n v="20.2"/>
    <n v="0"/>
    <s v="fhb201168@fh-vie.ac.at"/>
    <m/>
    <n v="2372"/>
  </r>
  <r>
    <x v="8"/>
    <n v="19"/>
    <s v="Schneider"/>
    <s v="Marie-Louise"/>
    <s v="Frau"/>
    <s v=""/>
    <s v=""/>
    <d v="1995-04-25T00:00:00"/>
    <s v="Deutschland"/>
    <s v="Siegfriedstr . 51"/>
    <n v="64658"/>
    <s v=""/>
    <n v="1940042059"/>
    <n v="-20.2"/>
    <n v="20.2"/>
    <n v="0"/>
    <s v="fhb191412@fh-vie.ac.at"/>
    <s v="MBA Digital Marketing &amp; Data Management"/>
    <n v="2373"/>
  </r>
  <r>
    <x v="4"/>
    <n v="19"/>
    <s v="Schneider-Rudolf"/>
    <s v="Victoria"/>
    <s v="Frau"/>
    <s v=""/>
    <s v=""/>
    <d v="1999-10-05T00:00:00"/>
    <s v="Österreich"/>
    <s v="Hutweidengasse 46/1/14"/>
    <n v="1190"/>
    <s v="Wien,Döbling"/>
    <n v="1910229089"/>
    <n v="-20.2"/>
    <n v="20.2"/>
    <n v="0"/>
    <s v="fhb191175@fh-vie.ac.at"/>
    <m/>
    <n v="2374"/>
  </r>
  <r>
    <x v="9"/>
    <n v="20"/>
    <s v="Schnopfhagen"/>
    <s v="Stefan"/>
    <s v="Herr"/>
    <s v=""/>
    <s v="BA"/>
    <d v="1984-07-26T00:00:00"/>
    <s v="Österreich"/>
    <s v="Bonygasse 42"/>
    <n v="1120"/>
    <s v="Wien,Meidling"/>
    <n v="2010230048"/>
    <n v="-20.2"/>
    <n v="20.2"/>
    <n v="0"/>
    <s v="fhb201001@fh-vie.ac.at"/>
    <m/>
    <n v="2375"/>
  </r>
  <r>
    <x v="6"/>
    <n v="20"/>
    <s v="Schober"/>
    <s v="Udo"/>
    <s v="Herr"/>
    <s v=""/>
    <s v=""/>
    <d v="1977-11-27T00:00:00"/>
    <s v="Österreich"/>
    <s v="Franz-Samwald-Straße 18"/>
    <n v="2630"/>
    <s v="Ternitz"/>
    <n v="2030039062"/>
    <n v="-20.2"/>
    <n v="20.2"/>
    <n v="0"/>
    <s v="fhb201713@fh-vie.ac.at"/>
    <s v="MBA Digital Transformation"/>
    <n v="2376"/>
  </r>
  <r>
    <x v="4"/>
    <n v="17"/>
    <s v="Schoder"/>
    <s v="Michael"/>
    <s v="Herr"/>
    <s v=""/>
    <s v=""/>
    <d v="1997-01-29T00:00:00"/>
    <s v="Österreich"/>
    <s v="Siegfriedgasse 16-18 /1/2"/>
    <n v="1210"/>
    <s v="Wien"/>
    <n v="1710229073"/>
    <n v="-20.2"/>
    <n v="20.2"/>
    <n v="0"/>
    <s v="fhb170392@fh-vie.ac.at"/>
    <m/>
    <n v="2377"/>
  </r>
  <r>
    <x v="12"/>
    <n v="19"/>
    <s v="Schodl"/>
    <s v="Vanessa"/>
    <s v="Frau"/>
    <s v=""/>
    <s v=""/>
    <d v="1994-12-26T00:00:00"/>
    <s v="Österreich"/>
    <s v="Wulzendorfstraße 77 H 197"/>
    <n v="1220"/>
    <s v="Wien,Donaustadt"/>
    <n v="1910391015"/>
    <n v="-20.2"/>
    <n v="20.2"/>
    <n v="0"/>
    <s v="fhb190730@fh-vie.ac.at"/>
    <m/>
    <n v="2378"/>
  </r>
  <r>
    <x v="12"/>
    <n v="19"/>
    <s v="Schoenaich-Carolath"/>
    <s v="Marie"/>
    <s v="Frau"/>
    <s v=""/>
    <s v=""/>
    <d v="1994-09-10T00:00:00"/>
    <s v="Deutschland"/>
    <s v="Porzellangasse 2/20"/>
    <n v="1090"/>
    <s v="Wien"/>
    <n v="1910391068"/>
    <n v="-20.2"/>
    <n v="20.2"/>
    <n v="0"/>
    <s v="fhb191238@fh-vie.ac.at"/>
    <m/>
    <n v="2379"/>
  </r>
  <r>
    <x v="1"/>
    <n v="20"/>
    <s v="Schoißl"/>
    <s v="Fabian"/>
    <s v="Herr"/>
    <s v=""/>
    <s v="BSc"/>
    <d v="1995-04-21T00:00:00"/>
    <s v="Österreich"/>
    <s v="Waldrandsiedlung 151"/>
    <n v="3910"/>
    <s v="Zwettl-Niederösterreich"/>
    <n v="2010390056"/>
    <n v="-20.2"/>
    <n v="20.2"/>
    <n v="0"/>
    <s v="fhb200803@fh-vie.ac.at"/>
    <m/>
    <n v="2380"/>
  </r>
  <r>
    <x v="11"/>
    <n v="18"/>
    <s v="Scholz"/>
    <s v="Christoph"/>
    <s v="Herr"/>
    <s v=""/>
    <s v=""/>
    <d v="1997-01-02T00:00:00"/>
    <s v="Österreich"/>
    <s v="Sapphogasse 15/1"/>
    <n v="1100"/>
    <s v="Wien,Favoriten"/>
    <n v="1810387091"/>
    <n v="-20.2"/>
    <n v="20.2"/>
    <n v="0"/>
    <s v="fhb181029@fh-vie.ac.at"/>
    <m/>
    <n v="2381"/>
  </r>
  <r>
    <x v="4"/>
    <n v="20"/>
    <s v="Schön"/>
    <s v="Patrick"/>
    <s v="Herr"/>
    <s v=""/>
    <s v=""/>
    <d v="1998-10-31T00:00:00"/>
    <s v="Österreich"/>
    <s v="Neue Gasse 14"/>
    <n v="2265"/>
    <s v="Drösing"/>
    <n v="2010229085"/>
    <n v="-20.2"/>
    <n v="20.2"/>
    <n v="0"/>
    <s v="fhb201092@fh-vie.ac.at"/>
    <m/>
    <n v="2382"/>
  </r>
  <r>
    <x v="13"/>
    <n v="20"/>
    <s v="Schön"/>
    <s v="Stefan"/>
    <s v="Herr"/>
    <s v=""/>
    <s v="BSc (WU)"/>
    <d v="1996-02-13T00:00:00"/>
    <s v="Österreich"/>
    <s v="Rebschulwegsiedlung 11"/>
    <n v="2283"/>
    <s v="Obersiebenbrunn"/>
    <n v="2010613008"/>
    <n v="-20.2"/>
    <n v="20.2"/>
    <n v="0"/>
    <s v="fhb200412@fh-vie.ac.at"/>
    <m/>
    <n v="2383"/>
  </r>
  <r>
    <x v="10"/>
    <n v="18"/>
    <s v="Schönbäck"/>
    <s v="Michael"/>
    <s v="Herr"/>
    <s v=""/>
    <s v=""/>
    <d v="1993-02-19T00:00:00"/>
    <s v="Österreich"/>
    <s v="Wagramerstrasse 134/2"/>
    <n v="1220"/>
    <s v="Wien,Donaustadt"/>
    <n v="1810702018"/>
    <n v="-20.2"/>
    <n v="20.2"/>
    <n v="0"/>
    <s v="fhb180176@fh-vie.ac.at"/>
    <m/>
    <n v="2384"/>
  </r>
  <r>
    <x v="4"/>
    <n v="19"/>
    <s v="Schönberg"/>
    <s v="Philipp"/>
    <s v="Herr"/>
    <s v=""/>
    <s v=""/>
    <d v="1997-02-03T00:00:00"/>
    <s v="Österreich"/>
    <s v="Weisselgasse 12/27"/>
    <n v="1210"/>
    <s v="Wien,Floridsdorf"/>
    <n v="1910229090"/>
    <n v="-20.2"/>
    <n v="20.2"/>
    <n v="0"/>
    <s v="fhb191176@fh-vie.ac.at"/>
    <m/>
    <n v="2385"/>
  </r>
  <r>
    <x v="13"/>
    <n v="19"/>
    <s v="Schöndorfer"/>
    <s v="Florian"/>
    <s v="Herr"/>
    <s v=""/>
    <s v="BSc"/>
    <d v="1994-01-12T00:00:00"/>
    <s v="Österreich"/>
    <s v="Raffaelgasse 10/2"/>
    <n v="1200"/>
    <s v="Wien,Brigittenau"/>
    <n v="1910613021"/>
    <n v="-20.2"/>
    <n v="20.2"/>
    <n v="0"/>
    <s v="fhb190309@fh-vie.ac.at"/>
    <m/>
    <n v="2386"/>
  </r>
  <r>
    <x v="11"/>
    <n v="18"/>
    <s v="Schönegger"/>
    <s v="Simon"/>
    <s v="Herr"/>
    <s v=""/>
    <s v=""/>
    <d v="1995-07-07T00:00:00"/>
    <s v="Österreich"/>
    <s v="Benediktusstraße 10/1"/>
    <n v="3353"/>
    <s v="Seitenstetten Markt"/>
    <n v="1810387092"/>
    <n v="-20.2"/>
    <n v="20.2"/>
    <n v="0"/>
    <s v="fhb181030@fh-vie.ac.at"/>
    <m/>
    <n v="2387"/>
  </r>
  <r>
    <x v="12"/>
    <n v="20"/>
    <s v="Schöngrundner"/>
    <s v="Florian"/>
    <s v="Herr"/>
    <s v=""/>
    <s v=""/>
    <d v="2001-06-25T00:00:00"/>
    <s v="Österreich"/>
    <s v="Otto-Probst-Platz 10/3/6"/>
    <n v="1100"/>
    <s v="Wien,Favoriten"/>
    <n v="2010391060"/>
    <n v="-20.2"/>
    <n v="20.2"/>
    <n v="0"/>
    <s v="fhb201361@fh-vie.ac.at"/>
    <m/>
    <n v="2388"/>
  </r>
  <r>
    <x v="3"/>
    <n v="19"/>
    <s v="Schöngut"/>
    <s v="Rebecca Luise"/>
    <s v="Frau"/>
    <s v=""/>
    <s v=""/>
    <d v="1998-05-24T00:00:00"/>
    <s v="Österreich"/>
    <s v="Ottakringerstraße 62"/>
    <n v="1170"/>
    <s v="Wien,Hernals"/>
    <n v="1910389199"/>
    <n v="-20.2"/>
    <n v="20.2"/>
    <n v="0"/>
    <s v="fhb191112@fh-vie.ac.at"/>
    <m/>
    <n v="2389"/>
  </r>
  <r>
    <x v="6"/>
    <n v="19"/>
    <s v="Schorer"/>
    <s v="Melanie Silvia"/>
    <s v="Frau"/>
    <s v=""/>
    <s v="MA"/>
    <d v="1984-07-23T00:00:00"/>
    <s v="Deutschland"/>
    <s v="Taborstraße 43/9"/>
    <n v="1020"/>
    <s v="Wien,Leopoldstadt"/>
    <n v="1930039085"/>
    <n v="-20.2"/>
    <n v="20.2"/>
    <n v="0"/>
    <s v="fhb190212@fh-vie.ac.at"/>
    <s v="MBA Digital Transformation"/>
    <n v="2390"/>
  </r>
  <r>
    <x v="13"/>
    <n v="19"/>
    <s v="Schörg"/>
    <s v="Christoph"/>
    <s v="Herr"/>
    <s v=""/>
    <s v="BA"/>
    <d v="1991-12-14T00:00:00"/>
    <s v="Österreich"/>
    <s v="Süßenbrunnerstraße 13/3/2"/>
    <n v="1220"/>
    <s v="Wien"/>
    <n v="1910613016"/>
    <n v="-20.2"/>
    <n v="20.2"/>
    <n v="0"/>
    <s v="fhb190295@fh-vie.ac.at"/>
    <m/>
    <n v="2391"/>
  </r>
  <r>
    <x v="14"/>
    <n v="19"/>
    <s v="Schorn"/>
    <s v="Christian"/>
    <s v="Herr"/>
    <s v="Mag. (FH)"/>
    <s v=""/>
    <d v="1987-06-15T00:00:00"/>
    <s v="Österreich"/>
    <s v="Geymüllergasse 7a"/>
    <n v="3134"/>
    <s v="Reichersdorf"/>
    <n v="1910392025"/>
    <n v="-20.2"/>
    <n v="20.2"/>
    <n v="0"/>
    <s v="fhb190761@fh-vie.ac.at"/>
    <m/>
    <n v="2392"/>
  </r>
  <r>
    <x v="11"/>
    <n v="20"/>
    <s v="Schramm"/>
    <s v="Maximilian"/>
    <s v="Herr"/>
    <s v=""/>
    <s v=""/>
    <d v="2002-08-11T00:00:00"/>
    <s v="Österreich"/>
    <s v="Karl-Lothringer-Straße 18"/>
    <n v="1210"/>
    <s v="Wien,Floridsdorf"/>
    <n v="2010387081"/>
    <n v="-20.2"/>
    <n v="20.2"/>
    <n v="0"/>
    <s v="fhb201480@fh-vie.ac.at"/>
    <m/>
    <n v="2393"/>
  </r>
  <r>
    <x v="10"/>
    <n v="19"/>
    <s v="Schrantz"/>
    <s v="Jasmin"/>
    <s v="Frau"/>
    <s v=""/>
    <s v=""/>
    <d v="1999-01-07T00:00:00"/>
    <s v="Österreich"/>
    <s v="Wienerstraße 24/1/15"/>
    <n v="2103"/>
    <s v="Langenzersdorf"/>
    <n v="1910702040"/>
    <n v="-20.2"/>
    <n v="20.2"/>
    <n v="0"/>
    <s v="fhb190647@fh-vie.ac.at"/>
    <m/>
    <n v="2394"/>
  </r>
  <r>
    <x v="6"/>
    <n v="19"/>
    <s v="Schrapf"/>
    <s v="Kerstin"/>
    <s v="Frau"/>
    <s v=""/>
    <s v=""/>
    <d v="1978-02-26T00:00:00"/>
    <s v="Österreich"/>
    <s v="Anni-Stern-Braunberg-Gasse 3/16"/>
    <n v="2700"/>
    <s v="Wiener Neustadt"/>
    <n v="1940039016"/>
    <n v="-20.2"/>
    <n v="20.2"/>
    <n v="0"/>
    <s v="fhb200164@fh-vie.ac.at"/>
    <s v="MBA Digital Transformation"/>
    <n v="2395"/>
  </r>
  <r>
    <x v="10"/>
    <n v="19"/>
    <s v="Schreglmann"/>
    <s v="Anita"/>
    <s v="Frau"/>
    <s v=""/>
    <s v=""/>
    <d v="2000-03-15T00:00:00"/>
    <s v="Österreich"/>
    <s v="Dürlingerstraße 8"/>
    <n v="5020"/>
    <s v="Salzburg"/>
    <n v="1910702041"/>
    <n v="-20.2"/>
    <n v="20.2"/>
    <n v="0"/>
    <s v="fhb190648@fh-vie.ac.at"/>
    <m/>
    <n v="2396"/>
  </r>
  <r>
    <x v="12"/>
    <n v="19"/>
    <s v="Schrei"/>
    <s v="Maximilian"/>
    <s v="Herr"/>
    <s v=""/>
    <s v=""/>
    <d v="1996-09-10T00:00:00"/>
    <s v="Österreich"/>
    <s v="Josefstädter Straße 64/9"/>
    <n v="1080"/>
    <s v="Wien,Josefstadt"/>
    <n v="1910391069"/>
    <n v="-20.2"/>
    <n v="20.2"/>
    <n v="0"/>
    <s v="fhb191239@fh-vie.ac.at"/>
    <m/>
    <n v="2397"/>
  </r>
  <r>
    <x v="10"/>
    <n v="18"/>
    <s v="Schreiber"/>
    <s v="Andreas"/>
    <s v="Herr"/>
    <s v=""/>
    <s v=""/>
    <d v="1988-04-30T00:00:00"/>
    <s v="Österreich"/>
    <s v="Habichergasse 17 / 22"/>
    <n v="1160"/>
    <s v="Wien "/>
    <n v="1810702001"/>
    <n v="-20.2"/>
    <n v="20.2"/>
    <n v="0"/>
    <s v="fhb180158@fh-vie.ac.at"/>
    <m/>
    <n v="2398"/>
  </r>
  <r>
    <x v="18"/>
    <n v="20"/>
    <s v="Schreiber"/>
    <s v="Catherina"/>
    <s v="Frau"/>
    <s v="Mag. Dr."/>
    <s v=""/>
    <d v="1986-04-21T00:00:00"/>
    <s v="Deutschland"/>
    <s v="Am Kalkofer Weg 19"/>
    <n v="66424"/>
    <s v=""/>
    <n v="2030044006"/>
    <n v="-20.2"/>
    <n v="20.2"/>
    <n v="0"/>
    <s v="fhb201504@fh-vie.ac.at"/>
    <s v="MBA Gesundheitsmanagement &amp; Digital Health"/>
    <n v="2399"/>
  </r>
  <r>
    <x v="10"/>
    <n v="18"/>
    <s v="Schreiner"/>
    <s v="Clara"/>
    <s v="Frau"/>
    <s v=""/>
    <s v=""/>
    <d v="1999-03-13T00:00:00"/>
    <s v="Österreich"/>
    <s v="Heiligenstädterstraße 84/57/10"/>
    <n v="1190"/>
    <s v="Wien,Döbling"/>
    <n v="1810702019"/>
    <n v="-20.2"/>
    <n v="20.2"/>
    <n v="0"/>
    <s v="fhb180177@fh-vie.ac.at"/>
    <m/>
    <n v="2400"/>
  </r>
  <r>
    <x v="11"/>
    <n v="19"/>
    <s v="Schreiner"/>
    <s v="Philipp"/>
    <s v="Herr"/>
    <s v=""/>
    <s v=""/>
    <d v="1988-10-03T00:00:00"/>
    <s v="Deutschland"/>
    <s v="Kegelgasse 2/13"/>
    <n v="1030"/>
    <s v="Wien,Landstraße"/>
    <n v="1910387040"/>
    <n v="-20.2"/>
    <n v="20.2"/>
    <n v="0"/>
    <s v="fhb190809@fh-vie.ac.at"/>
    <m/>
    <n v="2401"/>
  </r>
  <r>
    <x v="6"/>
    <n v="19"/>
    <s v="Schrepfer"/>
    <s v="Stefan"/>
    <s v="Herr"/>
    <s v=""/>
    <s v=""/>
    <d v="1989-01-24T00:00:00"/>
    <s v="Österreich"/>
    <s v="Kaudersstraße 7"/>
    <n v="1220"/>
    <s v="Wien,Donaustadt"/>
    <n v="1930039086"/>
    <n v="-20.2"/>
    <n v="20.2"/>
    <n v="0"/>
    <s v="fhb190214@fh-vie.ac.at"/>
    <s v="MBA Digital Transformation"/>
    <n v="2402"/>
  </r>
  <r>
    <x v="9"/>
    <n v="17"/>
    <s v="Schreuer"/>
    <s v="Rohit"/>
    <s v="Herr"/>
    <s v=""/>
    <s v="BA"/>
    <d v="1988-01-15T00:00:00"/>
    <s v="Indien"/>
    <s v="Moselgasse 34/6/5"/>
    <n v="1100"/>
    <s v="Wien"/>
    <n v="1710230038"/>
    <n v="-20.2"/>
    <n v="20.2"/>
    <n v="0"/>
    <s v="fhb170436@fh-vie.ac.at"/>
    <m/>
    <n v="2403"/>
  </r>
  <r>
    <x v="6"/>
    <n v="20"/>
    <s v="Schröder"/>
    <s v="Hannes"/>
    <s v="Herr"/>
    <s v=""/>
    <s v=""/>
    <d v="1989-04-13T00:00:00"/>
    <s v="Deutschland"/>
    <s v="Sonnenstr.6"/>
    <n v="74906"/>
    <s v=""/>
    <n v="2030039015"/>
    <n v="-20.2"/>
    <n v="20.2"/>
    <n v="0"/>
    <s v="fhb200933@fh-vie.ac.at"/>
    <s v="MBA Digital Transformation"/>
    <n v="2404"/>
  </r>
  <r>
    <x v="6"/>
    <n v="19"/>
    <s v="Schröder"/>
    <s v="Thomas"/>
    <s v="Herr"/>
    <s v=""/>
    <s v=""/>
    <d v="1964-03-03T00:00:00"/>
    <s v="Deutschland"/>
    <s v="Vor dem Weißen Berge 18"/>
    <n v="21339"/>
    <s v=""/>
    <n v="1940039060"/>
    <n v="-20.2"/>
    <n v="20.2"/>
    <n v="0"/>
    <s v="fhb200328@fh-vie.ac.at"/>
    <s v="MBA Digital Transformation"/>
    <n v="2405"/>
  </r>
  <r>
    <x v="6"/>
    <n v="18"/>
    <s v="Schröter"/>
    <s v="Christian"/>
    <s v="Herr"/>
    <s v="Dipl.-BW"/>
    <s v=""/>
    <d v="1988-03-02T00:00:00"/>
    <s v="Deutschland"/>
    <s v="Schwendter Gasse 11"/>
    <n v="10119"/>
    <s v="Berlin"/>
    <n v="1840039011"/>
    <n v="-20.2"/>
    <n v="20.2"/>
    <n v="0"/>
    <s v="fhb190171@fh-vie.ac.at"/>
    <s v="MBA Digital Transformation"/>
    <n v="2406"/>
  </r>
  <r>
    <x v="5"/>
    <n v="19"/>
    <s v="Schrott"/>
    <s v="Katrin"/>
    <s v="Frau"/>
    <s v=""/>
    <s v=""/>
    <d v="1995-02-06T00:00:00"/>
    <s v="Österreich"/>
    <s v="Engerthstraße 216/3/52"/>
    <n v="1020"/>
    <s v="Wien,Leopoldstadt"/>
    <n v="1910582050"/>
    <n v="-20.2"/>
    <n v="20.2"/>
    <n v="0"/>
    <s v="fhb190512@fh-vie.ac.at"/>
    <m/>
    <n v="2407"/>
  </r>
  <r>
    <x v="6"/>
    <n v="19"/>
    <s v="Schubeis"/>
    <s v="Julian"/>
    <s v="Herr"/>
    <s v=""/>
    <s v=""/>
    <d v="1990-01-20T00:00:00"/>
    <s v="Deutschland"/>
    <s v="Belfortstr. 21"/>
    <n v="45138"/>
    <s v=""/>
    <n v="1940039043"/>
    <n v="-20.2"/>
    <n v="20.2"/>
    <n v="0"/>
    <s v="fhb200295@fh-vie.ac.at"/>
    <s v="MBA Digital Transformation"/>
    <n v="2408"/>
  </r>
  <r>
    <x v="4"/>
    <n v="20"/>
    <s v="Schubert"/>
    <s v="Veronika"/>
    <s v="Frau"/>
    <s v=""/>
    <s v=""/>
    <d v="2000-12-06T00:00:00"/>
    <s v="Ungarn"/>
    <s v="Krottenbachstraße, 11"/>
    <n v="2481"/>
    <s v="Achau"/>
    <n v="2010229046"/>
    <n v="-20.2"/>
    <n v="20.2"/>
    <n v="0"/>
    <s v="fhb201053@fh-vie.ac.at"/>
    <m/>
    <n v="2409"/>
  </r>
  <r>
    <x v="3"/>
    <n v="18"/>
    <s v="Schuberth"/>
    <s v="Daniel"/>
    <s v="Herr"/>
    <s v=""/>
    <s v=""/>
    <d v="1996-04-08T00:00:00"/>
    <s v="Österreich"/>
    <s v="Rosenhügelstrasse 144"/>
    <n v="1120"/>
    <s v="Wien,Meidling"/>
    <n v="1810389935"/>
    <n v="-20.2"/>
    <n v="20.2"/>
    <n v="0"/>
    <s v="fhb180903@fh-vie.ac.at"/>
    <m/>
    <n v="2410"/>
  </r>
  <r>
    <x v="11"/>
    <n v="20"/>
    <s v="Schuhmacher"/>
    <s v="Alina"/>
    <s v="Frau"/>
    <s v=""/>
    <s v=""/>
    <d v="2000-10-17T00:00:00"/>
    <s v="Österreich"/>
    <s v="Neubaugasse 20"/>
    <n v="2291"/>
    <s v="Lassee"/>
    <n v="2010387082"/>
    <n v="-20.2"/>
    <n v="20.2"/>
    <n v="0"/>
    <s v="fhb201481@fh-vie.ac.at"/>
    <m/>
    <n v="2411"/>
  </r>
  <r>
    <x v="10"/>
    <n v="18"/>
    <s v="Schuhmann"/>
    <s v="Antonia"/>
    <s v="Frau"/>
    <s v=""/>
    <s v=""/>
    <d v="1998-08-12T00:00:00"/>
    <s v="Österreich"/>
    <s v="Wienerstraße 105"/>
    <n v="2103"/>
    <s v="Langenzersdorf"/>
    <n v="1810702045"/>
    <n v="-20.2"/>
    <n v="20.2"/>
    <n v="0"/>
    <s v="fhb180914@fh-vie.ac.at"/>
    <m/>
    <n v="2412"/>
  </r>
  <r>
    <x v="9"/>
    <n v="20"/>
    <s v="Schulha"/>
    <s v="Sebastian"/>
    <s v="Herr"/>
    <s v=""/>
    <s v="BSc (WU)"/>
    <d v="1987-10-24T00:00:00"/>
    <s v="Österreich"/>
    <s v="Fünkhgasse 12/18"/>
    <n v="1140"/>
    <s v="Wien,Penzing"/>
    <n v="2010230049"/>
    <n v="-20.2"/>
    <n v="20.2"/>
    <n v="0"/>
    <s v="fhb201002@fh-vie.ac.at"/>
    <m/>
    <n v="2413"/>
  </r>
  <r>
    <x v="5"/>
    <n v="16"/>
    <s v="Schüller"/>
    <s v="Lukas Rudolf Georg"/>
    <s v="Herr"/>
    <s v=""/>
    <s v=""/>
    <d v="1993-01-29T00:00:00"/>
    <s v="Österreich"/>
    <s v="Rotenbach 1"/>
    <n v="3193"/>
    <s v="St. Aegyd am Neuwalde"/>
    <n v="1610582042"/>
    <n v="-20.2"/>
    <n v="20.2"/>
    <n v="0"/>
    <s v="fhb160319@fh-vie.ac.at"/>
    <s v="Unterbrechung WiSe 2020"/>
    <n v="2414"/>
  </r>
  <r>
    <x v="18"/>
    <n v="20"/>
    <s v="Schulz-Zak"/>
    <s v="Denise"/>
    <s v="Frau"/>
    <s v="Mag.a"/>
    <s v=""/>
    <d v="1986-03-12T00:00:00"/>
    <s v="Österreich"/>
    <s v="Ottogasse 7"/>
    <n v="3400"/>
    <s v="Kierling"/>
    <n v="2030044028"/>
    <n v="-20.2"/>
    <n v="20.2"/>
    <n v="0"/>
    <s v="fhb201723@fh-vie.ac.at"/>
    <s v="MBA Gesundheitsmanagement &amp; Digital Health"/>
    <n v="2415"/>
  </r>
  <r>
    <x v="1"/>
    <n v="20"/>
    <s v="Schumacher"/>
    <s v="Thomas"/>
    <s v="Herr"/>
    <s v=""/>
    <s v=""/>
    <d v="1992-08-30T00:00:00"/>
    <s v="Irland"/>
    <s v="Zugspitzstr. 94"/>
    <n v="82223"/>
    <s v="Eichenau"/>
    <n v="2010390057"/>
    <n v="-20.2"/>
    <n v="20.2"/>
    <n v="0"/>
    <s v="fhb200804@fh-vie.ac.at"/>
    <m/>
    <n v="2416"/>
  </r>
  <r>
    <x v="13"/>
    <n v="18"/>
    <s v="Schürz"/>
    <s v="Kerstin"/>
    <s v="Frau"/>
    <s v=""/>
    <s v="BSc"/>
    <d v="1995-06-15T00:00:00"/>
    <s v="Österreich"/>
    <s v="Bloch-Bauer-Promenade 6/1/29"/>
    <n v="1100"/>
    <s v="Wien,Favoriten"/>
    <n v="1810613011"/>
    <n v="-20.2"/>
    <n v="20.2"/>
    <n v="0"/>
    <s v="fhb180196@fh-vie.ac.at"/>
    <m/>
    <n v="2417"/>
  </r>
  <r>
    <x v="3"/>
    <n v="19"/>
    <s v="Schuster"/>
    <s v="Daniela"/>
    <s v="Frau"/>
    <s v=""/>
    <s v=""/>
    <d v="2000-04-03T00:00:00"/>
    <s v="Österreich"/>
    <s v="Greifensteinerstraße 123a"/>
    <n v="3423"/>
    <s v="Wördern"/>
    <n v="1910389201"/>
    <n v="-20.2"/>
    <n v="20.2"/>
    <n v="0"/>
    <s v="fhb191114@fh-vie.ac.at"/>
    <m/>
    <n v="2418"/>
  </r>
  <r>
    <x v="3"/>
    <n v="19"/>
    <s v="Schuster"/>
    <s v="Diva"/>
    <s v="Frau"/>
    <s v=""/>
    <s v=""/>
    <d v="1999-11-10T00:00:00"/>
    <s v="Deutschland"/>
    <s v="Dresdner Straße 107 /545"/>
    <n v="1200"/>
    <s v="Wien"/>
    <n v="1910389200"/>
    <n v="-20.2"/>
    <n v="20.2"/>
    <n v="0"/>
    <s v="fhb191113@fh-vie.ac.at"/>
    <m/>
    <n v="2419"/>
  </r>
  <r>
    <x v="1"/>
    <n v="20"/>
    <s v="Schütz"/>
    <s v="Kathrin"/>
    <s v="Frau"/>
    <s v=""/>
    <s v="BSc (WU)"/>
    <d v="1995-04-06T00:00:00"/>
    <s v="Österreich"/>
    <s v="Oberarnsdorf 22"/>
    <n v="3621"/>
    <s v="Mitterarnsdorf"/>
    <n v="2010390058"/>
    <n v="-20.2"/>
    <n v="20.2"/>
    <n v="0"/>
    <s v="fhb200805@fh-vie.ac.at"/>
    <m/>
    <n v="2420"/>
  </r>
  <r>
    <x v="0"/>
    <n v="20"/>
    <s v="Schützl"/>
    <s v="Alexander"/>
    <s v="Herr"/>
    <s v=""/>
    <s v=""/>
    <d v="2001-03-19T00:00:00"/>
    <s v="Österreich"/>
    <s v="Badenerstraße 16"/>
    <n v="2511"/>
    <s v="Pfaffstätten"/>
    <n v="2010389162"/>
    <n v="-20.2"/>
    <n v="20.2"/>
    <n v="0"/>
    <s v="fhb200671@fh-vie.ac.at"/>
    <m/>
    <n v="2421"/>
  </r>
  <r>
    <x v="10"/>
    <n v="17"/>
    <s v="Schwab"/>
    <s v="Alexandra"/>
    <s v="Frau"/>
    <s v=""/>
    <s v=""/>
    <d v="1997-10-02T00:00:00"/>
    <s v="Österreich"/>
    <s v="Engerthstraße 216/3/39"/>
    <n v="1020"/>
    <s v="Wien,Leopoldstadt"/>
    <n v="1710702043"/>
    <n v="-20.2"/>
    <n v="20.2"/>
    <n v="0"/>
    <s v="fhb170319@fh-vie.ac.at"/>
    <m/>
    <n v="2422"/>
  </r>
  <r>
    <x v="10"/>
    <n v="20"/>
    <s v="Schwaiger"/>
    <s v="Jonas"/>
    <s v="Herr"/>
    <s v=""/>
    <s v=""/>
    <d v="2000-06-22T00:00:00"/>
    <s v="Österreich"/>
    <s v="Veronikagasse 6"/>
    <n v="4407"/>
    <s v="Dietach"/>
    <n v="2010702017"/>
    <n v="-20.2"/>
    <n v="20.2"/>
    <n v="0"/>
    <s v="fhb200444@fh-vie.ac.at"/>
    <m/>
    <n v="2423"/>
  </r>
  <r>
    <x v="6"/>
    <n v="19"/>
    <s v="Schwaiger"/>
    <s v="Paul"/>
    <s v="Herr"/>
    <s v="Dipl.-Ing. (FH)"/>
    <s v=""/>
    <d v="1971-01-26T00:00:00"/>
    <s v="Österreich"/>
    <s v="Reitgraben 3"/>
    <n v="6111"/>
    <s v="Volders"/>
    <n v="1930039032"/>
    <n v="-20.2"/>
    <n v="20.2"/>
    <n v="0"/>
    <s v="fhb191140@fh-vie.ac.at"/>
    <s v="MBA Digital Transformation"/>
    <n v="2424"/>
  </r>
  <r>
    <x v="6"/>
    <n v="18"/>
    <s v="Schwaighofer"/>
    <s v="Monika"/>
    <s v="Frau"/>
    <s v="Mag./a/"/>
    <s v=""/>
    <d v="1970-04-29T00:00:00"/>
    <s v="Österreich"/>
    <s v="Adamsgasse 16/1/6"/>
    <n v="1030"/>
    <s v="Wien"/>
    <n v="1840039027"/>
    <n v="-20.2"/>
    <n v="20.2"/>
    <n v="0"/>
    <s v="fhb190208@fh-vie.ac.at"/>
    <s v="MBA Digital Transformation"/>
    <n v="2425"/>
  </r>
  <r>
    <x v="12"/>
    <n v="18"/>
    <s v="Schwammel"/>
    <s v="Christopher"/>
    <s v="Herr"/>
    <s v=""/>
    <s v=""/>
    <d v="1998-03-25T00:00:00"/>
    <s v="Österreich"/>
    <s v="Gartenstadt 6"/>
    <n v="2221"/>
    <s v="Groß-Schweinbarth"/>
    <n v="1810391063"/>
    <n v="-20.2"/>
    <n v="20.2"/>
    <n v="0"/>
    <s v="fhb180481@fh-vie.ac.at"/>
    <m/>
    <n v="2426"/>
  </r>
  <r>
    <x v="12"/>
    <n v="17"/>
    <s v="Schwara"/>
    <s v="Raphael"/>
    <s v="Herr"/>
    <s v=""/>
    <s v=""/>
    <d v="1997-04-12T00:00:00"/>
    <s v="Österreich"/>
    <s v="Mariahilfer Straße 51 /14"/>
    <n v="1060"/>
    <s v=""/>
    <s v="1710391053, 2030046016"/>
    <n v="-20.2"/>
    <n v="20.2"/>
    <n v="0"/>
    <s v="fhb170753@fh-vie.ac.at"/>
    <s v="+ MSc Sustainability and Responsible Management"/>
    <n v="2427"/>
  </r>
  <r>
    <x v="6"/>
    <n v="19"/>
    <s v="Schwarz"/>
    <s v="Markus"/>
    <s v="Herr"/>
    <s v=""/>
    <s v=""/>
    <d v="1991-08-18T00:00:00"/>
    <s v="Deutschland"/>
    <s v="Kesslerstr. 9"/>
    <n v="73265"/>
    <s v=""/>
    <n v="1930039119"/>
    <n v="-20.2"/>
    <n v="20.2"/>
    <n v="0"/>
    <s v="fhb190252@fh-vie.ac.at"/>
    <s v="MBA Digital Transformation"/>
    <n v="2428"/>
  </r>
  <r>
    <x v="0"/>
    <n v="20"/>
    <s v="Schwarz"/>
    <s v="Victor"/>
    <s v="Herr"/>
    <s v=""/>
    <s v=""/>
    <d v="1998-02-01T00:00:00"/>
    <s v="Österreich"/>
    <s v="Schulgasse 2"/>
    <n v="2114"/>
    <s v="Hornsburg"/>
    <n v="2010389163"/>
    <n v="-20.2"/>
    <n v="20.2"/>
    <n v="0"/>
    <s v="fhb200672@fh-vie.ac.at"/>
    <m/>
    <n v="2429"/>
  </r>
  <r>
    <x v="8"/>
    <n v="20"/>
    <s v="Schweighart"/>
    <s v="Sigrid"/>
    <s v="Frau"/>
    <s v=""/>
    <s v=""/>
    <d v="1969-05-30T00:00:00"/>
    <s v="Österreich"/>
    <s v="Haymogasse 51/3/1a"/>
    <n v="1230"/>
    <s v="Wien,Donaustadt"/>
    <n v="2030042013"/>
    <n v="-20.2"/>
    <n v="20.2"/>
    <n v="0"/>
    <s v="fhb201282@fh-vie.ac.at"/>
    <s v="MBA Digital Marketing &amp; Data Management"/>
    <n v="2430"/>
  </r>
  <r>
    <x v="12"/>
    <n v="18"/>
    <s v="Schweighofer"/>
    <s v="Carolina"/>
    <s v="Frau"/>
    <s v=""/>
    <s v=""/>
    <d v="1997-05-15T00:00:00"/>
    <s v="Österreich"/>
    <s v="Trisannagasse 30"/>
    <n v="1210"/>
    <s v="Wien,Floridsdorf"/>
    <n v="1810391064"/>
    <n v="-20.2"/>
    <n v="20.2"/>
    <n v="0"/>
    <s v="fhb180482@fh-vie.ac.at"/>
    <s v="Outgoing WiSe 2020"/>
    <n v="2431"/>
  </r>
  <r>
    <x v="11"/>
    <n v="17"/>
    <s v="Schweighofer"/>
    <s v="Lukas"/>
    <s v="Herr"/>
    <s v=""/>
    <s v=""/>
    <d v="1997-04-22T00:00:00"/>
    <s v="Österreich"/>
    <s v="Schlettergasse 18/1"/>
    <n v="1220"/>
    <s v="Wien"/>
    <n v="1710387075"/>
    <n v="-20.2"/>
    <n v="20.2"/>
    <n v="0"/>
    <s v="fhb170994@fh-vie.ac.at"/>
    <m/>
    <n v="2432"/>
  </r>
  <r>
    <x v="6"/>
    <n v="19"/>
    <s v="Schwenk"/>
    <s v="Andre"/>
    <s v="Herr"/>
    <s v=""/>
    <s v=""/>
    <d v="1979-03-10T00:00:00"/>
    <s v="Deutschland"/>
    <s v="Hugo-Eckener-Straße 7"/>
    <n v="70184"/>
    <s v=""/>
    <n v="1930039062"/>
    <n v="-20.2"/>
    <n v="20.2"/>
    <n v="0"/>
    <s v="fhb191372@fh-vie.ac.at"/>
    <s v="MBA Digital Transformation"/>
    <n v="2433"/>
  </r>
  <r>
    <x v="6"/>
    <n v="20"/>
    <s v="Schwenzner"/>
    <s v="Marina"/>
    <s v="Frau"/>
    <s v=""/>
    <s v="BA"/>
    <d v="1988-12-18T00:00:00"/>
    <s v="Österreich"/>
    <s v="Laimgrubengasse 8/2"/>
    <n v="1060"/>
    <s v="Wien,Neubau"/>
    <n v="2030039057"/>
    <n v="-20.2"/>
    <n v="20.2"/>
    <n v="0"/>
    <s v="fhb201678@fh-vie.ac.at"/>
    <s v="MBA Digital Transformation"/>
    <n v="2434"/>
  </r>
  <r>
    <x v="5"/>
    <n v="19"/>
    <s v="Schwertführer"/>
    <s v="Verena"/>
    <s v="Frau"/>
    <s v=""/>
    <s v=""/>
    <d v="1985-07-17T00:00:00"/>
    <s v="Österreich"/>
    <s v="Rauchfangkehrergasse 39/2/2"/>
    <n v="1150"/>
    <s v="Wien,Rudolfsheim-Fünfhaus"/>
    <n v="1910582051"/>
    <n v="-20.2"/>
    <n v="20.2"/>
    <n v="0"/>
    <s v="fhb190513@fh-vie.ac.at"/>
    <m/>
    <n v="2435"/>
  </r>
  <r>
    <x v="5"/>
    <n v="20"/>
    <s v="Scierska"/>
    <s v="Julia"/>
    <s v="Frau"/>
    <s v=""/>
    <s v=""/>
    <d v="1999-09-16T00:00:00"/>
    <s v="Polen"/>
    <s v="Dunikowskiego 21"/>
    <m/>
    <s v="Imielin"/>
    <n v="2000582002"/>
    <n v="-20.2"/>
    <n v="20.2"/>
    <n v="0"/>
    <s v="fhb201299@fh-vie.ac.at"/>
    <s v="Incoming WiSe 2020"/>
    <n v="2436"/>
  </r>
  <r>
    <x v="1"/>
    <n v="19"/>
    <s v="Sdorra"/>
    <s v="David"/>
    <s v="Herr"/>
    <s v=""/>
    <s v="BA"/>
    <d v="1993-01-28T00:00:00"/>
    <s v="Österreich"/>
    <s v="Handelskai 102-112/4/32"/>
    <n v="1200"/>
    <s v="Wien,Brigittenau"/>
    <n v="1910390046"/>
    <n v="-20.2"/>
    <n v="20.2"/>
    <n v="0"/>
    <s v="fhb190701@fh-vie.ac.at"/>
    <m/>
    <n v="2437"/>
  </r>
  <r>
    <x v="8"/>
    <n v="20"/>
    <s v="Seara Del Moral"/>
    <s v="Rebeca"/>
    <s v="Frau"/>
    <s v=""/>
    <s v=""/>
    <d v="1979-06-11T00:00:00"/>
    <s v="Deutschland"/>
    <s v="Schmelzestr. 62"/>
    <n v="78333"/>
    <s v=""/>
    <n v="2030042030"/>
    <n v="-20.2"/>
    <n v="20.2"/>
    <n v="0"/>
    <s v="fhb201562@fh-vie.ac.at"/>
    <s v="MBA Digital Marketing &amp; Data Management"/>
    <n v="2438"/>
  </r>
  <r>
    <x v="17"/>
    <n v="20"/>
    <s v="Šebenová"/>
    <s v="Denisa"/>
    <s v="Frau"/>
    <s v=""/>
    <s v="BA"/>
    <d v="1997-01-25T00:00:00"/>
    <s v="Slowakei"/>
    <s v="Levárska"/>
    <n v="84104"/>
    <s v="Bratislava"/>
    <n v="2010705024"/>
    <n v="-20.2"/>
    <n v="20.2"/>
    <n v="0"/>
    <s v="fhb200837@fh-vie.ac.at"/>
    <m/>
    <n v="2439"/>
  </r>
  <r>
    <x v="8"/>
    <n v="19"/>
    <s v="Seeger"/>
    <s v="Roland"/>
    <s v="Herr"/>
    <s v=""/>
    <s v=""/>
    <d v="1964-03-08T00:00:00"/>
    <s v="Liechtenstein"/>
    <s v="Heiligwies 11a"/>
    <n v="9496"/>
    <s v=""/>
    <n v="1940042003"/>
    <n v="-20.2"/>
    <n v="20.2"/>
    <n v="0"/>
    <s v="fhb200201@fh-vie.ac.at"/>
    <s v="MBA Digital Marketing &amp; Data Management"/>
    <n v="2440"/>
  </r>
  <r>
    <x v="6"/>
    <n v="20"/>
    <s v="Seelos"/>
    <s v="Markus"/>
    <s v="Herr"/>
    <s v=""/>
    <s v=""/>
    <d v="1978-06-23T00:00:00"/>
    <s v="Deutschland"/>
    <s v="Etschbergstrasse 5"/>
    <n v="86944"/>
    <s v=""/>
    <n v="2030039019"/>
    <n v="-20.2"/>
    <n v="20.2"/>
    <n v="0"/>
    <s v="fhb201405@fh-vie.ac.at"/>
    <s v="MBA Digital Transformation"/>
    <n v="2441"/>
  </r>
  <r>
    <x v="15"/>
    <n v="18"/>
    <s v="Seewald"/>
    <s v="Georg"/>
    <s v="Herr"/>
    <s v=""/>
    <s v=""/>
    <d v="1981-02-06T00:00:00"/>
    <s v="Österreich"/>
    <s v="Hauptstrasse 31"/>
    <n v="2263"/>
    <s v="Waidendorf"/>
    <n v="1810480018"/>
    <n v="-20.2"/>
    <n v="20.2"/>
    <n v="0"/>
    <s v="fhb180147@fh-vie.ac.at"/>
    <m/>
    <n v="2442"/>
  </r>
  <r>
    <x v="0"/>
    <n v="18"/>
    <s v="Sehic"/>
    <s v="Adnan"/>
    <s v="Herr"/>
    <s v=""/>
    <s v="BA"/>
    <d v="1986-04-25T00:00:00"/>
    <s v="Österreich"/>
    <s v="Magdalenenstraße 3-7/1/26"/>
    <n v="1060"/>
    <s v="Wien,Mariahilf"/>
    <n v="1810389058"/>
    <n v="-20.2"/>
    <n v="0"/>
    <n v="-20.2"/>
    <s v="fhb180774@fh-vie.ac.at"/>
    <s v="Unterbrechung WiSe 2020"/>
    <n v="2443"/>
  </r>
  <r>
    <x v="5"/>
    <n v="19"/>
    <s v="Sehmehmedovic"/>
    <s v="Lejla"/>
    <s v="Frau"/>
    <s v=""/>
    <s v=""/>
    <d v="1997-09-05T00:00:00"/>
    <s v="Bosn. u. Herzeg."/>
    <s v="Lorystraße 83/2/EG/2"/>
    <n v="1110"/>
    <s v="Wien,Simmering"/>
    <n v="1910582052"/>
    <n v="-20.2"/>
    <n v="20.2"/>
    <n v="0"/>
    <s v="fhb190514@fh-vie.ac.at"/>
    <m/>
    <n v="2444"/>
  </r>
  <r>
    <x v="12"/>
    <n v="19"/>
    <s v="Seidenberg"/>
    <s v="Tim"/>
    <s v="Herr"/>
    <s v=""/>
    <s v=""/>
    <d v="1989-09-27T00:00:00"/>
    <s v="Deutschland"/>
    <s v="Am Kanal 73A/2/47A"/>
    <n v="1110"/>
    <s v="Wien,Simmering"/>
    <n v="1910391016"/>
    <n v="-20.2"/>
    <n v="20.2"/>
    <n v="0"/>
    <s v="fhb190731@fh-vie.ac.at"/>
    <m/>
    <n v="2445"/>
  </r>
  <r>
    <x v="4"/>
    <n v="19"/>
    <s v="Seidl"/>
    <s v="Andreas"/>
    <s v="Herr"/>
    <s v=""/>
    <s v=""/>
    <d v="1995-05-21T00:00:00"/>
    <s v="Österreich"/>
    <s v="Kapellenfeld 5"/>
    <n v="2154"/>
    <s v="Kleinbaumgarten"/>
    <n v="1910229041"/>
    <n v="-20.2"/>
    <n v="20.2"/>
    <n v="0"/>
    <s v="fhb190424@fh-vie.ac.at"/>
    <m/>
    <n v="2446"/>
  </r>
  <r>
    <x v="11"/>
    <n v="19"/>
    <s v="Seidl"/>
    <s v="Anna Isabell"/>
    <s v="Frau"/>
    <s v=""/>
    <s v=""/>
    <d v="1999-10-16T00:00:00"/>
    <s v="Ungarn"/>
    <s v="Neudeggergasse 21/62"/>
    <n v="1080"/>
    <s v="Wien"/>
    <n v="1910387090"/>
    <n v="-20.2"/>
    <n v="20.2"/>
    <n v="0"/>
    <s v="fhb191306@fh-vie.ac.at"/>
    <m/>
    <n v="2447"/>
  </r>
  <r>
    <x v="19"/>
    <n v="20"/>
    <s v="Seidl"/>
    <s v="Nico"/>
    <s v="Herr"/>
    <s v=""/>
    <s v=""/>
    <d v="1999-01-22T00:00:00"/>
    <s v="Österreich"/>
    <s v="Badweg 26/3/20"/>
    <n v="3701"/>
    <s v="Großweikersdorf"/>
    <n v="2010865018"/>
    <n v="-20.2"/>
    <n v="20.2"/>
    <n v="0"/>
    <s v="fhb200468@fh-vie.ac.at"/>
    <m/>
    <n v="2448"/>
  </r>
  <r>
    <x v="15"/>
    <n v="18"/>
    <s v="Seidl"/>
    <s v="Stefan"/>
    <s v="Herr"/>
    <s v=""/>
    <s v=""/>
    <d v="1998-01-30T00:00:00"/>
    <s v="Österreich"/>
    <s v="Grundäckergasse 36/2/3"/>
    <n v="1100"/>
    <s v="Wien,Favoriten"/>
    <n v="1810480019"/>
    <n v="-20.2"/>
    <n v="20.2"/>
    <n v="0"/>
    <s v="fhb180148@fh-vie.ac.at"/>
    <m/>
    <n v="2449"/>
  </r>
  <r>
    <x v="4"/>
    <n v="20"/>
    <s v="Seifert"/>
    <s v="Lisa-Marie"/>
    <s v="Frau"/>
    <s v=""/>
    <s v=""/>
    <d v="1990-08-07T00:00:00"/>
    <s v="Österreich"/>
    <s v="Rosental 1 Top 8"/>
    <n v="2500"/>
    <s v="Siegenfeld"/>
    <n v="2010229047"/>
    <n v="-20.2"/>
    <n v="20.2"/>
    <n v="0"/>
    <s v="fhb201054@fh-vie.ac.at"/>
    <m/>
    <n v="2450"/>
  </r>
  <r>
    <x v="11"/>
    <n v="18"/>
    <s v="Seifi"/>
    <s v="Behdad"/>
    <s v="Herr"/>
    <s v=""/>
    <s v=""/>
    <d v="1996-12-20T00:00:00"/>
    <s v="Österreich"/>
    <s v="Heinrich Collinstraße 8-14/11/12"/>
    <n v="1140"/>
    <s v="Wien,Penzing"/>
    <n v="1810387093"/>
    <n v="-20.2"/>
    <n v="20.2"/>
    <n v="0"/>
    <s v="fhb181031@fh-vie.ac.at"/>
    <m/>
    <n v="2451"/>
  </r>
  <r>
    <x v="0"/>
    <n v="18"/>
    <s v="Seigerschmidt"/>
    <s v="Roland"/>
    <s v="Herr"/>
    <s v=""/>
    <s v=""/>
    <d v="1994-07-23T00:00:00"/>
    <s v="Österreich"/>
    <s v="Schüttaustrasse 56/16"/>
    <n v="1220"/>
    <s v="Wien,Donaustadt"/>
    <n v="1810389059"/>
    <n v="-20.2"/>
    <n v="20.2"/>
    <n v="0"/>
    <s v="fhb180775@fh-vie.ac.at"/>
    <m/>
    <n v="2452"/>
  </r>
  <r>
    <x v="6"/>
    <n v="19"/>
    <s v="Seiler"/>
    <s v="David Julian"/>
    <s v="Herr"/>
    <s v=""/>
    <s v=""/>
    <d v="1984-10-06T00:00:00"/>
    <s v="Deutschland"/>
    <s v="Cranachstraße 16"/>
    <n v="12157"/>
    <s v=""/>
    <n v="1940039073"/>
    <n v="-20.2"/>
    <n v="20.2"/>
    <n v="0"/>
    <s v="fhb200339@fh-vie.ac.at"/>
    <s v="MBA Digital Transformation"/>
    <n v="2453"/>
  </r>
  <r>
    <x v="4"/>
    <n v="20"/>
    <s v="Seiler"/>
    <s v="Kathrin"/>
    <s v="Frau"/>
    <s v=""/>
    <s v=""/>
    <d v="2001-06-01T00:00:00"/>
    <s v="Österreich"/>
    <s v="Orchideenweg 10"/>
    <n v="2281"/>
    <s v="Raasdorf"/>
    <n v="2010229087"/>
    <n v="-20.2"/>
    <n v="20.2"/>
    <n v="0"/>
    <s v="fhb201094@fh-vie.ac.at"/>
    <m/>
    <n v="2454"/>
  </r>
  <r>
    <x v="6"/>
    <n v="19"/>
    <s v="Seipelt"/>
    <s v="Boris Christopher"/>
    <s v="Herr"/>
    <s v=""/>
    <s v="MMag."/>
    <d v="1979-03-30T00:00:00"/>
    <s v="Österreich"/>
    <s v="Holzheimerstraße 63"/>
    <n v="4060"/>
    <s v=""/>
    <n v="1930039079"/>
    <n v="-20.2"/>
    <n v="20.2"/>
    <n v="0"/>
    <s v="fhb191417@fh-vie.ac.at"/>
    <s v="MBA Digital Transformation"/>
    <n v="2455"/>
  </r>
  <r>
    <x v="20"/>
    <n v="20"/>
    <s v="Seiser"/>
    <s v="Eva Magdalena"/>
    <s v="Frau"/>
    <s v=""/>
    <s v=""/>
    <d v="1994-05-04T00:00:00"/>
    <s v="Deutschland"/>
    <s v="Seiserweg 85"/>
    <n v="6405"/>
    <s v="Pfaffenhofen"/>
    <n v="2030046017"/>
    <n v="-20.2"/>
    <n v="20.2"/>
    <n v="0"/>
    <s v="fhb201584@fh-vie.ac.at"/>
    <s v="MSc Sustainability and Responsible Management"/>
    <n v="2456"/>
  </r>
  <r>
    <x v="15"/>
    <n v="17"/>
    <s v="Seiser"/>
    <s v="Manuel"/>
    <s v="Herr"/>
    <s v=""/>
    <s v=""/>
    <d v="1994-02-12T00:00:00"/>
    <s v="Österreich"/>
    <s v="Apollogasse 20/31"/>
    <n v="1070"/>
    <s v="Wien "/>
    <n v="1710480024"/>
    <n v="-20.2"/>
    <n v="20.2"/>
    <n v="0"/>
    <s v="fhb170118@fh-vie.ac.at"/>
    <m/>
    <n v="2457"/>
  </r>
  <r>
    <x v="10"/>
    <n v="18"/>
    <s v="Seitelberger"/>
    <s v="Astrid"/>
    <s v="Frau"/>
    <s v=""/>
    <s v=""/>
    <d v="2000-03-10T00:00:00"/>
    <s v="Österreich"/>
    <s v="Templergasse 10"/>
    <n v="2824"/>
    <s v="Seebenstein"/>
    <n v="1810702020"/>
    <n v="-20.2"/>
    <n v="20.2"/>
    <n v="0"/>
    <s v="fhb180178@fh-vie.ac.at"/>
    <m/>
    <n v="2458"/>
  </r>
  <r>
    <x v="0"/>
    <n v="20"/>
    <s v="Sejfijaj"/>
    <s v="Blerianit"/>
    <s v="Herr"/>
    <s v=""/>
    <s v=""/>
    <d v="2000-02-19T00:00:00"/>
    <s v="Kosovo"/>
    <s v="Dr.-Barilitsgasse 2-4 6/6"/>
    <n v="1230"/>
    <s v="Wien,Liesing"/>
    <n v="2010389082"/>
    <n v="-20.2"/>
    <n v="20.2"/>
    <n v="0"/>
    <s v="fhb200591@fh-vie.ac.at"/>
    <m/>
    <n v="2459"/>
  </r>
  <r>
    <x v="6"/>
    <n v="19"/>
    <s v="Seke"/>
    <s v="Katharina"/>
    <s v="Frau"/>
    <s v="DI"/>
    <s v=""/>
    <d v="1982-11-25T00:00:00"/>
    <s v="Österreich"/>
    <s v="Hamrsdorfasse 52"/>
    <n v="8042"/>
    <s v="Graz,06.Bez.:Jakomini"/>
    <n v="1930039048"/>
    <n v="-20.2"/>
    <n v="20.2"/>
    <n v="0"/>
    <s v="fhb191325@fh-vie.ac.at"/>
    <s v="MBA Digital Transformation"/>
    <n v="2460"/>
  </r>
  <r>
    <x v="2"/>
    <n v="20"/>
    <s v="Sekera"/>
    <s v="Lucas"/>
    <s v="Herr"/>
    <s v=""/>
    <s v=""/>
    <d v="1992-06-29T00:00:00"/>
    <s v="Österreich"/>
    <s v="Brunner Straße 1A/3"/>
    <n v="1230"/>
    <s v="Wien,Liesing"/>
    <n v="2010388048"/>
    <n v="-20.2"/>
    <n v="20.2"/>
    <n v="0"/>
    <s v="fhb201219@fh-vie.ac.at"/>
    <m/>
    <n v="2461"/>
  </r>
  <r>
    <x v="24"/>
    <n v="20"/>
    <s v="Selimovic"/>
    <s v="Denial"/>
    <s v="Herr"/>
    <s v=""/>
    <s v=""/>
    <d v="1994-09-26T00:00:00"/>
    <s v="Bosn. u. Herzeg."/>
    <s v="Bandgasse 17/20"/>
    <n v="1070"/>
    <s v="Wien"/>
    <n v="2010229107"/>
    <n v="-20.2"/>
    <n v="20.2"/>
    <n v="0"/>
    <s v="fhb200952@fh-vie.ac.at"/>
    <m/>
    <n v="2462"/>
  </r>
  <r>
    <x v="0"/>
    <n v="20"/>
    <s v="Selimovic"/>
    <s v="Merima"/>
    <s v="Frau"/>
    <s v=""/>
    <s v=""/>
    <d v="1998-05-13T00:00:00"/>
    <s v="Österreich"/>
    <s v="Lienfeldergasse 17/4"/>
    <n v="1160"/>
    <s v="Wien,Ottakring"/>
    <n v="2010389083"/>
    <n v="-20.2"/>
    <n v="20.2"/>
    <n v="0"/>
    <s v="fhb200592@fh-vie.ac.at"/>
    <m/>
    <n v="2463"/>
  </r>
  <r>
    <x v="10"/>
    <n v="17"/>
    <s v="Sen"/>
    <s v="Soner"/>
    <s v="Herr"/>
    <s v=""/>
    <s v=""/>
    <d v="1997-01-07T00:00:00"/>
    <s v="Österreich"/>
    <s v="Kendlerstraße 12"/>
    <n v="1140"/>
    <s v="Wien,Penzing"/>
    <n v="1710702037"/>
    <n v="-20.2"/>
    <n v="20.2"/>
    <n v="0"/>
    <s v="fhb170308@fh-vie.ac.at"/>
    <m/>
    <n v="2464"/>
  </r>
  <r>
    <x v="4"/>
    <n v="20"/>
    <s v="Sencan"/>
    <s v="Mücahit"/>
    <s v="Herr"/>
    <s v=""/>
    <s v=""/>
    <d v="1991-10-20T00:00:00"/>
    <s v="Österreich"/>
    <s v="Maria-Lassnig-Strasse 40/27"/>
    <n v="1100"/>
    <s v="Wien,Favoriten"/>
    <n v="2010229048"/>
    <n v="-20.2"/>
    <n v="20.2"/>
    <n v="0"/>
    <s v="fhb201055@fh-vie.ac.at"/>
    <m/>
    <n v="2465"/>
  </r>
  <r>
    <x v="5"/>
    <n v="18"/>
    <s v="Senecic"/>
    <s v="Christopher"/>
    <s v="Herr"/>
    <s v=""/>
    <s v=""/>
    <d v="1994-02-05T00:00:00"/>
    <s v="Österreich"/>
    <s v="Leonard-Bernsteinstraße 4-6/10/9"/>
    <n v="1220"/>
    <s v="Wien,Donaustadt"/>
    <n v="1810582032"/>
    <n v="-20.2"/>
    <n v="20.2"/>
    <n v="0"/>
    <s v="fhb180237@fh-vie.ac.at"/>
    <m/>
    <n v="2466"/>
  </r>
  <r>
    <x v="12"/>
    <n v="20"/>
    <s v="Senkin"/>
    <s v="Artem"/>
    <s v="Herr"/>
    <s v=""/>
    <s v=""/>
    <d v="2001-06-12T00:00:00"/>
    <s v="Russ. Föderation"/>
    <s v="Johann-Weber-Straße 87b/4"/>
    <n v="1210"/>
    <s v="Wien,Floridsdorf"/>
    <n v="2010391061"/>
    <n v="-20.2"/>
    <n v="20.2"/>
    <n v="0"/>
    <s v="fhb201362@fh-vie.ac.at"/>
    <m/>
    <n v="2467"/>
  </r>
  <r>
    <x v="4"/>
    <n v="19"/>
    <s v="Senyüz"/>
    <s v="Ebru"/>
    <s v="Frau"/>
    <s v=""/>
    <s v=""/>
    <d v="1996-01-08T00:00:00"/>
    <s v="Österreich"/>
    <s v="Millergasse 39/18"/>
    <n v="1060"/>
    <s v="Wien,Mariahilf"/>
    <n v="1910229091"/>
    <n v="-20.2"/>
    <n v="20.2"/>
    <n v="0"/>
    <s v="fhb191177@fh-vie.ac.at"/>
    <m/>
    <n v="2468"/>
  </r>
  <r>
    <x v="0"/>
    <n v="17"/>
    <s v="Sertkaya"/>
    <s v="Esma"/>
    <s v="Frau"/>
    <s v=""/>
    <s v=""/>
    <d v="1995-02-07T00:00:00"/>
    <s v="Österreich"/>
    <s v="Anastasius Grün Gasse 5/12"/>
    <n v="1180"/>
    <s v="Wien"/>
    <n v="1710389173"/>
    <n v="-20.2"/>
    <n v="20.2"/>
    <n v="0"/>
    <s v="fhb170630@fh-vie.ac.at"/>
    <m/>
    <n v="2469"/>
  </r>
  <r>
    <x v="0"/>
    <n v="16"/>
    <s v="Sesar"/>
    <s v="Leo"/>
    <s v="Herr"/>
    <s v=""/>
    <s v=""/>
    <d v="1984-04-14T00:00:00"/>
    <s v="Österreich"/>
    <s v="Zelda Kaplan Weg 5/69"/>
    <n v="1100"/>
    <s v="Wien"/>
    <n v="1610389352"/>
    <n v="-20.2"/>
    <n v="20.2"/>
    <n v="0"/>
    <s v="fhb160884@fh-vie.ac.at"/>
    <s v="Unterbrechung WiSe 2020"/>
    <n v="2470"/>
  </r>
  <r>
    <x v="11"/>
    <n v="20"/>
    <s v="Sethi"/>
    <s v="Vandana"/>
    <s v="Frau"/>
    <s v=""/>
    <s v=""/>
    <d v="2001-04-24T00:00:00"/>
    <s v="Österreich"/>
    <s v="Josef-Frank-Gasse 4/2"/>
    <n v="1220"/>
    <s v="Wien,Donaustadt"/>
    <n v="2010387083"/>
    <n v="-20.2"/>
    <n v="20.2"/>
    <n v="0"/>
    <s v="fhb201482@fh-vie.ac.at"/>
    <m/>
    <n v="2471"/>
  </r>
  <r>
    <x v="0"/>
    <n v="19"/>
    <s v="Shahin"/>
    <s v="Shafiullah"/>
    <s v="Herr"/>
    <s v=""/>
    <s v=""/>
    <d v="1988-03-14T00:00:00"/>
    <s v="Afghanistan"/>
    <s v="Tanbruckgasse 12/27"/>
    <n v="1120"/>
    <s v="Wien,Meidling"/>
    <n v="1910389086"/>
    <n v="-20.2"/>
    <n v="20.2"/>
    <n v="0"/>
    <s v="fhb190973@fh-vie.ac.at"/>
    <m/>
    <n v="2472"/>
  </r>
  <r>
    <x v="11"/>
    <n v="20"/>
    <s v="Shala"/>
    <s v="Eglantina"/>
    <s v="Frau"/>
    <s v=""/>
    <s v=""/>
    <d v="1996-09-30T00:00:00"/>
    <s v="Österreich"/>
    <s v="Favoritenstraße 79/3/25"/>
    <n v="1100"/>
    <s v="Wien,Favoriten"/>
    <n v="2010387084"/>
    <n v="-20.2"/>
    <n v="20.2"/>
    <n v="0"/>
    <s v="fhb201483@fh-vie.ac.at"/>
    <m/>
    <n v="2473"/>
  </r>
  <r>
    <x v="17"/>
    <n v="17"/>
    <s v="Sharapova"/>
    <s v="Iuliia"/>
    <s v="Frau"/>
    <s v=""/>
    <s v="bak."/>
    <d v="1992-10-22T00:00:00"/>
    <s v="Russ. Föderation"/>
    <s v="Girardigasse 8/32"/>
    <n v="1060"/>
    <s v="Wien"/>
    <n v="1710705023"/>
    <n v="-20.2"/>
    <n v="20.2"/>
    <n v="0"/>
    <s v="fhb170278@fh-vie.ac.at"/>
    <m/>
    <n v="2474"/>
  </r>
  <r>
    <x v="11"/>
    <n v="20"/>
    <s v="Shegaa Aldeen"/>
    <s v="Lama"/>
    <s v="Frau"/>
    <s v=""/>
    <s v=""/>
    <d v="1994-05-19T00:00:00"/>
    <s v="Jemen"/>
    <s v="Blechturmgasse 28/24"/>
    <n v="1040"/>
    <s v="Wien,Wieden"/>
    <n v="2010387040"/>
    <n v="-20.2"/>
    <n v="20.2"/>
    <n v="0"/>
    <s v="fhb201269@fh-vie.ac.at"/>
    <m/>
    <n v="2475"/>
  </r>
  <r>
    <x v="4"/>
    <n v="20"/>
    <s v="Shehab"/>
    <s v="Hozan"/>
    <s v="Herr"/>
    <s v=""/>
    <s v=""/>
    <d v="1995-05-23T00:00:00"/>
    <s v="Österreich"/>
    <s v="Waaggasse, 2A"/>
    <n v="1040"/>
    <s v="Wien,Wieden"/>
    <n v="2010229050"/>
    <n v="-20.2"/>
    <n v="20.2"/>
    <n v="0"/>
    <s v="fhb201057@fh-vie.ac.at"/>
    <m/>
    <n v="2476"/>
  </r>
  <r>
    <x v="12"/>
    <n v="20"/>
    <s v="Shekh"/>
    <s v="Rahman"/>
    <s v="Herr"/>
    <s v=""/>
    <s v=""/>
    <d v="1990-05-15T00:00:00"/>
    <s v="Österreich"/>
    <s v="O'Brien-Gasse 53/5/13"/>
    <n v="1210"/>
    <s v="Wien,Floridsdorf"/>
    <n v="2010391018"/>
    <n v="-20.2"/>
    <n v="20.2"/>
    <n v="0"/>
    <s v="fhb201169@fh-vie.ac.at"/>
    <m/>
    <n v="2477"/>
  </r>
  <r>
    <x v="0"/>
    <n v="20"/>
    <s v="Shenouda"/>
    <s v="Isabella"/>
    <s v="Frau"/>
    <s v=""/>
    <s v=""/>
    <d v="1992-12-16T00:00:00"/>
    <s v="Österreich"/>
    <s v="Inge-Konradi-Gasse 12/3/43"/>
    <n v="1210"/>
    <s v="Wien,Floridsdorf"/>
    <n v="2010389084"/>
    <n v="-20.2"/>
    <n v="20.2"/>
    <n v="0"/>
    <s v="fhb200593@fh-vie.ac.at"/>
    <m/>
    <n v="2478"/>
  </r>
  <r>
    <x v="4"/>
    <n v="20"/>
    <s v="Shenouda"/>
    <s v="Mark"/>
    <s v="Herr"/>
    <s v=""/>
    <s v=""/>
    <d v="1991-10-21T00:00:00"/>
    <s v="Österreich"/>
    <s v="Inge-Konrad-Gasse 12/3/43"/>
    <n v="1210"/>
    <s v="Wien,Floridsdorf"/>
    <n v="2010229051"/>
    <n v="-20.2"/>
    <n v="20.2"/>
    <n v="0"/>
    <s v="fhb201058@fh-vie.ac.at"/>
    <m/>
    <n v="2479"/>
  </r>
  <r>
    <x v="11"/>
    <n v="20"/>
    <s v="Shihath"/>
    <s v="Sayed"/>
    <s v="Herr"/>
    <s v=""/>
    <s v=""/>
    <d v="2000-01-01T00:00:00"/>
    <s v="Österreich"/>
    <s v="Rosa-Jochmann-Ring 3/9/6"/>
    <n v="1110"/>
    <s v="Wien,Simmering"/>
    <n v="2010387085"/>
    <n v="-20.2"/>
    <n v="20.2"/>
    <n v="0"/>
    <s v="fhb201484@fh-vie.ac.at"/>
    <m/>
    <n v="2480"/>
  </r>
  <r>
    <x v="3"/>
    <n v="18"/>
    <s v="Sia"/>
    <s v="Lucille Fatima"/>
    <s v="Frau"/>
    <s v=""/>
    <s v=""/>
    <d v="1995-10-12T00:00:00"/>
    <s v="Philippinen"/>
    <s v="Sandauergasse 4/80"/>
    <n v="1210"/>
    <s v="Wien,Floridsdorf"/>
    <n v="1810389536"/>
    <n v="-20.2"/>
    <n v="20.2"/>
    <n v="0"/>
    <s v="fhb180904@fh-vie.ac.at"/>
    <m/>
    <n v="2481"/>
  </r>
  <r>
    <x v="11"/>
    <n v="18"/>
    <s v="Siarheichyk"/>
    <s v="Ilona"/>
    <s v="Frau"/>
    <s v=""/>
    <s v=""/>
    <d v="1993-02-23T00:00:00"/>
    <s v="Weißrussland"/>
    <s v="Liniengasse 38/21"/>
    <n v="1060"/>
    <s v="Wien,Mariahilf"/>
    <n v="1810387043"/>
    <n v="-20.2"/>
    <n v="20.2"/>
    <n v="0"/>
    <s v="fhb180705@fh-vie.ac.at"/>
    <m/>
    <n v="2482"/>
  </r>
  <r>
    <x v="11"/>
    <n v="17"/>
    <s v="Siddique"/>
    <s v="Azizur"/>
    <s v="Herr"/>
    <s v=""/>
    <s v=""/>
    <d v="1996-12-08T00:00:00"/>
    <s v="Österreich"/>
    <s v="Marisa Mell Gasse 5/4/27"/>
    <n v="1230"/>
    <s v="Wien,Liesing"/>
    <n v="1710387077"/>
    <n v="-20.2"/>
    <n v="20.2"/>
    <n v="0"/>
    <s v="fhb170996@fh-vie.ac.at"/>
    <m/>
    <n v="2483"/>
  </r>
  <r>
    <x v="10"/>
    <n v="20"/>
    <s v="Siebert"/>
    <s v="Johanna"/>
    <s v="Frau"/>
    <s v=""/>
    <s v=""/>
    <d v="2000-07-05T00:00:00"/>
    <s v="Deutschland"/>
    <s v="Am Amazonenwerk 22"/>
    <n v="49205"/>
    <s v="Hasbergen"/>
    <n v="2010702018"/>
    <n v="-20.2"/>
    <n v="20.2"/>
    <n v="0"/>
    <s v="fhb200445@fh-vie.ac.at"/>
    <m/>
    <n v="2484"/>
  </r>
  <r>
    <x v="9"/>
    <n v="20"/>
    <s v="Sieger"/>
    <s v="Markus"/>
    <s v="Herr"/>
    <s v=""/>
    <s v="BA"/>
    <d v="1984-05-31T00:00:00"/>
    <s v="Österreich"/>
    <s v="Ausstellungsstraße 19/26"/>
    <n v="1020"/>
    <s v="Wien"/>
    <n v="2010230050"/>
    <n v="-20.2"/>
    <n v="20.2"/>
    <n v="0"/>
    <s v="fhb201003@fh-vie.ac.at"/>
    <m/>
    <n v="2485"/>
  </r>
  <r>
    <x v="13"/>
    <n v="20"/>
    <s v="Sieja"/>
    <s v="Maciej"/>
    <s v="Herr"/>
    <s v=""/>
    <s v=""/>
    <d v="1997-06-21T00:00:00"/>
    <s v="Polen"/>
    <s v="Forsthausgasse 16-20/2"/>
    <n v="1200"/>
    <s v="Wien"/>
    <n v="2010613025"/>
    <n v="-20.2"/>
    <n v="20.2"/>
    <n v="0"/>
    <s v="fhb201310@fh-vie.ac.at"/>
    <s v="Incoming WiSe 2020"/>
    <n v="2486"/>
  </r>
  <r>
    <x v="3"/>
    <n v="19"/>
    <s v="Sikora"/>
    <s v="Bernhard"/>
    <s v="Herr"/>
    <s v=""/>
    <s v=""/>
    <d v="1997-11-03T00:00:00"/>
    <s v="Österreich"/>
    <s v="Neulinggasse 31, Top 12"/>
    <n v="1030"/>
    <s v="Wien,Landstraße"/>
    <n v="1910389203"/>
    <n v="-20.2"/>
    <n v="20.2"/>
    <n v="0"/>
    <s v="fhb191116@fh-vie.ac.at"/>
    <m/>
    <n v="2487"/>
  </r>
  <r>
    <x v="13"/>
    <n v="18"/>
    <s v="Silber"/>
    <s v="Martin"/>
    <s v="Herr"/>
    <s v=""/>
    <s v="BA"/>
    <d v="1993-06-12T00:00:00"/>
    <s v="Österreich"/>
    <s v="Laurenzgasse 11/10"/>
    <n v="1050"/>
    <s v="Wien,Margareten"/>
    <n v="1810613012"/>
    <n v="-20.2"/>
    <n v="20.2"/>
    <n v="0"/>
    <s v="fhb180197@fh-vie.ac.at"/>
    <m/>
    <n v="2488"/>
  </r>
  <r>
    <x v="11"/>
    <n v="20"/>
    <s v="Simic"/>
    <s v="Nebojsa"/>
    <s v="Herr"/>
    <s v=""/>
    <s v=""/>
    <d v="1991-12-08T00:00:00"/>
    <s v="Österreich"/>
    <s v="Zur Spinnerin 6/2"/>
    <n v="1100"/>
    <s v="Wien,Favoriten"/>
    <n v="2010387041"/>
    <n v="-20.2"/>
    <n v="20.2"/>
    <n v="0"/>
    <s v="fhb201270@fh-vie.ac.at"/>
    <m/>
    <n v="2489"/>
  </r>
  <r>
    <x v="0"/>
    <n v="20"/>
    <s v="Simon"/>
    <s v="Georgina"/>
    <s v="Frau"/>
    <s v=""/>
    <s v=""/>
    <d v="1998-06-20T00:00:00"/>
    <s v="Ungarn"/>
    <s v="Untere Donaustraße 35/23"/>
    <n v="1020"/>
    <s v="Wien,Leopoldstadt"/>
    <n v="2010389165"/>
    <n v="-20.2"/>
    <n v="20.2"/>
    <n v="0"/>
    <s v="fhb200674@fh-vie.ac.at"/>
    <m/>
    <n v="2490"/>
  </r>
  <r>
    <x v="24"/>
    <n v="20"/>
    <s v="Simoni"/>
    <s v="Ivan"/>
    <s v="Herr"/>
    <s v=""/>
    <s v=""/>
    <d v="1993-12-15T00:00:00"/>
    <s v="Ungarn"/>
    <s v="Kaisermühlenstraße 12"/>
    <n v="1220"/>
    <s v="Wien"/>
    <n v="2010229088"/>
    <n v="-20.2"/>
    <n v="20.2"/>
    <n v="0"/>
    <s v="fhb201095@fh-vie.ac.at"/>
    <m/>
    <n v="2491"/>
  </r>
  <r>
    <x v="1"/>
    <n v="17"/>
    <s v="Sinemati"/>
    <s v="Ina"/>
    <s v="Frau"/>
    <s v=""/>
    <s v="BA"/>
    <d v="1987-06-07T00:00:00"/>
    <s v="Albanien"/>
    <s v="Türkenstraße 3/511"/>
    <n v="1090"/>
    <s v="Wien"/>
    <n v="1710390046"/>
    <n v="-20.2"/>
    <n v="0"/>
    <n v="-20.2"/>
    <s v="fhb170514@fh-vie.ac.at"/>
    <m/>
    <n v="2492"/>
  </r>
  <r>
    <x v="0"/>
    <n v="20"/>
    <s v="Singh"/>
    <s v="Chandendeep"/>
    <s v="Frau"/>
    <s v=""/>
    <s v=""/>
    <d v="1999-09-21T00:00:00"/>
    <s v="Österreich"/>
    <s v="Neubaugasse 75/8"/>
    <n v="1070"/>
    <s v="Wien,Neubau"/>
    <n v="2010389166"/>
    <n v="-20.2"/>
    <n v="20.2"/>
    <n v="0"/>
    <s v="fhb200675@fh-vie.ac.at"/>
    <m/>
    <n v="2493"/>
  </r>
  <r>
    <x v="12"/>
    <n v="20"/>
    <s v="Singh"/>
    <s v="Stephan"/>
    <s v="Herr"/>
    <s v=""/>
    <s v=""/>
    <d v="1998-11-28T00:00:00"/>
    <s v="Österreich"/>
    <s v="Andreas Hoferstr. 17/2"/>
    <n v="2103"/>
    <s v="Langenzersdorf"/>
    <n v="2010391062"/>
    <n v="-20.2"/>
    <n v="20.2"/>
    <n v="0"/>
    <s v="fhb201363@fh-vie.ac.at"/>
    <m/>
    <n v="2494"/>
  </r>
  <r>
    <x v="0"/>
    <n v="19"/>
    <s v="Singh"/>
    <s v="Tania"/>
    <s v="Frau"/>
    <s v=""/>
    <s v=""/>
    <d v="2000-01-29T00:00:00"/>
    <s v="Österreich"/>
    <s v="Ernst-Ludwig-Gasse 5/2/17"/>
    <n v="1100"/>
    <s v="Wien"/>
    <n v="1910389147"/>
    <n v="-20.2"/>
    <n v="20.2"/>
    <n v="0"/>
    <s v="fhb191051@fh-vie.ac.at"/>
    <m/>
    <n v="2495"/>
  </r>
  <r>
    <x v="15"/>
    <n v="18"/>
    <s v="Sinigaglia"/>
    <s v="Matteo"/>
    <s v="Herr"/>
    <s v=""/>
    <s v=""/>
    <d v="1997-12-18T00:00:00"/>
    <s v="Österreich"/>
    <s v="Gallgasse 57"/>
    <n v="1130"/>
    <s v="Wien,Hietzing"/>
    <n v="1810480001"/>
    <n v="-20.2"/>
    <n v="20.2"/>
    <n v="0"/>
    <s v="fhb180121@fh-vie.ac.at"/>
    <m/>
    <n v="2496"/>
  </r>
  <r>
    <x v="19"/>
    <n v="20"/>
    <s v="Šipek"/>
    <s v="Goran"/>
    <s v="Herr"/>
    <s v=""/>
    <s v=""/>
    <d v="2000-10-20T00:00:00"/>
    <s v="Kroatien"/>
    <s v="Bernreiterplatz 2/4"/>
    <n v="1210"/>
    <s v="Wien,Floridsdorf"/>
    <n v="2010865019"/>
    <n v="-20.2"/>
    <n v="20.2"/>
    <n v="0"/>
    <s v="fhb200469@fh-vie.ac.at"/>
    <m/>
    <n v="2497"/>
  </r>
  <r>
    <x v="0"/>
    <n v="20"/>
    <s v="Sirbu"/>
    <s v="Otilia-Gabriela"/>
    <s v="Frau"/>
    <s v=""/>
    <s v=""/>
    <d v="1998-11-06T00:00:00"/>
    <s v="Rumänien"/>
    <s v="Kaisermühlenstraße 14/539"/>
    <n v="1220"/>
    <s v="Wien,Donaustadt"/>
    <n v="2010389167"/>
    <n v="-20.2"/>
    <n v="20.2"/>
    <n v="0"/>
    <s v="fhb200676@fh-vie.ac.at"/>
    <m/>
    <n v="2498"/>
  </r>
  <r>
    <x v="1"/>
    <n v="20"/>
    <s v="Siskovic"/>
    <s v="Katarina"/>
    <s v="Frau"/>
    <s v=""/>
    <s v=""/>
    <d v="1997-10-30T00:00:00"/>
    <s v="Österreich"/>
    <s v="Rosengasse 10"/>
    <n v="2542"/>
    <s v="Kottingbrunn"/>
    <n v="2010390059"/>
    <n v="-20.2"/>
    <n v="20.2"/>
    <n v="0"/>
    <s v="fhb200806@fh-vie.ac.at"/>
    <m/>
    <n v="2499"/>
  </r>
  <r>
    <x v="9"/>
    <n v="19"/>
    <s v="Sismis"/>
    <s v="Juraj"/>
    <s v="Herr"/>
    <s v=""/>
    <s v="BA"/>
    <d v="1994-04-13T00:00:00"/>
    <s v="Slowakei"/>
    <s v="Lindengasse 16/1/10"/>
    <n v="1070"/>
    <s v="Wien,Neubau"/>
    <n v="1910230042"/>
    <n v="-20.2"/>
    <n v="20.2"/>
    <n v="0"/>
    <s v="fhb190371@fh-vie.ac.at"/>
    <m/>
    <n v="2500"/>
  </r>
  <r>
    <x v="0"/>
    <n v="18"/>
    <s v="Sivcic"/>
    <s v="Milica"/>
    <s v="Frau"/>
    <s v=""/>
    <s v=""/>
    <d v="1997-02-18T00:00:00"/>
    <s v="Bosn. u. Herzeg."/>
    <s v="Deinhardsteingasse 27/12"/>
    <n v="1160"/>
    <s v="Wien,Ottakring"/>
    <n v="1810389596"/>
    <n v="-20.2"/>
    <n v="20.2"/>
    <n v="0"/>
    <s v="fhb180974@fh-vie.ac.at"/>
    <m/>
    <n v="2501"/>
  </r>
  <r>
    <x v="0"/>
    <n v="20"/>
    <s v="Sizer"/>
    <s v="Can"/>
    <s v="Herr"/>
    <s v=""/>
    <s v=""/>
    <d v="1997-06-03T00:00:00"/>
    <s v="Österreich"/>
    <s v="Engerthstraße 237B/3/15"/>
    <n v="1020"/>
    <s v="Wien,Leopoldstadt"/>
    <n v="2010389085"/>
    <n v="-20.2"/>
    <n v="20.2"/>
    <n v="0"/>
    <s v="fhb200594@fh-vie.ac.at"/>
    <m/>
    <n v="2502"/>
  </r>
  <r>
    <x v="6"/>
    <n v="19"/>
    <s v="Skrabal"/>
    <s v="Claudia"/>
    <s v="Frau"/>
    <s v=""/>
    <s v=""/>
    <d v="1974-10-16T00:00:00"/>
    <s v="Österreich"/>
    <s v="Hanreitergasse 3/4/24"/>
    <n v="1210"/>
    <s v="Wien,Floridsdorf"/>
    <n v="1940039067"/>
    <n v="-20.2"/>
    <n v="20.2"/>
    <n v="0"/>
    <s v="fhb200173@fh-vie.ac.at"/>
    <s v="MBA Digital Transformation"/>
    <n v="2503"/>
  </r>
  <r>
    <x v="11"/>
    <n v="19"/>
    <s v="Skrebic"/>
    <s v="Mihael"/>
    <s v="Herr"/>
    <s v=""/>
    <s v=""/>
    <d v="1999-12-21T00:00:00"/>
    <s v="Bosn. u. Herzeg."/>
    <s v="Josef-Baumann-Gasse 8A/410"/>
    <n v="1220"/>
    <s v="Wien"/>
    <n v="1910387092"/>
    <n v="-20.2"/>
    <n v="20.2"/>
    <n v="0"/>
    <s v="fhb191308@fh-vie.ac.at"/>
    <m/>
    <n v="2504"/>
  </r>
  <r>
    <x v="3"/>
    <n v="20"/>
    <s v="Sladoje"/>
    <s v="Silvio"/>
    <s v="Herr"/>
    <s v=""/>
    <s v=""/>
    <d v="1999-01-12T00:00:00"/>
    <s v="Kroatien"/>
    <s v="Graf-Starhemberggasse 31"/>
    <n v="1040"/>
    <s v="Wien"/>
    <n v="2000389006"/>
    <n v="-20.2"/>
    <n v="20.2"/>
    <n v="0"/>
    <s v="fhb201309@fh-vie.ac.at"/>
    <s v="Incoming WiSe 2020"/>
    <n v="2505"/>
  </r>
  <r>
    <x v="17"/>
    <n v="20"/>
    <s v="Slama"/>
    <s v="Lisa-Marie"/>
    <s v="Frau"/>
    <s v=""/>
    <s v="BSc (WU)"/>
    <d v="1993-06-15T00:00:00"/>
    <s v="Österreich"/>
    <s v="Esterhazygasse 9A/15"/>
    <n v="1060"/>
    <s v="Wien,Mariahilf"/>
    <n v="2010705025"/>
    <n v="-20.2"/>
    <n v="20.2"/>
    <n v="0"/>
    <s v="fhb200838@fh-vie.ac.at"/>
    <m/>
    <n v="2506"/>
  </r>
  <r>
    <x v="6"/>
    <n v="18"/>
    <s v="Slevogt"/>
    <s v="Max"/>
    <s v="Herr"/>
    <s v=""/>
    <s v=""/>
    <d v="1988-08-24T00:00:00"/>
    <s v="Deutschland"/>
    <s v="Johanneskirchnerstraße 95"/>
    <n v="81927"/>
    <s v=""/>
    <n v="1840039014"/>
    <n v="-20.2"/>
    <n v="20.2"/>
    <n v="0"/>
    <s v="fhb190174@fh-vie.ac.at"/>
    <s v="MBA Digital Transformation"/>
    <n v="2507"/>
  </r>
  <r>
    <x v="10"/>
    <n v="20"/>
    <s v="Slimeni"/>
    <s v="Adam"/>
    <s v="Herr"/>
    <s v=""/>
    <s v=""/>
    <d v="2000-11-12T00:00:00"/>
    <s v="Österreich"/>
    <s v="Wildnergasse 27"/>
    <n v="1210"/>
    <s v="Wien,Floridsdorf"/>
    <n v="2010702019"/>
    <n v="-20.2"/>
    <n v="20.2"/>
    <n v="0"/>
    <s v="fhb200446@fh-vie.ac.at"/>
    <m/>
    <n v="2508"/>
  </r>
  <r>
    <x v="4"/>
    <n v="18"/>
    <s v="Slowak"/>
    <s v="Valentin"/>
    <s v="Herr"/>
    <s v=""/>
    <s v=""/>
    <d v="1997-01-16T00:00:00"/>
    <s v="Österreich"/>
    <s v="Schwarzingergasse 6/8"/>
    <n v="1020"/>
    <s v="Wien"/>
    <n v="1810229086"/>
    <n v="-20.2"/>
    <n v="20.2"/>
    <n v="0"/>
    <s v="fhb180536@fh-vie.ac.at"/>
    <m/>
    <n v="2509"/>
  </r>
  <r>
    <x v="6"/>
    <n v="20"/>
    <s v="Smeljanski"/>
    <s v="Dimitri"/>
    <s v="Herr"/>
    <s v=""/>
    <s v=""/>
    <d v="1976-04-20T00:00:00"/>
    <s v="Deutschland"/>
    <s v="Burgunderweg 29"/>
    <n v="55130"/>
    <s v="Mainz"/>
    <n v="2030039070"/>
    <n v="-20.2"/>
    <n v="20.2"/>
    <n v="0"/>
    <s v="fhb201729@fh-vie.ac.at"/>
    <s v="MBA Digital Transformation"/>
    <n v="2510"/>
  </r>
  <r>
    <x v="12"/>
    <n v="19"/>
    <s v="Smiiukha"/>
    <s v="Valeriia"/>
    <s v="Frau"/>
    <s v=""/>
    <s v=""/>
    <d v="1996-04-23T00:00:00"/>
    <s v="Ukraine"/>
    <s v="Hirschengasse 23/ 615"/>
    <n v="1060"/>
    <s v="Wien"/>
    <n v="1910391070"/>
    <n v="-20.2"/>
    <n v="20.2"/>
    <n v="0"/>
    <s v="fhb191240@fh-vie.ac.at"/>
    <m/>
    <n v="2511"/>
  </r>
  <r>
    <x v="4"/>
    <n v="19"/>
    <s v="Smolczyk"/>
    <s v="Sabina"/>
    <s v="Frau"/>
    <s v=""/>
    <s v=""/>
    <d v="1999-01-22T00:00:00"/>
    <s v="Deutschland"/>
    <s v="Steigenteschgasse 2-4/5/21"/>
    <n v="1220"/>
    <s v="Wien,Donaustadt"/>
    <n v="1910229094"/>
    <n v="-20.2"/>
    <n v="20.2"/>
    <n v="0"/>
    <s v="fhb191180@fh-vie.ac.at"/>
    <m/>
    <n v="2512"/>
  </r>
  <r>
    <x v="3"/>
    <n v="20"/>
    <s v="Smolski"/>
    <s v="Eugene"/>
    <s v="Herr"/>
    <s v=""/>
    <s v=""/>
    <d v="2001-08-18T00:00:00"/>
    <s v="Österreich"/>
    <s v="Gemeindeweg 55"/>
    <n v="2201"/>
    <s v="Gerasdorf"/>
    <n v="2010389228"/>
    <n v="-20.2"/>
    <n v="20.2"/>
    <n v="0"/>
    <s v="fhb200737@fh-vie.ac.at"/>
    <m/>
    <n v="2513"/>
  </r>
  <r>
    <x v="14"/>
    <n v="20"/>
    <s v="Smutny"/>
    <s v="Severin"/>
    <s v="Herr"/>
    <s v=""/>
    <s v="BA"/>
    <d v="1996-06-07T00:00:00"/>
    <s v="Österreich"/>
    <s v="Rodlergasse 15/9"/>
    <n v="1190"/>
    <s v="Wien"/>
    <n v="2010392038"/>
    <n v="-20.2"/>
    <n v="20.2"/>
    <n v="0"/>
    <s v="fhb201372@fh-vie.ac.at"/>
    <m/>
    <n v="2514"/>
  </r>
  <r>
    <x v="6"/>
    <n v="18"/>
    <s v="Socher"/>
    <s v="Raphael"/>
    <s v="Herr"/>
    <s v=""/>
    <s v=""/>
    <d v="1990-03-26T00:00:00"/>
    <s v="Österreich"/>
    <s v="Simmeringer Hauptstraße 257/19"/>
    <n v="1110"/>
    <s v="Wien,Simmering"/>
    <n v="1840039062"/>
    <n v="-20.2"/>
    <n v="20.2"/>
    <n v="0"/>
    <s v="fhb190023@fh-vie.ac.at"/>
    <s v="MBA Digital Transformation"/>
    <n v="2515"/>
  </r>
  <r>
    <x v="0"/>
    <n v="19"/>
    <s v="Softic"/>
    <s v="Amina"/>
    <s v="Frau"/>
    <s v=""/>
    <s v=""/>
    <d v="1999-06-05T00:00:00"/>
    <s v="Österreich"/>
    <s v="Annahof 4/1"/>
    <n v="2120"/>
    <s v="Wolkersdorf im Weinviertel"/>
    <n v="1910389148"/>
    <n v="-20.2"/>
    <n v="20.2"/>
    <n v="0"/>
    <s v="fhb191052@fh-vie.ac.at"/>
    <m/>
    <n v="2516"/>
  </r>
  <r>
    <x v="18"/>
    <n v="20"/>
    <s v="Softic"/>
    <s v="Elvira"/>
    <s v="Frau"/>
    <s v=""/>
    <s v="BA"/>
    <d v="1975-04-05T00:00:00"/>
    <s v="Bosn. u. Herzeg."/>
    <s v="Jungmannstrasse 34"/>
    <n v="65933"/>
    <s v="Frankfurt am Main"/>
    <n v="2030044029"/>
    <n v="-20.2"/>
    <n v="20.2"/>
    <n v="0"/>
    <s v="fhb201724@fh-vie.ac.at"/>
    <s v="MBA Gesundheitsmanagement &amp; Digital Health"/>
    <n v="2517"/>
  </r>
  <r>
    <x v="0"/>
    <n v="19"/>
    <s v="Soliman"/>
    <s v="Abraam"/>
    <s v="Herr"/>
    <s v=""/>
    <s v=""/>
    <d v="2000-07-15T00:00:00"/>
    <s v="Österreich"/>
    <s v="Quadenstraße 8/19/12"/>
    <n v="1220"/>
    <s v="Wien,Donaustadt"/>
    <n v="1910389149"/>
    <n v="-20.2"/>
    <n v="20.2"/>
    <n v="0"/>
    <s v="fhb191053@fh-vie.ac.at"/>
    <m/>
    <n v="2518"/>
  </r>
  <r>
    <x v="4"/>
    <n v="18"/>
    <s v="Soliman"/>
    <s v="Andrea"/>
    <s v="Frau"/>
    <s v=""/>
    <s v=""/>
    <d v="1998-08-12T00:00:00"/>
    <s v="Österreich"/>
    <s v="Quadenstraße 65-67 16/9"/>
    <n v="1220"/>
    <s v="Wien,Donaustadt"/>
    <n v="1810229043"/>
    <n v="-20.2"/>
    <n v="20.2"/>
    <n v="0"/>
    <s v="fhb180354@fh-vie.ac.at"/>
    <m/>
    <n v="2519"/>
  </r>
  <r>
    <x v="15"/>
    <n v="19"/>
    <s v="Soliman"/>
    <s v="Romani"/>
    <s v="Herr"/>
    <s v=""/>
    <s v=""/>
    <d v="1996-05-12T00:00:00"/>
    <s v="Österreich"/>
    <s v="Engerthstraße 249-253/11/14"/>
    <n v="1020"/>
    <s v="Wien,Leopoldstadt"/>
    <n v="1910480030"/>
    <n v="-20.2"/>
    <n v="20.2"/>
    <n v="0"/>
    <s v="fhb190553@fh-vie.ac.at"/>
    <m/>
    <n v="2520"/>
  </r>
  <r>
    <x v="12"/>
    <n v="19"/>
    <s v="Söllner"/>
    <s v="Tobias"/>
    <s v="Herr"/>
    <s v=""/>
    <s v=""/>
    <d v="1996-11-16T00:00:00"/>
    <s v="Österreich"/>
    <s v="Oberndorf 23"/>
    <n v="4816"/>
    <s v="Gschwandt"/>
    <n v="1910391071"/>
    <n v="-20.2"/>
    <n v="20.2"/>
    <n v="0"/>
    <s v="fhb191241@fh-vie.ac.at"/>
    <m/>
    <n v="2521"/>
  </r>
  <r>
    <x v="11"/>
    <n v="18"/>
    <s v="Solodownikow"/>
    <s v="Anna"/>
    <s v="Frau"/>
    <s v=""/>
    <s v=""/>
    <d v="1986-10-29T00:00:00"/>
    <s v="Deutschland"/>
    <s v="Leystraße 104/4/20"/>
    <n v="1200"/>
    <s v="Wien,Brigittenau"/>
    <n v="1810387044"/>
    <n v="-20.2"/>
    <n v="20.2"/>
    <n v="0"/>
    <s v="fhb180706@fh-vie.ac.at"/>
    <m/>
    <n v="2522"/>
  </r>
  <r>
    <x v="22"/>
    <n v="20"/>
    <s v="Somitsch"/>
    <s v="Ulrike"/>
    <s v="Frau"/>
    <s v=""/>
    <s v="BA"/>
    <d v="1991-01-07T00:00:00"/>
    <s v="Österreich"/>
    <s v="Gaullachergasse 31/3/11"/>
    <n v="1160"/>
    <s v="Wien,Ottakring"/>
    <n v="2030037004"/>
    <n v="-20.2"/>
    <n v="20.2"/>
    <n v="0"/>
    <s v="fhb201698@fh-vie.ac.at"/>
    <s v="MSc HR Management"/>
    <n v="2523"/>
  </r>
  <r>
    <x v="8"/>
    <n v="20"/>
    <s v="Sommer"/>
    <s v="Anita"/>
    <s v="Frau"/>
    <s v=""/>
    <s v="MA"/>
    <d v="1982-09-06T00:00:00"/>
    <s v="Österreich"/>
    <s v="Arndtstrasse 88, Top 26"/>
    <n v="1120"/>
    <s v="Wien,Floridsdorf"/>
    <n v="2030042017"/>
    <n v="-20.2"/>
    <n v="20.2"/>
    <n v="0"/>
    <s v="fhb201420@fh-vie.ac.at"/>
    <s v="MBA Digital Marketing &amp; Data Management"/>
    <n v="2524"/>
  </r>
  <r>
    <x v="6"/>
    <n v="19"/>
    <s v="Sommer"/>
    <s v="Jennifer"/>
    <s v="Frau"/>
    <s v=""/>
    <s v=""/>
    <d v="1983-07-10T00:00:00"/>
    <s v="Deutschland"/>
    <s v="Sperrgasse 21/22"/>
    <n v="1150"/>
    <s v="Wien,Rudolfsheim-Fünfhaus"/>
    <n v="1940039064"/>
    <n v="-20.2"/>
    <n v="20.2"/>
    <n v="0"/>
    <s v="fhb200169@fh-vie.ac.at"/>
    <s v="MBA Digital Transformation"/>
    <n v="2525"/>
  </r>
  <r>
    <x v="11"/>
    <n v="20"/>
    <s v="Sommerer"/>
    <s v="Leonie"/>
    <s v="Frau"/>
    <s v=""/>
    <s v=""/>
    <d v="2001-07-02T00:00:00"/>
    <s v="Österreich"/>
    <s v="Ruthnergasse 56-60/18/8"/>
    <n v="1210"/>
    <s v="Wien,Floridsdorf"/>
    <n v="2010387086"/>
    <n v="-20.2"/>
    <n v="20.2"/>
    <n v="0"/>
    <s v="fhb201485@fh-vie.ac.at"/>
    <m/>
    <n v="2526"/>
  </r>
  <r>
    <x v="5"/>
    <n v="20"/>
    <s v="Somos"/>
    <s v="Flora"/>
    <s v="Frau"/>
    <s v=""/>
    <s v=""/>
    <d v="1997-04-14T00:00:00"/>
    <s v="Ungarn"/>
    <s v="Nußdorferstraße 75, Zimmer 203"/>
    <n v="1090"/>
    <s v="Wien,Alsergrund"/>
    <n v="2010582051"/>
    <n v="-20.2"/>
    <n v="20.2"/>
    <n v="0"/>
    <s v="fhb200895@fh-vie.ac.at"/>
    <m/>
    <n v="2527"/>
  </r>
  <r>
    <x v="6"/>
    <n v="20"/>
    <s v="Sörgel-Seidl"/>
    <s v="Stefanie"/>
    <s v="Frau"/>
    <s v=""/>
    <s v=""/>
    <d v="1984-05-20T00:00:00"/>
    <s v="Deutschland"/>
    <s v="Jupiterweg 4"/>
    <n v="50259"/>
    <s v="Pulheim"/>
    <n v="2030039075"/>
    <n v="-20.2"/>
    <n v="20.2"/>
    <n v="0"/>
    <s v="fhb201748@fh-vie.ac.at"/>
    <s v="MBA Digital Transformation"/>
    <n v="2528"/>
  </r>
  <r>
    <x v="0"/>
    <n v="19"/>
    <s v="Sowizral"/>
    <s v="Dawid"/>
    <s v="Herr"/>
    <s v=""/>
    <s v=""/>
    <d v="1994-11-30T00:00:00"/>
    <s v="Österreich"/>
    <s v="Raphael-Donner-Allee 37/12"/>
    <n v="1220"/>
    <s v="Wien"/>
    <n v="1910389088"/>
    <n v="-20.2"/>
    <n v="20.2"/>
    <n v="0"/>
    <s v="fhb190975@fh-vie.ac.at"/>
    <m/>
    <n v="2529"/>
  </r>
  <r>
    <x v="18"/>
    <n v="20"/>
    <s v="Sowka"/>
    <s v="Alexander"/>
    <s v="Herr"/>
    <s v=""/>
    <s v=""/>
    <d v="1987-03-08T00:00:00"/>
    <s v="Deutschland"/>
    <s v="Eichendorffstraße 9"/>
    <n v="59555"/>
    <s v=""/>
    <n v="2030044017"/>
    <n v="-20.2"/>
    <n v="20.2"/>
    <n v="0"/>
    <s v="fhb201648@fh-vie.ac.at"/>
    <s v="MBA Gesundheitsmanagement &amp; Digital Health"/>
    <n v="2530"/>
  </r>
  <r>
    <x v="0"/>
    <n v="18"/>
    <s v="Soy"/>
    <s v="Durmus"/>
    <s v="Herr"/>
    <s v=""/>
    <s v=""/>
    <d v="1988-02-06T00:00:00"/>
    <s v="Österreich"/>
    <s v="Arbeitergasse 8/5"/>
    <n v="1050"/>
    <s v="Wien,Margareten"/>
    <n v="1810389063"/>
    <n v="-20.2"/>
    <n v="20.2"/>
    <n v="0"/>
    <s v="fhb180779@fh-vie.ac.at"/>
    <s v="Unterbrechung WiSe 2020"/>
    <n v="2531"/>
  </r>
  <r>
    <x v="6"/>
    <n v="19"/>
    <s v="Spahic"/>
    <s v="Mirsad"/>
    <s v="Herr"/>
    <s v="Ing."/>
    <s v=""/>
    <d v="1984-04-16T00:00:00"/>
    <s v="Österreich"/>
    <s v="Laimburggasse 32"/>
    <n v="8010"/>
    <s v="Graz,01.Bez.:Innere Stadt"/>
    <n v="1930039034"/>
    <n v="-20.2"/>
    <n v="20.2"/>
    <n v="0"/>
    <s v="fhb191195@fh-vie.ac.at"/>
    <s v="MBA Digital Transformation"/>
    <n v="2532"/>
  </r>
  <r>
    <x v="0"/>
    <n v="18"/>
    <s v="Spahic"/>
    <s v="Nehrudin"/>
    <s v="Herr"/>
    <s v=""/>
    <s v=""/>
    <d v="1999-03-18T00:00:00"/>
    <s v="Österreich"/>
    <s v="Lorystraße 122/1/37"/>
    <n v="1110"/>
    <s v="Wien,Simmering"/>
    <n v="1810389597"/>
    <n v="-20.2"/>
    <n v="20.2"/>
    <n v="0"/>
    <s v="fhb180975@fh-vie.ac.at"/>
    <m/>
    <n v="2533"/>
  </r>
  <r>
    <x v="1"/>
    <n v="19"/>
    <s v="Span"/>
    <s v="Milo"/>
    <s v="Herr"/>
    <s v=""/>
    <s v="BA"/>
    <d v="1990-10-06T00:00:00"/>
    <s v="Österreich"/>
    <s v="Kastnergasse 3 Top 1"/>
    <n v="1170"/>
    <s v="Wien,Hernals"/>
    <n v="1910390047"/>
    <n v="-20.2"/>
    <n v="20.2"/>
    <n v="0"/>
    <s v="fhb190702@fh-vie.ac.at"/>
    <m/>
    <n v="2534"/>
  </r>
  <r>
    <x v="8"/>
    <n v="20"/>
    <s v="Spiegel"/>
    <s v="Vanessa"/>
    <s v="Frau"/>
    <s v=""/>
    <s v=""/>
    <d v="1992-01-12T00:00:00"/>
    <s v="Österreich"/>
    <s v="Arlbergstraße 16a"/>
    <n v="6850"/>
    <s v="Dornbirn"/>
    <n v="2030042058"/>
    <n v="-20.2"/>
    <n v="20.2"/>
    <n v="0"/>
    <s v="fhb201708@fh-vie.ac.at"/>
    <s v="MBA Digital Marketing &amp; Data Management"/>
    <n v="2535"/>
  </r>
  <r>
    <x v="6"/>
    <n v="19"/>
    <s v="Spietz"/>
    <s v="Lisa Marie"/>
    <s v="Frau"/>
    <s v=""/>
    <s v="LL.B."/>
    <d v="1995-01-03T00:00:00"/>
    <s v="Deutschland"/>
    <s v="Kapellenweg 9"/>
    <n v="45721"/>
    <s v=""/>
    <n v="1940039158"/>
    <n v="-20.2"/>
    <n v="20.2"/>
    <n v="0"/>
    <s v="fhb200014@fh-vie.ac.at"/>
    <s v="MBA Digital Transformation"/>
    <n v="2536"/>
  </r>
  <r>
    <x v="11"/>
    <n v="19"/>
    <s v="Spinello"/>
    <s v="Carlo"/>
    <s v="Herr"/>
    <s v=""/>
    <s v=""/>
    <d v="1998-09-05T00:00:00"/>
    <s v="Italien"/>
    <s v="Severingasse 5/17"/>
    <n v="1090"/>
    <s v="Wien,Alsergrund"/>
    <n v="1910387041"/>
    <n v="-20.2"/>
    <n v="20.2"/>
    <n v="0"/>
    <s v="fhb190810@fh-vie.ac.at"/>
    <m/>
    <n v="2537"/>
  </r>
  <r>
    <x v="12"/>
    <n v="18"/>
    <s v="Spreitzer"/>
    <s v="Alexander"/>
    <s v="Herr"/>
    <s v=""/>
    <s v=""/>
    <d v="1997-11-27T00:00:00"/>
    <s v="Österreich"/>
    <s v="Denisgasse 21/23"/>
    <n v="1200"/>
    <s v="Wien"/>
    <n v="1810391085"/>
    <n v="-20.2"/>
    <n v="20.2"/>
    <n v="0"/>
    <s v="fhb181046@fh-vie.ac.at"/>
    <m/>
    <n v="2538"/>
  </r>
  <r>
    <x v="0"/>
    <n v="18"/>
    <s v="Spritzendorfer"/>
    <s v="Elizaveta"/>
    <s v="Frau"/>
    <s v=""/>
    <s v=""/>
    <d v="1984-10-18T00:00:00"/>
    <s v="Russ. Föderation"/>
    <s v="Gärtnereiweg 6/8/3"/>
    <n v="2620"/>
    <s v="Neunkirchen"/>
    <n v="1810389050"/>
    <n v="-20.2"/>
    <n v="0"/>
    <n v="-20.2"/>
    <s v="fhb180766@fh-vie.ac.at"/>
    <s v="Unterbrechung WiSe 2020"/>
    <n v="2539"/>
  </r>
  <r>
    <x v="21"/>
    <n v="18"/>
    <s v="Sprung"/>
    <s v="Daniela"/>
    <s v="Frau"/>
    <s v="Mag.a"/>
    <s v=""/>
    <d v="1973-07-09T00:00:00"/>
    <s v="Österreich"/>
    <s v="Parkweg 16/3"/>
    <n v="2100"/>
    <s v="Korneuburg"/>
    <n v="1840036015"/>
    <n v="-20.2"/>
    <n v="20.2"/>
    <n v="0"/>
    <s v="fhb190093@fh-vie.ac.at"/>
    <s v="MSc Arbeits-, Organisationspsychologie und HR Management"/>
    <n v="2540"/>
  </r>
  <r>
    <x v="13"/>
    <n v="20"/>
    <s v="Sredovic"/>
    <s v="Milica"/>
    <s v="Frau"/>
    <s v=""/>
    <s v=""/>
    <d v="1985-02-27T00:00:00"/>
    <s v="Serbien"/>
    <s v="Kenyongasse 23-25/804"/>
    <n v="1070"/>
    <s v="Wien"/>
    <n v="2010613018"/>
    <n v="-20.2"/>
    <n v="20.2"/>
    <n v="0"/>
    <s v="fhb200926@fh-vie.ac.at"/>
    <m/>
    <n v="2541"/>
  </r>
  <r>
    <x v="4"/>
    <n v="18"/>
    <s v="Srovnal"/>
    <s v="Michelle"/>
    <s v="Frau"/>
    <s v=""/>
    <s v=""/>
    <d v="1998-09-02T00:00:00"/>
    <s v="Österreich"/>
    <s v="Engerthstraße 83-85/5/12"/>
    <n v="1200"/>
    <s v="Wien,Brigittenau"/>
    <n v="1810229087"/>
    <n v="-20.2"/>
    <n v="20.2"/>
    <n v="0"/>
    <s v="fhb180537@fh-vie.ac.at"/>
    <m/>
    <n v="2542"/>
  </r>
  <r>
    <x v="13"/>
    <n v="20"/>
    <s v="Stacenko"/>
    <s v="Frank"/>
    <s v="Herr"/>
    <s v=""/>
    <s v="BA"/>
    <d v="1991-10-10T00:00:00"/>
    <s v="Deutschland"/>
    <s v="Föhrenweg 43"/>
    <n v="32339"/>
    <s v="Espelkamp"/>
    <n v="2010613016"/>
    <n v="-20.2"/>
    <n v="20.2"/>
    <n v="0"/>
    <s v="fhb200427@fh-vie.ac.at"/>
    <m/>
    <n v="2543"/>
  </r>
  <r>
    <x v="17"/>
    <n v="18"/>
    <s v="Stachura"/>
    <s v="Monika Jadwiga"/>
    <s v="Frau"/>
    <s v=""/>
    <s v=""/>
    <d v="1993-10-22T00:00:00"/>
    <s v="Polen"/>
    <s v="Bodmergasse 47/43"/>
    <n v="1220"/>
    <s v="Wien,Donaustadt"/>
    <n v="1810705022"/>
    <n v="-20.2"/>
    <n v="20.2"/>
    <n v="0"/>
    <s v="fhb181084@fh-vie.ac.at"/>
    <m/>
    <n v="2544"/>
  </r>
  <r>
    <x v="6"/>
    <n v="19"/>
    <s v="Stadermann"/>
    <s v="Sönke Maria"/>
    <s v="Herr"/>
    <s v=""/>
    <s v="MSc"/>
    <d v="1965-07-14T00:00:00"/>
    <s v="Deutschland"/>
    <s v="Wittheniusweg 1"/>
    <n v="44287"/>
    <s v=""/>
    <n v="1940039015"/>
    <n v="-20.2"/>
    <n v="20.2"/>
    <n v="0"/>
    <s v="fhb200163@fh-vie.ac.at"/>
    <s v="MBA Digital Transformation"/>
    <n v="2545"/>
  </r>
  <r>
    <x v="6"/>
    <n v="18"/>
    <s v="Stadler"/>
    <s v="Peter Wilhelm"/>
    <s v="Herr"/>
    <s v=""/>
    <s v=""/>
    <d v="1982-03-03T00:00:00"/>
    <s v="Deutschland"/>
    <s v="Franz-Josef-Streibl-Str. 18"/>
    <n v="94034"/>
    <s v=""/>
    <n v="1840039017"/>
    <n v="-20.2"/>
    <n v="20.2"/>
    <n v="0"/>
    <s v="fhb190196@fh-vie.ac.at"/>
    <s v="MBA Digital Transformation"/>
    <n v="2546"/>
  </r>
  <r>
    <x v="15"/>
    <n v="19"/>
    <s v="Stadler"/>
    <s v="Simon"/>
    <s v="Herr"/>
    <s v=""/>
    <s v=""/>
    <d v="1997-09-16T00:00:00"/>
    <s v="Österreich"/>
    <s v="Beer Hofmann Gasse 11/3/1"/>
    <n v="1210"/>
    <s v="Wien"/>
    <n v="1910480031"/>
    <n v="-20.2"/>
    <n v="20.2"/>
    <n v="0"/>
    <s v="fhb190554@fh-vie.ac.at"/>
    <m/>
    <n v="2547"/>
  </r>
  <r>
    <x v="6"/>
    <n v="20"/>
    <s v="Stadtfeld"/>
    <s v="Sabrina"/>
    <s v="Frau"/>
    <s v=""/>
    <s v=""/>
    <d v="1982-08-14T00:00:00"/>
    <s v="Deutschland"/>
    <s v="Arndtstrasse 21"/>
    <n v="66121"/>
    <s v=""/>
    <n v="2030039005"/>
    <n v="-20.2"/>
    <n v="20.2"/>
    <n v="0"/>
    <s v="fhb200907@fh-vie.ac.at"/>
    <s v="MBA Digital Transformation"/>
    <n v="2548"/>
  </r>
  <r>
    <x v="0"/>
    <n v="20"/>
    <s v="Stafa"/>
    <s v="Aladin"/>
    <s v="Herr"/>
    <s v=""/>
    <s v=""/>
    <d v="1998-02-21T00:00:00"/>
    <s v="Albanien"/>
    <s v="Gumpendorfer Straße 39 Heim 153"/>
    <n v="1060"/>
    <s v="Wien,Mariahilf"/>
    <n v="2010389168"/>
    <n v="-20.2"/>
    <n v="20.2"/>
    <n v="0"/>
    <s v="fhb200677@fh-vie.ac.at"/>
    <m/>
    <n v="2549"/>
  </r>
  <r>
    <x v="1"/>
    <n v="20"/>
    <s v="Stahleder"/>
    <s v="Thomas"/>
    <s v="Herr"/>
    <s v=""/>
    <s v="BA"/>
    <d v="1990-11-24T00:00:00"/>
    <s v="Österreich"/>
    <s v="Novaragasse 40/34"/>
    <n v="1020"/>
    <s v="Wien,Leopoldstadt"/>
    <n v="2010390060"/>
    <n v="-20.2"/>
    <n v="20.2"/>
    <n v="0"/>
    <s v="fhb200807@fh-vie.ac.at"/>
    <m/>
    <n v="2550"/>
  </r>
  <r>
    <x v="0"/>
    <n v="18"/>
    <s v="Stakic"/>
    <s v="Kristina"/>
    <s v="Frau"/>
    <s v=""/>
    <s v=""/>
    <d v="1998-04-27T00:00:00"/>
    <s v="Österreich"/>
    <s v="Oberwiedenstraße 22/18"/>
    <n v="1170"/>
    <s v="Wien,Hernals"/>
    <n v="1810389598"/>
    <n v="-20.2"/>
    <n v="20.2"/>
    <n v="0"/>
    <s v="fhb180976@fh-vie.ac.at"/>
    <m/>
    <n v="2551"/>
  </r>
  <r>
    <x v="11"/>
    <n v="19"/>
    <s v="Sta. Maria"/>
    <s v="Ivan Joel"/>
    <s v="Herr"/>
    <s v=""/>
    <s v=""/>
    <d v="1988-06-10T00:00:00"/>
    <s v="Österreich"/>
    <s v="Donaufelderstraße 177/3/20"/>
    <n v="1220"/>
    <s v="Wien,Donaustadt"/>
    <n v="1910387042"/>
    <n v="-20.2"/>
    <n v="20.2"/>
    <n v="0"/>
    <s v="fhb190811@fh-vie.ac.at"/>
    <m/>
    <n v="2552"/>
  </r>
  <r>
    <x v="13"/>
    <n v="18"/>
    <s v="Stanciu"/>
    <s v="Dalia Mariana"/>
    <s v="Frau"/>
    <s v="Lic."/>
    <s v=""/>
    <d v="1985-08-01T00:00:00"/>
    <s v="Rumänien"/>
    <s v="Jacquingasse 23/2/2"/>
    <n v="1030"/>
    <s v="Wien,Landstraße"/>
    <n v="1810613013"/>
    <n v="-20.2"/>
    <n v="20.2"/>
    <n v="0"/>
    <s v="fhb180198@fh-vie.ac.at"/>
    <m/>
    <n v="2553"/>
  </r>
  <r>
    <x v="12"/>
    <n v="18"/>
    <s v="Stangelberger"/>
    <s v="Sophie"/>
    <s v="Frau"/>
    <s v=""/>
    <s v=""/>
    <d v="1999-06-30T00:00:00"/>
    <s v="Österreich"/>
    <s v="Keylwerthgasse 5"/>
    <n v="1190"/>
    <s v="Wien,Döbling"/>
    <n v="1810391066"/>
    <n v="-20.2"/>
    <n v="20.2"/>
    <n v="0"/>
    <s v="fhb180484@fh-vie.ac.at"/>
    <m/>
    <n v="2554"/>
  </r>
  <r>
    <x v="12"/>
    <n v="20"/>
    <s v="Stangl"/>
    <s v="Dominik"/>
    <s v="Herr"/>
    <s v=""/>
    <s v=""/>
    <d v="2000-04-08T00:00:00"/>
    <s v="Österreich"/>
    <s v="Landersdorf 106"/>
    <n v="3124"/>
    <s v="Oberwölbling"/>
    <n v="2010391063"/>
    <n v="-20.2"/>
    <n v="20.2"/>
    <n v="0"/>
    <s v="fhb201364@fh-vie.ac.at"/>
    <m/>
    <n v="2555"/>
  </r>
  <r>
    <x v="4"/>
    <n v="20"/>
    <s v="Stanisic"/>
    <s v="Milica"/>
    <s v="Frau"/>
    <s v=""/>
    <s v=""/>
    <d v="1995-03-08T00:00:00"/>
    <s v="Österreich"/>
    <s v="Hadikgasse 268-272/11/2"/>
    <n v="1140"/>
    <s v="Wien,Penzing"/>
    <n v="2010229052"/>
    <n v="-20.2"/>
    <n v="20.2"/>
    <n v="0"/>
    <s v="fhb201059@fh-vie.ac.at"/>
    <m/>
    <n v="2556"/>
  </r>
  <r>
    <x v="3"/>
    <n v="19"/>
    <s v="Stankovic"/>
    <s v="Branislav"/>
    <s v="Herr"/>
    <s v=""/>
    <s v=""/>
    <d v="1998-08-27T00:00:00"/>
    <s v="Serbien"/>
    <s v="Baumeistergasse 1/10/4"/>
    <n v="1160"/>
    <s v="Wien,Ottakring"/>
    <n v="1910389204"/>
    <n v="-20.2"/>
    <n v="20.2"/>
    <n v="0"/>
    <s v="fhb191117@fh-vie.ac.at"/>
    <m/>
    <n v="2557"/>
  </r>
  <r>
    <x v="5"/>
    <n v="18"/>
    <s v="Stanzig"/>
    <s v="Michaela Clarisse"/>
    <s v="Frau"/>
    <s v=""/>
    <s v=""/>
    <d v="1998-10-12T00:00:00"/>
    <s v="Österreich"/>
    <s v="Wilhelmstraße 18/2/18"/>
    <n v="1120"/>
    <s v="Wien,Meidling"/>
    <n v="1810582033"/>
    <n v="-20.2"/>
    <n v="20.2"/>
    <n v="0"/>
    <s v="fhb180238@fh-vie.ac.at"/>
    <m/>
    <n v="2558"/>
  </r>
  <r>
    <x v="8"/>
    <n v="20"/>
    <s v="Starke"/>
    <s v="Jana"/>
    <s v="Frau"/>
    <s v="Dipl.-Math. Univ."/>
    <s v=""/>
    <d v="1977-07-30T00:00:00"/>
    <s v="Deutschland"/>
    <s v="Tautenburger Str. 38"/>
    <n v="12249"/>
    <s v="Berlin"/>
    <n v="2030042068"/>
    <n v="-20.2"/>
    <n v="20.2"/>
    <n v="0"/>
    <s v="fhb201740@fh-vie.ac.at"/>
    <s v="MBA Digital Marketing &amp; Data Management"/>
    <n v="2559"/>
  </r>
  <r>
    <x v="11"/>
    <n v="20"/>
    <s v="Staudacher"/>
    <s v="Aaron"/>
    <s v="Herr"/>
    <s v=""/>
    <s v=""/>
    <d v="1997-12-30T00:00:00"/>
    <s v="Österreich"/>
    <s v="Fendigasse 13/18"/>
    <n v="1050"/>
    <s v="Wien,Margareten"/>
    <n v="2010387087"/>
    <n v="-20.2"/>
    <n v="20.2"/>
    <n v="0"/>
    <s v="fhb201486@fh-vie.ac.at"/>
    <m/>
    <n v="2560"/>
  </r>
  <r>
    <x v="5"/>
    <n v="19"/>
    <s v="Stefa"/>
    <s v="Anastasia"/>
    <s v="Frau"/>
    <s v=""/>
    <s v=""/>
    <d v="1997-06-21T00:00:00"/>
    <s v="Griechenland"/>
    <s v="Zaunscherbgasse 4/4404"/>
    <n v="1210"/>
    <s v="Wien,Floridsdorf"/>
    <n v="1910582053"/>
    <n v="-20.2"/>
    <n v="20.2"/>
    <n v="0"/>
    <s v="fhb190515@fh-vie.ac.at"/>
    <m/>
    <n v="2561"/>
  </r>
  <r>
    <x v="12"/>
    <n v="19"/>
    <s v="Stefan"/>
    <s v="Leonie"/>
    <s v="Frau"/>
    <s v=""/>
    <s v=""/>
    <d v="1995-11-13T00:00:00"/>
    <s v="Österreich"/>
    <s v="In der Fischerzeile 33/1"/>
    <n v="2100"/>
    <s v="Korneuburg"/>
    <n v="1910391072"/>
    <n v="-20.2"/>
    <n v="20.2"/>
    <n v="0"/>
    <s v="fhb191242@fh-vie.ac.at"/>
    <m/>
    <n v="2562"/>
  </r>
  <r>
    <x v="13"/>
    <n v="19"/>
    <s v="Stefanov"/>
    <s v="Aleksandar"/>
    <s v="Herr"/>
    <s v=""/>
    <s v="BA"/>
    <d v="1984-10-23T00:00:00"/>
    <s v="Bulgarien"/>
    <s v="Leystrasse 168/2/15"/>
    <n v="1020"/>
    <s v="Wien,Leopoldstadt"/>
    <n v="1910613026"/>
    <n v="-20.2"/>
    <n v="20.2"/>
    <n v="0"/>
    <s v="fhb190440@fh-vie.ac.at"/>
    <m/>
    <n v="2563"/>
  </r>
  <r>
    <x v="17"/>
    <n v="18"/>
    <s v="Stefanovic"/>
    <s v="Lara"/>
    <s v="Frau"/>
    <s v=""/>
    <s v="BA"/>
    <d v="1995-09-15T00:00:00"/>
    <s v="Serbien"/>
    <s v="Fasangasse 51/1/14"/>
    <n v="1030"/>
    <s v="Wien,Landstraße"/>
    <n v="1810705020"/>
    <n v="-20.2"/>
    <n v="0"/>
    <n v="-20.2"/>
    <s v="fhb181042@fh-vie.ac.at"/>
    <s v="Unterbrechung WiSe 2020"/>
    <n v="2564"/>
  </r>
  <r>
    <x v="17"/>
    <n v="19"/>
    <s v="Steiger"/>
    <s v="Philippe"/>
    <s v="Herr"/>
    <s v=""/>
    <s v="BSc (WU)"/>
    <d v="1991-04-15T00:00:00"/>
    <s v="Österreich"/>
    <s v="Beatrixgasse 26/6/62"/>
    <n v="1030"/>
    <s v="Wien,Landstraße"/>
    <n v="1910705017"/>
    <n v="-20.2"/>
    <n v="20.2"/>
    <n v="0"/>
    <s v="fhb190460@fh-vie.ac.at"/>
    <m/>
    <n v="2565"/>
  </r>
  <r>
    <x v="0"/>
    <n v="19"/>
    <s v="Steindl"/>
    <s v="Ralf"/>
    <s v="Herr"/>
    <s v=""/>
    <s v=""/>
    <d v="1983-12-07T00:00:00"/>
    <s v="Österreich"/>
    <s v="Lechnerstr. 1-5/22/14"/>
    <n v="1030"/>
    <s v="Wien,Landstraße"/>
    <n v="1910389089"/>
    <n v="-20.2"/>
    <n v="20.2"/>
    <n v="0"/>
    <s v="fhb190976@fh-vie.ac.at"/>
    <m/>
    <n v="2566"/>
  </r>
  <r>
    <x v="2"/>
    <n v="20"/>
    <s v="Steiner"/>
    <s v="Ursula"/>
    <s v="Frau"/>
    <s v=""/>
    <s v="BA"/>
    <d v="1993-11-02T00:00:00"/>
    <s v="Österreich"/>
    <s v="Wassergasse 14/12"/>
    <n v="1030"/>
    <s v="Wien,Landstraße"/>
    <n v="2010388050"/>
    <n v="-20.2"/>
    <n v="20.2"/>
    <n v="0"/>
    <s v="fhb201221@fh-vie.ac.at"/>
    <m/>
    <n v="2567"/>
  </r>
  <r>
    <x v="14"/>
    <n v="19"/>
    <s v="Steininger"/>
    <s v="Anna"/>
    <s v="Frau"/>
    <s v=""/>
    <s v="BA"/>
    <d v="1998-03-29T00:00:00"/>
    <s v="Österreich"/>
    <s v="Wenhartgasse 30/15/7"/>
    <n v="1210"/>
    <s v="Wien,Floridsdorf"/>
    <n v="1910392026"/>
    <n v="-20.2"/>
    <n v="20.2"/>
    <n v="0"/>
    <s v="fhb190762@fh-vie.ac.at"/>
    <m/>
    <n v="2568"/>
  </r>
  <r>
    <x v="15"/>
    <n v="20"/>
    <s v="Steininger"/>
    <s v="Harald"/>
    <s v="Herr"/>
    <s v=""/>
    <s v=""/>
    <d v="1999-01-08T00:00:00"/>
    <s v="Österreich"/>
    <s v="Paul Stransky Straße 6"/>
    <n v="2100"/>
    <s v="Korneuburg"/>
    <n v="2010480030"/>
    <n v="-20.2"/>
    <n v="20.2"/>
    <n v="0"/>
    <s v="fhb200502@fh-vie.ac.at"/>
    <m/>
    <n v="2569"/>
  </r>
  <r>
    <x v="12"/>
    <n v="18"/>
    <s v="Steinmüller"/>
    <s v="Daniel"/>
    <s v="Herr"/>
    <s v=""/>
    <s v=""/>
    <d v="1998-05-16T00:00:00"/>
    <s v="Österreich"/>
    <s v="Leopold-Moses-Gasse 4/2/4"/>
    <n v="1020"/>
    <s v="Wien,Leopoldstadt"/>
    <n v="1810391067"/>
    <n v="-20.2"/>
    <n v="20.2"/>
    <n v="0"/>
    <s v="fhb180485@fh-vie.ac.at"/>
    <m/>
    <n v="2570"/>
  </r>
  <r>
    <x v="6"/>
    <n v="19"/>
    <s v="Stephan"/>
    <s v="Martin"/>
    <s v="Herr"/>
    <s v=""/>
    <s v="MA"/>
    <d v="1976-08-08T00:00:00"/>
    <s v="Deutschland"/>
    <s v="Gneisenaustraße 2"/>
    <n v="67061"/>
    <s v=""/>
    <n v="1930039018"/>
    <n v="-20.2"/>
    <n v="20.2"/>
    <n v="0"/>
    <s v="fhb190992@fh-vie.ac.at"/>
    <s v="MBA Digital Transformation"/>
    <n v="2571"/>
  </r>
  <r>
    <x v="1"/>
    <n v="19"/>
    <s v="Stepniak"/>
    <s v="Robert"/>
    <s v="Herr"/>
    <s v=""/>
    <s v=""/>
    <d v="1983-02-25T00:00:00"/>
    <s v="Österreich"/>
    <s v="Engerthstraße 214F/4/28"/>
    <n v="1020"/>
    <s v="Wien,Leopoldstadt"/>
    <n v="1910390048"/>
    <n v="-20.2"/>
    <n v="20.2"/>
    <n v="0"/>
    <s v="fhb190703@fh-vie.ac.at"/>
    <m/>
    <n v="2572"/>
  </r>
  <r>
    <x v="0"/>
    <n v="17"/>
    <s v="Stevanovic"/>
    <s v="Jelena"/>
    <s v="Frau"/>
    <s v=""/>
    <s v=""/>
    <d v="1994-11-19T00:00:00"/>
    <s v="Österreich"/>
    <s v="Chimanistraße 35/1/25"/>
    <n v="1190"/>
    <s v="Wien,Döbling"/>
    <n v="1710389236"/>
    <n v="-20.2"/>
    <n v="20.2"/>
    <n v="0"/>
    <s v="fhb170938@fh-vie.ac.at"/>
    <m/>
    <n v="2573"/>
  </r>
  <r>
    <x v="13"/>
    <n v="19"/>
    <s v="Stevanovic"/>
    <s v="Nathalie Sarah"/>
    <s v="Frau"/>
    <s v=""/>
    <s v="BA"/>
    <d v="1991-11-13T00:00:00"/>
    <s v="Österreich"/>
    <s v="Erdbergstraße 216a/1/8 "/>
    <n v="1030"/>
    <s v="Wien,Landstraße"/>
    <n v="1910613024"/>
    <n v="-20.2"/>
    <n v="20.2"/>
    <n v="0"/>
    <s v="fhb190328@fh-vie.ac.at"/>
    <m/>
    <n v="2574"/>
  </r>
  <r>
    <x v="17"/>
    <n v="19"/>
    <s v="Stevens"/>
    <s v="Nina"/>
    <s v="Frau"/>
    <s v=""/>
    <s v="BA"/>
    <d v="1995-06-24T00:00:00"/>
    <s v="GB u. Nordirland"/>
    <s v="Auhofstraße 182/2/14"/>
    <n v="1130"/>
    <s v="Wien,Hietzing"/>
    <n v="1910705018"/>
    <n v="-20.2"/>
    <n v="20.2"/>
    <n v="0"/>
    <s v="fhb190461@fh-vie.ac.at"/>
    <m/>
    <n v="2575"/>
  </r>
  <r>
    <x v="16"/>
    <n v="20"/>
    <s v="Stevic"/>
    <s v="Milan"/>
    <s v="Herr"/>
    <s v=""/>
    <s v=""/>
    <d v="1986-08-08T00:00:00"/>
    <s v="Österreich"/>
    <s v="Cfhumberggasse 2/2/206"/>
    <n v="1160"/>
    <s v=""/>
    <n v="2030045008"/>
    <n v="-20.2"/>
    <n v="20.2"/>
    <n v="0"/>
    <s v="fhb201626@fh-vie.ac.at"/>
    <s v="MSc Markting and Business Management"/>
    <n v="2576"/>
  </r>
  <r>
    <x v="8"/>
    <n v="20"/>
    <s v="Stinner"/>
    <s v="Tim"/>
    <s v="Herr"/>
    <s v=""/>
    <s v=""/>
    <d v="1990-03-21T00:00:00"/>
    <s v="Deutschland"/>
    <s v="Schulstraße 19"/>
    <n v="57562"/>
    <s v=""/>
    <n v="2030042038"/>
    <n v="-20.2"/>
    <n v="20.2"/>
    <n v="0"/>
    <s v="fhb201652@fh-vie.ac.at"/>
    <s v="MBA Digital Marketing &amp; Data Management"/>
    <n v="2577"/>
  </r>
  <r>
    <x v="0"/>
    <n v="17"/>
    <s v="Stipic"/>
    <s v="Ivan"/>
    <s v="Herr"/>
    <s v=""/>
    <s v=""/>
    <d v="1998-06-05T00:00:00"/>
    <s v="Kroatien"/>
    <s v="Fernkorngasse 44/1/31"/>
    <n v="1100"/>
    <s v="Wien,Favoriten"/>
    <n v="1710389175"/>
    <n v="-20.2"/>
    <n v="20.2"/>
    <n v="0"/>
    <s v="fhb170632@fh-vie.ac.at"/>
    <m/>
    <n v="2578"/>
  </r>
  <r>
    <x v="0"/>
    <n v="19"/>
    <s v="Stjepanovic"/>
    <s v="Jelena"/>
    <s v="Frau"/>
    <s v=""/>
    <s v="BA"/>
    <d v="1995-11-01T00:00:00"/>
    <s v="Kroatien"/>
    <s v="Cervantesgasse 13/17 "/>
    <n v="1140"/>
    <s v="Wien,Penzing"/>
    <n v="1910389090"/>
    <n v="-20.2"/>
    <n v="20.2"/>
    <n v="0"/>
    <s v="fhb190977@fh-vie.ac.at"/>
    <m/>
    <n v="2579"/>
  </r>
  <r>
    <x v="6"/>
    <n v="18"/>
    <s v="Stöcker"/>
    <s v="Tanja"/>
    <s v="Frau"/>
    <s v=""/>
    <s v=""/>
    <d v="1973-10-27T00:00:00"/>
    <s v="Deutschland"/>
    <s v="Gauermannstr. 11"/>
    <n v="2753"/>
    <s v="Markt Piesting"/>
    <n v="1840039016"/>
    <n v="-20.2"/>
    <n v="20.2"/>
    <n v="0"/>
    <s v="fhb190195@fh-vie.ac.at"/>
    <s v="MBA Digital Transformation"/>
    <n v="2580"/>
  </r>
  <r>
    <x v="4"/>
    <n v="18"/>
    <s v="Stockinger"/>
    <s v="Gregor"/>
    <s v="Herr"/>
    <s v=""/>
    <s v=""/>
    <d v="1995-10-13T00:00:00"/>
    <s v="Österreich"/>
    <s v="Alexander-Poch-Platz 2/9"/>
    <n v="1020"/>
    <s v="Wien,Leopoldstadt"/>
    <n v="1810229044"/>
    <n v="-20.2"/>
    <n v="20.2"/>
    <n v="0"/>
    <s v="fhb180355@fh-vie.ac.at"/>
    <m/>
    <n v="2581"/>
  </r>
  <r>
    <x v="2"/>
    <n v="17"/>
    <s v="Stockinger"/>
    <s v="Johannes"/>
    <s v="Herr"/>
    <s v=""/>
    <s v="BA"/>
    <d v="1985-07-16T00:00:00"/>
    <s v="Österreich"/>
    <s v="Bennogasse 3/20"/>
    <n v="1080"/>
    <s v="Wien"/>
    <n v="1710388040"/>
    <n v="-20.2"/>
    <n v="20.2"/>
    <n v="0"/>
    <s v="fhb170682@fh-vie.ac.at"/>
    <m/>
    <n v="2582"/>
  </r>
  <r>
    <x v="2"/>
    <n v="19"/>
    <s v="Stockinger"/>
    <s v="Michael"/>
    <s v="Herr"/>
    <s v=""/>
    <s v="BA"/>
    <d v="1991-04-30T00:00:00"/>
    <s v="Österreich"/>
    <s v="Miesbachgasse 9/4"/>
    <n v="1020"/>
    <s v="Wien,Leopoldstadt"/>
    <n v="1910388045"/>
    <n v="-20.2"/>
    <n v="20.2"/>
    <n v="0"/>
    <s v="fhb190867@fh-vie.ac.at"/>
    <m/>
    <n v="2583"/>
  </r>
  <r>
    <x v="15"/>
    <n v="20"/>
    <s v="Stöffelbauer"/>
    <s v="Florian"/>
    <s v="Herr"/>
    <s v=""/>
    <s v=""/>
    <d v="1992-11-27T00:00:00"/>
    <s v="Österreich"/>
    <s v="Diehlgasse 11-15/1/5"/>
    <n v="1050"/>
    <s v="Wien,Margareten"/>
    <n v="2010480038"/>
    <n v="-20.2"/>
    <n v="20.2"/>
    <n v="0"/>
    <s v="fhb201374@fh-vie.ac.at"/>
    <m/>
    <n v="2584"/>
  </r>
  <r>
    <x v="14"/>
    <n v="19"/>
    <s v="Stöger"/>
    <s v="Björn"/>
    <s v="Herr"/>
    <s v=""/>
    <s v="BA"/>
    <d v="1994-06-25T00:00:00"/>
    <s v="Österreich"/>
    <s v="Anton Schosser-Straße 21/1"/>
    <n v="4810"/>
    <s v="Gmunden"/>
    <n v="1910392027"/>
    <n v="-20.2"/>
    <n v="20.2"/>
    <n v="0"/>
    <s v="fhb190763@fh-vie.ac.at"/>
    <m/>
    <n v="2585"/>
  </r>
  <r>
    <x v="9"/>
    <n v="19"/>
    <s v="Stojanovic"/>
    <s v="Toma"/>
    <s v="Herr"/>
    <s v=""/>
    <s v="BA"/>
    <d v="1996-05-09T00:00:00"/>
    <s v="Serbien"/>
    <s v="Hainburger Straße 34/18"/>
    <n v="1030"/>
    <s v="Wien"/>
    <n v="1910230044"/>
    <n v="-20.2"/>
    <n v="20.2"/>
    <n v="0"/>
    <s v="fhb190373@fh-vie.ac.at"/>
    <m/>
    <n v="2586"/>
  </r>
  <r>
    <x v="8"/>
    <n v="19"/>
    <s v="Stojanovska"/>
    <s v="Maria"/>
    <s v="Frau"/>
    <s v=""/>
    <s v=""/>
    <d v="1992-09-06T00:00:00"/>
    <s v="Bulgarien"/>
    <s v="Pachingerstrasse 8/3/9"/>
    <n v="4030"/>
    <s v="Linz"/>
    <n v="1940042046"/>
    <n v="-20.2"/>
    <n v="20.2"/>
    <n v="0"/>
    <s v="fhb200022@fh-vie.ac.at"/>
    <s v="MBA Digital Marketing &amp; Data Management"/>
    <n v="2587"/>
  </r>
  <r>
    <x v="6"/>
    <n v="20"/>
    <s v="Stojkovic"/>
    <s v="Daniela"/>
    <s v="Frau"/>
    <s v=""/>
    <s v="BA"/>
    <d v="1994-01-20T00:00:00"/>
    <s v="Österreich"/>
    <s v="Herbststraße 101/5/9"/>
    <n v="1160"/>
    <s v="Wien,Ottakring"/>
    <n v="2030039001"/>
    <n v="-20.2"/>
    <n v="20.2"/>
    <n v="0"/>
    <s v="fhb200400@fh-vie.ac.at"/>
    <s v="MBA Digital Transformation"/>
    <n v="2588"/>
  </r>
  <r>
    <x v="6"/>
    <n v="19"/>
    <s v="Stöppler"/>
    <s v="Martin"/>
    <s v="Herr"/>
    <s v=""/>
    <s v=""/>
    <d v="1975-12-01T00:00:00"/>
    <s v="Deutschland"/>
    <s v="Adolf Reichwein Str.3"/>
    <n v="61191"/>
    <s v=""/>
    <n v="1940039053"/>
    <n v="-20.2"/>
    <n v="20.2"/>
    <n v="0"/>
    <s v="fhb200313@fh-vie.ac.at"/>
    <s v="MBA Digital Transformation"/>
    <n v="2589"/>
  </r>
  <r>
    <x v="3"/>
    <n v="18"/>
    <s v="Stoy"/>
    <s v="Julia"/>
    <s v="Frau"/>
    <s v=""/>
    <s v=""/>
    <d v="2000-03-21T00:00:00"/>
    <s v="Österreich"/>
    <s v="Grünbach 30"/>
    <n v="3911"/>
    <s v="Grünbach"/>
    <n v="1810389937"/>
    <n v="-20.2"/>
    <n v="20.2"/>
    <n v="0"/>
    <s v="fhb180905@fh-vie.ac.at"/>
    <m/>
    <n v="2590"/>
  </r>
  <r>
    <x v="0"/>
    <n v="20"/>
    <s v="Strainovic"/>
    <s v="Milena"/>
    <s v="Frau"/>
    <s v=""/>
    <s v=""/>
    <d v="1997-10-14T00:00:00"/>
    <s v="Österreich"/>
    <s v="Hietzinger Hauptstraße 146/4/4"/>
    <n v="1130"/>
    <s v="Wien,Hietzing"/>
    <n v="2010389086"/>
    <n v="-20.2"/>
    <n v="20.2"/>
    <n v="0"/>
    <s v="fhb200595@fh-vie.ac.at"/>
    <m/>
    <n v="2591"/>
  </r>
  <r>
    <x v="16"/>
    <n v="20"/>
    <s v="Straka"/>
    <s v="Chiara Andrea"/>
    <s v="Frau"/>
    <s v=""/>
    <s v="BA"/>
    <d v="1994-01-28T00:00:00"/>
    <s v="Österreich"/>
    <s v="Rudolfinergasse 6/9"/>
    <n v="1190"/>
    <s v="Wien,Döbling"/>
    <n v="2030045009"/>
    <n v="-20.2"/>
    <n v="20.2"/>
    <n v="0"/>
    <s v="fhb201627@fh-vie.ac.at"/>
    <s v="MSc Markting and Business Management"/>
    <n v="2592"/>
  </r>
  <r>
    <x v="6"/>
    <n v="19"/>
    <s v="Straka"/>
    <s v="Wolfgang Albert"/>
    <s v="Herr"/>
    <s v=""/>
    <s v="MSc"/>
    <d v="1970-02-24T00:00:00"/>
    <s v="Österreich"/>
    <s v="Freilandweg 2a"/>
    <n v="8077"/>
    <s v="Thondorf"/>
    <n v="1930039077"/>
    <n v="-20.2"/>
    <n v="20.2"/>
    <n v="0"/>
    <s v="fhb191411@fh-vie.ac.at"/>
    <s v="MBA Digital Transformation"/>
    <n v="2593"/>
  </r>
  <r>
    <x v="12"/>
    <n v="18"/>
    <s v="Straßer"/>
    <s v="Isabella"/>
    <s v="Frau"/>
    <s v=""/>
    <s v=""/>
    <d v="1996-08-03T00:00:00"/>
    <s v="Österreich"/>
    <s v="Dorfstraße 21"/>
    <n v="2111"/>
    <s v="Mollmannsdorf"/>
    <n v="1810391018"/>
    <n v="-20.2"/>
    <n v="20.2"/>
    <n v="0"/>
    <s v="fhb180410@fh-vie.ac.at"/>
    <m/>
    <n v="2594"/>
  </r>
  <r>
    <x v="6"/>
    <n v="19"/>
    <s v="Strebel"/>
    <s v="Kim Iris"/>
    <s v="Frau"/>
    <s v=""/>
    <s v=""/>
    <d v="1984-11-29T00:00:00"/>
    <s v="Schweiz"/>
    <s v="Kalenbühl 13a"/>
    <n v="6037"/>
    <s v=""/>
    <n v="1940039161"/>
    <n v="-20.2"/>
    <n v="20.2"/>
    <n v="0"/>
    <s v="fhb200019@fh-vie.ac.at"/>
    <s v="MBA Digital Transformation"/>
    <n v="2595"/>
  </r>
  <r>
    <x v="22"/>
    <n v="20"/>
    <s v="Strempel"/>
    <s v="Katja"/>
    <s v="Frau"/>
    <s v=""/>
    <s v="BA"/>
    <d v="1992-11-07T00:00:00"/>
    <s v="Österreich"/>
    <s v="Lacknergasse63/5"/>
    <n v="1180"/>
    <s v="Wien"/>
    <n v="2030037005"/>
    <n v="-20.2"/>
    <n v="20.2"/>
    <n v="0"/>
    <s v="fhb201699@fh-vie.ac.at"/>
    <s v="MSc HR Management"/>
    <n v="2596"/>
  </r>
  <r>
    <x v="14"/>
    <n v="19"/>
    <s v="Strobl"/>
    <s v="Connor"/>
    <s v="Herr"/>
    <s v=""/>
    <s v="BA"/>
    <d v="1992-02-07T00:00:00"/>
    <s v="Österreich"/>
    <s v="Siedlung Nord 108"/>
    <n v="3072"/>
    <s v="Kasten bei Böheimkirchen"/>
    <n v="1910392029"/>
    <n v="-20.2"/>
    <n v="20.2"/>
    <n v="0"/>
    <s v="fhb190765@fh-vie.ac.at"/>
    <m/>
    <n v="2597"/>
  </r>
  <r>
    <x v="12"/>
    <n v="20"/>
    <s v="Strohmayr"/>
    <s v="Bernhard"/>
    <s v="Herr"/>
    <s v=""/>
    <s v=""/>
    <d v="2001-05-11T00:00:00"/>
    <s v="Österreich"/>
    <s v="Höhenstraße 287"/>
    <n v="3040"/>
    <s v="Neulengbach"/>
    <n v="2010391088"/>
    <n v="-20.2"/>
    <n v="20.2"/>
    <n v="0"/>
    <s v="fhb201518@fh-vie.ac.at"/>
    <m/>
    <n v="2598"/>
  </r>
  <r>
    <x v="2"/>
    <n v="20"/>
    <s v="Stromberger"/>
    <s v="Iris"/>
    <s v="Frau"/>
    <s v=""/>
    <s v=""/>
    <d v="1995-06-21T00:00:00"/>
    <s v="Österreich"/>
    <s v="Seidengasse 5/2/602"/>
    <n v="1070"/>
    <s v="Wien,Neubau"/>
    <n v="2010388059"/>
    <n v="-20.2"/>
    <n v="20.2"/>
    <n v="0"/>
    <s v="fhb201379@fh-vie.ac.at"/>
    <m/>
    <n v="2599"/>
  </r>
  <r>
    <x v="5"/>
    <n v="18"/>
    <s v="Strommer"/>
    <s v="Anna"/>
    <s v="Frau"/>
    <s v=""/>
    <s v=""/>
    <d v="1998-12-11T00:00:00"/>
    <s v="Österreich"/>
    <s v="Mold 4/2"/>
    <n v="3580"/>
    <s v="Rosenburg-Mold"/>
    <n v="1810582035"/>
    <n v="-20.2"/>
    <n v="20.2"/>
    <n v="0"/>
    <s v="fhb180240@fh-vie.ac.at"/>
    <m/>
    <n v="2600"/>
  </r>
  <r>
    <x v="4"/>
    <n v="17"/>
    <s v="Strommer"/>
    <s v="Katja"/>
    <s v="Frau"/>
    <s v=""/>
    <s v=""/>
    <d v="1996-12-16T00:00:00"/>
    <s v="Österreich"/>
    <s v="Spittelbreitengasse 40-42/5/15"/>
    <n v="1120"/>
    <s v="Wien"/>
    <n v="1710229039"/>
    <n v="-20.2"/>
    <n v="20.2"/>
    <n v="0"/>
    <s v="fhb170358@fh-vie.ac.at"/>
    <m/>
    <n v="2601"/>
  </r>
  <r>
    <x v="8"/>
    <n v="20"/>
    <s v="Strunz"/>
    <s v="Larisa"/>
    <s v="Frau"/>
    <s v=""/>
    <s v="BBA.HM"/>
    <d v="1992-10-05T00:00:00"/>
    <s v="Österreich"/>
    <s v="Zentagasse 30, Top 2-3"/>
    <n v="1050"/>
    <s v="Wien,Margareten"/>
    <n v="2030042060"/>
    <n v="-20.2"/>
    <n v="20.2"/>
    <n v="0"/>
    <s v="fhb201721@fh-vie.ac.at"/>
    <s v="MBA Digital Marketing &amp; Data Management"/>
    <n v="2602"/>
  </r>
  <r>
    <x v="6"/>
    <n v="19"/>
    <s v="Strutzenberger"/>
    <s v="Michaela"/>
    <s v="Frau"/>
    <s v=""/>
    <s v=""/>
    <d v="1984-05-17T00:00:00"/>
    <s v="Österreich"/>
    <s v="Dörfl 421/2"/>
    <n v="2533"/>
    <s v="Klausen-Leopoldsdorf"/>
    <n v="1930039056"/>
    <n v="-20.2"/>
    <n v="20.2"/>
    <n v="0"/>
    <s v="fhb191365@fh-vie.ac.at"/>
    <s v="MBA Digital Transformation"/>
    <n v="2603"/>
  </r>
  <r>
    <x v="0"/>
    <n v="19"/>
    <s v="Sucur"/>
    <s v="Ana"/>
    <s v="Frau"/>
    <s v=""/>
    <s v=""/>
    <d v="1997-05-13T00:00:00"/>
    <s v="Österreich"/>
    <s v="Ignaz-Pleyelgasse 13/22/2"/>
    <n v="1100"/>
    <s v="Wien,Favoriten"/>
    <n v="1910389150"/>
    <n v="-20.2"/>
    <n v="20.2"/>
    <n v="0"/>
    <s v="fhb191054@fh-vie.ac.at"/>
    <m/>
    <n v="2604"/>
  </r>
  <r>
    <x v="11"/>
    <n v="20"/>
    <s v="Suda"/>
    <s v="Kathrin"/>
    <s v="Frau"/>
    <s v=""/>
    <s v=""/>
    <d v="1998-02-08T00:00:00"/>
    <s v="Österreich"/>
    <s v="Wiener Straße 5/3/38"/>
    <n v="2100"/>
    <s v="Korneuburg"/>
    <n v="2010387042"/>
    <n v="-20.2"/>
    <n v="20.2"/>
    <n v="0"/>
    <s v="fhb201271@fh-vie.ac.at"/>
    <m/>
    <n v="2605"/>
  </r>
  <r>
    <x v="0"/>
    <n v="18"/>
    <s v="Sugar"/>
    <s v="Unenbaatar"/>
    <s v="Herr"/>
    <s v=""/>
    <s v=""/>
    <d v="1978-12-24T00:00:00"/>
    <s v="Mongolei"/>
    <s v="Auhofstraße 116/2/1"/>
    <n v="1130"/>
    <s v="Wien,Hietzing"/>
    <n v="1810389064"/>
    <n v="-20.2"/>
    <n v="0"/>
    <n v="-20.2"/>
    <s v="fhb180780@fh-vie.ac.at"/>
    <s v="Unterbrechung WiSe 2020"/>
    <n v="2606"/>
  </r>
  <r>
    <x v="0"/>
    <n v="20"/>
    <s v="Sujeranovic"/>
    <s v="Andrija"/>
    <s v="Herr"/>
    <s v=""/>
    <s v=""/>
    <d v="2000-01-21T00:00:00"/>
    <s v="Serbien"/>
    <s v="Wurlitzergasse 66, 6"/>
    <n v="1160"/>
    <s v="Wien,Ottakring"/>
    <n v="2010389170"/>
    <n v="-20.2"/>
    <n v="20.2"/>
    <n v="0"/>
    <s v="fhb200679@fh-vie.ac.at"/>
    <m/>
    <n v="2607"/>
  </r>
  <r>
    <x v="15"/>
    <n v="18"/>
    <s v="Sulca Moreno"/>
    <s v="Erika Raquel"/>
    <s v="Frau"/>
    <s v=""/>
    <s v=""/>
    <d v="1990-06-25T00:00:00"/>
    <s v="Österreich"/>
    <s v="Schleiergasse 4/15"/>
    <n v="1100"/>
    <s v="Wien,Favoriten"/>
    <n v="1810480020"/>
    <n v="-20.2"/>
    <n v="20.2"/>
    <n v="0"/>
    <s v="fhb180149@fh-vie.ac.at"/>
    <m/>
    <n v="2608"/>
  </r>
  <r>
    <x v="15"/>
    <n v="19"/>
    <s v="Sulca Moreno"/>
    <s v="Paola"/>
    <s v="Frau"/>
    <s v=""/>
    <s v=""/>
    <d v="1991-05-26T00:00:00"/>
    <s v="Österreich"/>
    <s v="Schleiergasse 6/5"/>
    <n v="1100"/>
    <s v="Wien,Favoriten"/>
    <n v="1910480032"/>
    <n v="-20.2"/>
    <n v="20.2"/>
    <n v="0"/>
    <s v="fhb190555@fh-vie.ac.at"/>
    <m/>
    <n v="2609"/>
  </r>
  <r>
    <x v="6"/>
    <n v="19"/>
    <s v="Suleiman"/>
    <s v="Azhar"/>
    <s v="Herr"/>
    <s v=""/>
    <s v=""/>
    <d v="1983-08-06T00:00:00"/>
    <s v="Österreich"/>
    <s v="Huttengasse 65/10"/>
    <n v="1160"/>
    <s v=""/>
    <n v="1930039060"/>
    <n v="-20.2"/>
    <n v="20.2"/>
    <n v="0"/>
    <s v="fhb191370@fh-vie.ac.at"/>
    <s v="MBA Digital Transformation"/>
    <n v="2610"/>
  </r>
  <r>
    <x v="0"/>
    <n v="19"/>
    <s v="Suleiman"/>
    <s v="Suheil"/>
    <s v="Herr"/>
    <s v=""/>
    <s v=""/>
    <d v="1999-02-24T00:00:00"/>
    <s v="Österreich"/>
    <s v="Bundesstraße 42"/>
    <n v="2102"/>
    <s v="Bisamberg"/>
    <n v="1910389151"/>
    <n v="-20.2"/>
    <n v="20.2"/>
    <n v="0"/>
    <s v="fhb191055@fh-vie.ac.at"/>
    <m/>
    <n v="2611"/>
  </r>
  <r>
    <x v="0"/>
    <n v="18"/>
    <s v="Sulger"/>
    <s v="Fabienne"/>
    <s v="Frau"/>
    <s v=""/>
    <s v=""/>
    <d v="1996-10-21T00:00:00"/>
    <s v="Österreich"/>
    <s v="Wielemansgasse 13-23 /13 /5"/>
    <n v="1180"/>
    <s v="Wien"/>
    <n v="1810389599"/>
    <n v="-20.2"/>
    <n v="20.2"/>
    <n v="0"/>
    <s v="fhb180977@fh-vie.ac.at"/>
    <m/>
    <n v="2612"/>
  </r>
  <r>
    <x v="9"/>
    <n v="20"/>
    <s v="Suludere"/>
    <s v="Gözde"/>
    <s v="Frau"/>
    <s v=""/>
    <s v="BA"/>
    <d v="1991-03-08T00:00:00"/>
    <s v="Österreich"/>
    <s v="Roßauer Lände 35A 9"/>
    <n v="1090"/>
    <s v="Wien"/>
    <n v="2010230063"/>
    <n v="-20.2"/>
    <n v="20.2"/>
    <n v="0"/>
    <s v="fhb201631@fh-vie.ac.at"/>
    <m/>
    <n v="2613"/>
  </r>
  <r>
    <x v="17"/>
    <n v="18"/>
    <s v="Sumpichova"/>
    <s v="Romana"/>
    <s v="Frau"/>
    <s v=""/>
    <s v="MA"/>
    <d v="1991-01-30T00:00:00"/>
    <s v="Tschech. Rep."/>
    <s v="Kaiser-Ebersdorfer Straße 2/85"/>
    <n v="1110"/>
    <s v="Wien,Simmering"/>
    <n v="1810705014"/>
    <n v="-20.2"/>
    <n v="20.2"/>
    <n v="0"/>
    <s v="fhb180385@fh-vie.ac.at"/>
    <m/>
    <n v="2614"/>
  </r>
  <r>
    <x v="12"/>
    <n v="19"/>
    <s v="Surkova"/>
    <s v="Iuliia"/>
    <s v="Frau"/>
    <s v=""/>
    <s v=""/>
    <d v="1994-06-14T00:00:00"/>
    <s v="Russ. Föderation"/>
    <s v="Grimmgasse 41/17"/>
    <n v="1150"/>
    <s v="Wien,Rudolfsheim-Fünfhaus"/>
    <n v="1910391017"/>
    <n v="-20.2"/>
    <n v="20.2"/>
    <n v="0"/>
    <s v="fhb190732@fh-vie.ac.at"/>
    <m/>
    <n v="2615"/>
  </r>
  <r>
    <x v="3"/>
    <n v="19"/>
    <s v="Susnic"/>
    <s v="Valentina"/>
    <s v="Frau"/>
    <s v=""/>
    <s v=""/>
    <d v="1993-08-13T00:00:00"/>
    <s v="Kroatien"/>
    <s v="Johann-Nepomuk-Berger-Platz 4/10"/>
    <n v="1160"/>
    <s v="Wien,Ottakring"/>
    <n v="1910389205"/>
    <n v="-20.2"/>
    <n v="20.2"/>
    <n v="0"/>
    <s v="fhb191118@fh-vie.ac.at"/>
    <m/>
    <n v="2616"/>
  </r>
  <r>
    <x v="10"/>
    <n v="19"/>
    <s v="Suttheimer"/>
    <s v="Felix"/>
    <s v="Herr"/>
    <s v=""/>
    <s v=""/>
    <d v="1996-05-02T00:00:00"/>
    <s v="Deutschland"/>
    <s v="Zentagasse 13/2/54"/>
    <n v="1050"/>
    <s v="Wien,Margareten"/>
    <n v="1910702042"/>
    <n v="-20.2"/>
    <n v="20.2"/>
    <n v="0"/>
    <s v="fhb190649@fh-vie.ac.at"/>
    <m/>
    <n v="2617"/>
  </r>
  <r>
    <x v="6"/>
    <n v="19"/>
    <s v="Svejkovsky"/>
    <s v="Svenja"/>
    <s v="Frau"/>
    <s v=""/>
    <s v=""/>
    <d v="1994-08-09T00:00:00"/>
    <s v="Deutschland"/>
    <s v="Virchowstraße 8"/>
    <n v="4157"/>
    <s v=""/>
    <n v="1940039077"/>
    <n v="-20.2"/>
    <n v="20.2"/>
    <n v="0"/>
    <s v="fhb200347@fh-vie.ac.at"/>
    <s v="MBA Digital Transformation"/>
    <n v="2618"/>
  </r>
  <r>
    <x v="4"/>
    <n v="20"/>
    <s v="Svolba"/>
    <s v="Clemens"/>
    <s v="Herr"/>
    <s v=""/>
    <s v=""/>
    <d v="2000-08-20T00:00:00"/>
    <s v="Österreich"/>
    <s v="Rosa-Jochmann-Ring 40/2/9"/>
    <n v="1110"/>
    <s v="Wien,Simmering"/>
    <n v="2010229102"/>
    <n v="-20.2"/>
    <n v="20.2"/>
    <n v="0"/>
    <s v="fhb201045@fh-vie.ac.at"/>
    <m/>
    <n v="2619"/>
  </r>
  <r>
    <x v="4"/>
    <n v="17"/>
    <s v="Sy"/>
    <s v="Vincent Mark"/>
    <s v="Herr"/>
    <s v=""/>
    <s v=""/>
    <d v="1995-04-20T00:00:00"/>
    <s v="Österreich"/>
    <s v="Lorystrasse 89/3/21"/>
    <n v="1110"/>
    <s v="Wien"/>
    <n v="1710229041"/>
    <n v="-20.2"/>
    <n v="20.2"/>
    <n v="0"/>
    <s v="fhb170360@fh-vie.ac.at"/>
    <m/>
    <n v="2620"/>
  </r>
  <r>
    <x v="9"/>
    <n v="18"/>
    <s v="Sykora"/>
    <s v="Daniela"/>
    <s v="Frau"/>
    <s v=""/>
    <s v="BA"/>
    <d v="1994-09-19T00:00:00"/>
    <s v="Österreich"/>
    <s v="Kirschenalleeweg 77"/>
    <n v="1220"/>
    <s v="Wien,Donaustadt"/>
    <n v="1810230044"/>
    <n v="-20.2"/>
    <n v="20.2"/>
    <n v="0"/>
    <s v="fhb180303@fh-vie.ac.at"/>
    <s v="Unterbrechung WiSe 2020"/>
    <n v="2621"/>
  </r>
  <r>
    <x v="9"/>
    <n v="20"/>
    <s v="Szabo"/>
    <s v="Samantha"/>
    <s v="Frau"/>
    <s v=""/>
    <s v="BA"/>
    <d v="1993-07-15T00:00:00"/>
    <s v="Ungarn"/>
    <s v="Hietzinger Kai 141/817"/>
    <n v="1130"/>
    <s v="Wien,Hietzing"/>
    <n v="2010230051"/>
    <n v="-20.2"/>
    <n v="20.2"/>
    <n v="0"/>
    <s v="fhb201004@fh-vie.ac.at"/>
    <m/>
    <n v="2622"/>
  </r>
  <r>
    <x v="15"/>
    <n v="18"/>
    <s v="Szalai"/>
    <s v="Roland"/>
    <s v="Herr"/>
    <s v=""/>
    <s v=""/>
    <d v="1992-12-16T00:00:00"/>
    <s v="Ungarn"/>
    <s v="Waltergasse 5/7/10"/>
    <n v="1040"/>
    <s v="Wien,Wieden"/>
    <n v="1810480021"/>
    <n v="-20.2"/>
    <n v="20.2"/>
    <n v="0"/>
    <s v="fhb180150@fh-vie.ac.at"/>
    <m/>
    <n v="2623"/>
  </r>
  <r>
    <x v="21"/>
    <n v="19"/>
    <s v="Szekely"/>
    <s v="Beatrix"/>
    <s v="Frau"/>
    <s v=""/>
    <s v="BEd"/>
    <d v="1995-06-03T00:00:00"/>
    <s v="Österreich"/>
    <s v="Rudolf Nurejew Promenade 1/2/21"/>
    <n v="1220"/>
    <s v="Wien,Donaustadt"/>
    <n v="1940036012"/>
    <n v="-20.2"/>
    <n v="20.2"/>
    <n v="0"/>
    <s v="fhb200196@fh-vie.ac.at"/>
    <s v="MSc Arbeits-, Organisationspsychologie und HR Management"/>
    <n v="2624"/>
  </r>
  <r>
    <x v="2"/>
    <n v="19"/>
    <s v="Szekendy"/>
    <s v="Noemi"/>
    <s v="Frau"/>
    <s v=""/>
    <s v=""/>
    <d v="1981-07-24T00:00:00"/>
    <s v="Ungarn"/>
    <s v="Floridusgasse 60/7"/>
    <n v="1210"/>
    <s v="Wien,Floridsdorf"/>
    <n v="1910388047"/>
    <n v="-20.2"/>
    <n v="20.2"/>
    <n v="0"/>
    <s v="fhb190869@fh-vie.ac.at"/>
    <m/>
    <n v="2625"/>
  </r>
  <r>
    <x v="5"/>
    <n v="18"/>
    <s v="Szewczak"/>
    <s v="Patrycja"/>
    <s v="Frau"/>
    <s v=""/>
    <s v=""/>
    <d v="1990-09-03T00:00:00"/>
    <s v="Polen"/>
    <s v="Sollingergasse 18-20/22"/>
    <n v="1190"/>
    <s v="Wien,Döbling"/>
    <n v="1810582036"/>
    <n v="-20.2"/>
    <n v="20.2"/>
    <n v="0"/>
    <s v="fhb180241@fh-vie.ac.at"/>
    <m/>
    <n v="2626"/>
  </r>
  <r>
    <x v="0"/>
    <n v="20"/>
    <s v="Szhukalek"/>
    <s v="Peter"/>
    <s v="Herr"/>
    <s v=""/>
    <s v=""/>
    <d v="2000-05-17T00:00:00"/>
    <s v="Österreich"/>
    <s v="Franzensbrückenstraße 15/1/3/16"/>
    <n v="1020"/>
    <s v="Wien,Leopoldstadt"/>
    <n v="2010389172"/>
    <n v="-20.2"/>
    <n v="20.2"/>
    <n v="0"/>
    <s v="fhb200681@fh-vie.ac.at"/>
    <m/>
    <n v="2627"/>
  </r>
  <r>
    <x v="10"/>
    <n v="20"/>
    <s v="Szieber"/>
    <s v="Sara"/>
    <s v="Frau"/>
    <s v=""/>
    <s v=""/>
    <d v="2001-05-02T00:00:00"/>
    <s v="Österreich"/>
    <s v="Aslangasse 59 Haus 52"/>
    <n v="1190"/>
    <s v="Wien"/>
    <n v="2010702020"/>
    <n v="-20.2"/>
    <n v="20.2"/>
    <n v="0"/>
    <s v="fhb200447@fh-vie.ac.at"/>
    <m/>
    <n v="2628"/>
  </r>
  <r>
    <x v="17"/>
    <n v="20"/>
    <s v="Taborsky"/>
    <s v="Philip"/>
    <s v="Herr"/>
    <s v=""/>
    <s v="BSc"/>
    <d v="1982-07-18T00:00:00"/>
    <s v="Österreich"/>
    <s v="Vorgartenstraße 122/4/406"/>
    <n v="1020"/>
    <s v="Wien,Leopoldstadt"/>
    <n v="2010705026"/>
    <n v="-20.2"/>
    <n v="20.2"/>
    <n v="0"/>
    <s v="fhb200839@fh-vie.ac.at"/>
    <m/>
    <n v="2629"/>
  </r>
  <r>
    <x v="4"/>
    <n v="18"/>
    <s v="Tadic"/>
    <s v="Kristina"/>
    <s v="Frau"/>
    <s v=""/>
    <s v=""/>
    <d v="1996-05-01T00:00:00"/>
    <s v="Kroatien"/>
    <s v="Zur Spinnerin 1/5/509"/>
    <n v="1100"/>
    <s v="Wien,Favoriten"/>
    <n v="1810229046"/>
    <n v="-20.2"/>
    <n v="20.2"/>
    <n v="0"/>
    <s v="fhb180357@fh-vie.ac.at"/>
    <m/>
    <n v="2630"/>
  </r>
  <r>
    <x v="6"/>
    <n v="19"/>
    <s v="Tadic"/>
    <s v="Patricia"/>
    <s v="Frau"/>
    <s v=""/>
    <s v=""/>
    <d v="1991-08-21T00:00:00"/>
    <s v="Deutschland"/>
    <s v="Im Mainfeld 42"/>
    <n v="60528"/>
    <s v="Frankfurt am Main"/>
    <n v="1930039092"/>
    <n v="-20.2"/>
    <n v="20.2"/>
    <n v="0"/>
    <s v="fhb190227@fh-vie.ac.at"/>
    <s v="MBA Digital Transformation"/>
    <n v="2631"/>
  </r>
  <r>
    <x v="11"/>
    <n v="20"/>
    <s v="Tadjek"/>
    <s v="Zohra"/>
    <s v="Frau"/>
    <s v=""/>
    <s v=""/>
    <d v="1992-06-17T00:00:00"/>
    <s v="Österreich"/>
    <s v="Wurmsergasse 44/4"/>
    <n v="1150"/>
    <s v="Wien"/>
    <n v="2010387052"/>
    <n v="-20.2"/>
    <n v="0"/>
    <n v="-20.2"/>
    <s v="fhb201383@fh-vie.ac.at"/>
    <m/>
    <n v="2632"/>
  </r>
  <r>
    <x v="4"/>
    <n v="17"/>
    <s v="Tadla"/>
    <s v="Paulina"/>
    <s v="Frau"/>
    <s v=""/>
    <s v=""/>
    <d v="1992-01-24T00:00:00"/>
    <s v="Österreich"/>
    <s v="Novaragasse 27/18"/>
    <n v="1020"/>
    <s v="Wien,Leopoldstadt"/>
    <n v="1710229076"/>
    <n v="-20.2"/>
    <n v="20.2"/>
    <n v="0"/>
    <s v="fhb170395@fh-vie.ac.at"/>
    <m/>
    <n v="2633"/>
  </r>
  <r>
    <x v="15"/>
    <n v="20"/>
    <s v="Tahan"/>
    <s v="Emre"/>
    <s v="Herr"/>
    <s v=""/>
    <s v=""/>
    <d v="1998-01-07T00:00:00"/>
    <s v="Österreich"/>
    <s v="Leyserstraße 5/26"/>
    <n v="1140"/>
    <s v="Wien,Penzing"/>
    <n v="2010480031"/>
    <n v="-20.2"/>
    <n v="20.2"/>
    <n v="0"/>
    <s v="fhb200503@fh-vie.ac.at"/>
    <m/>
    <n v="2634"/>
  </r>
  <r>
    <x v="2"/>
    <n v="19"/>
    <s v="Tahon"/>
    <s v="Magda"/>
    <s v="Frau"/>
    <s v=""/>
    <s v="BSc"/>
    <d v="1993-03-09T00:00:00"/>
    <s v="Österreich"/>
    <s v="Patrubangasse 4/5"/>
    <n v="1100"/>
    <s v="Wien,Favoriten"/>
    <n v="1910388048"/>
    <n v="-20.2"/>
    <n v="20.2"/>
    <n v="0"/>
    <s v="fhb190870@fh-vie.ac.at"/>
    <m/>
    <n v="2635"/>
  </r>
  <r>
    <x v="17"/>
    <n v="20"/>
    <s v="Talaga"/>
    <s v="Magdalena"/>
    <s v="Frau"/>
    <s v=""/>
    <s v="BA"/>
    <d v="1987-07-20T00:00:00"/>
    <s v="Polen"/>
    <s v="Buchengasse 92 / 5 /42"/>
    <n v="1100"/>
    <s v="Wien"/>
    <n v="2010705027"/>
    <n v="-20.2"/>
    <n v="20.2"/>
    <n v="0"/>
    <s v="fhb200840@fh-vie.ac.at"/>
    <m/>
    <n v="2636"/>
  </r>
  <r>
    <x v="4"/>
    <n v="20"/>
    <s v="Tali"/>
    <s v="Mesut"/>
    <s v="Herr"/>
    <s v=""/>
    <s v=""/>
    <d v="2002-06-06T00:00:00"/>
    <s v="Österreich"/>
    <s v="Gablenzgasse 27/1/8"/>
    <n v="1150"/>
    <s v="Wien,Rudolfsheim-Fünfhaus"/>
    <n v="2010229089"/>
    <n v="-20.2"/>
    <n v="20.2"/>
    <n v="0"/>
    <s v="fhb201096@fh-vie.ac.at"/>
    <m/>
    <n v="2637"/>
  </r>
  <r>
    <x v="9"/>
    <n v="17"/>
    <s v="Tamsü"/>
    <s v="Mehmet Caner"/>
    <s v="Herr"/>
    <s v=""/>
    <s v="BSc (WU)"/>
    <d v="1990-07-20T00:00:00"/>
    <s v="Türkei"/>
    <s v="Esterhazygasse 28/1/33"/>
    <n v="1060"/>
    <s v="Wien"/>
    <n v="1710230044"/>
    <n v="-20.2"/>
    <n v="20.2"/>
    <n v="0"/>
    <s v="fhb170442@fh-vie.ac.at"/>
    <m/>
    <n v="2638"/>
  </r>
  <r>
    <x v="12"/>
    <n v="20"/>
    <s v="Tan"/>
    <s v="Vincent"/>
    <s v="Herr"/>
    <s v=""/>
    <s v=""/>
    <d v="1985-10-27T00:00:00"/>
    <s v="Österreich"/>
    <s v="Margaretenstraße 40/1/12"/>
    <n v="1040"/>
    <s v="Wien,Wieden"/>
    <n v="2010391019"/>
    <n v="-20.2"/>
    <n v="20.2"/>
    <n v="0"/>
    <s v="fhb201170@fh-vie.ac.at"/>
    <m/>
    <n v="2639"/>
  </r>
  <r>
    <x v="8"/>
    <n v="20"/>
    <s v="Tang"/>
    <s v="Daniel"/>
    <s v="Herr"/>
    <s v=""/>
    <s v=""/>
    <d v="1982-01-11T00:00:00"/>
    <s v="Deutschland"/>
    <s v="Dietramszeller Str.14"/>
    <n v="83624"/>
    <s v=""/>
    <n v="2030042032"/>
    <n v="-20.2"/>
    <n v="20.2"/>
    <n v="0"/>
    <s v="fhb201606@fh-vie.ac.at"/>
    <s v="MBA Digital Marketing &amp; Data Management"/>
    <n v="2640"/>
  </r>
  <r>
    <x v="6"/>
    <n v="20"/>
    <s v="Tankovits"/>
    <s v="Florian"/>
    <s v="Herr"/>
    <s v=""/>
    <s v=""/>
    <d v="1984-10-31T00:00:00"/>
    <s v="Österreich"/>
    <s v="Gersthofer Straße 119/2/13"/>
    <n v="1180"/>
    <s v="Wien"/>
    <n v="2030039073"/>
    <n v="-20.2"/>
    <n v="20.2"/>
    <n v="0"/>
    <s v="fhb201742@fh-vie.ac.at"/>
    <s v="MBA Digital Transformation"/>
    <n v="2641"/>
  </r>
  <r>
    <x v="0"/>
    <n v="19"/>
    <s v="Tanzer"/>
    <s v="Katharina"/>
    <s v="Frau"/>
    <s v=""/>
    <s v=""/>
    <d v="2001-05-16T00:00:00"/>
    <s v="Österreich"/>
    <s v="Knollgasse 1A/6"/>
    <n v="1170"/>
    <s v="Wien,Hernals"/>
    <n v="1910389152"/>
    <n v="-20.2"/>
    <n v="20.2"/>
    <n v="0"/>
    <s v="fhb191056@fh-vie.ac.at"/>
    <m/>
    <n v="2642"/>
  </r>
  <r>
    <x v="6"/>
    <n v="19"/>
    <s v="Tasch"/>
    <s v="Dominique"/>
    <s v="Herr"/>
    <s v="Dipl.-Ing."/>
    <s v=""/>
    <d v="1970-04-13T00:00:00"/>
    <s v="Deutschland"/>
    <s v="Ulmenweg 38"/>
    <n v="88400"/>
    <s v=""/>
    <n v="1940039010"/>
    <n v="-20.2"/>
    <n v="20.2"/>
    <n v="0"/>
    <s v="fhb200153@fh-vie.ac.at"/>
    <s v="MBA Digital Transformation"/>
    <n v="2643"/>
  </r>
  <r>
    <x v="21"/>
    <n v="18"/>
    <s v="Taschek"/>
    <s v="Sarah"/>
    <s v="Frau"/>
    <s v=""/>
    <s v="MSc"/>
    <d v="1990-02-08T00:00:00"/>
    <s v="Österreich"/>
    <s v="Bleiburgerstraße 48a/3"/>
    <n v="9141"/>
    <s v=""/>
    <n v="1840036017"/>
    <n v="-20.2"/>
    <n v="20.2"/>
    <n v="0"/>
    <s v="fhb190095@fh-vie.ac.at"/>
    <s v="MSc Arbeits-, Organisationspsychologie und HR Management"/>
    <n v="2644"/>
  </r>
  <r>
    <x v="11"/>
    <n v="19"/>
    <s v="Taskaya"/>
    <s v="Merve"/>
    <s v="Frau"/>
    <s v=""/>
    <s v=""/>
    <d v="1993-10-17T00:00:00"/>
    <s v="Österreich"/>
    <s v="Rosa-Jochmann-Ring 5/5/19"/>
    <n v="1110"/>
    <s v="Wien,Simmering"/>
    <n v="1910387044"/>
    <n v="-20.2"/>
    <n v="20.2"/>
    <n v="0"/>
    <s v="fhb190813@fh-vie.ac.at"/>
    <m/>
    <n v="2645"/>
  </r>
  <r>
    <x v="3"/>
    <n v="20"/>
    <s v="Tauber"/>
    <s v="Lena"/>
    <s v="Frau"/>
    <s v=""/>
    <s v=""/>
    <d v="2000-04-24T00:00:00"/>
    <s v="Österreich"/>
    <s v="Augasse 27a/2"/>
    <n v="2301"/>
    <s v="Groß-Enzersdorf"/>
    <n v="2010389230"/>
    <n v="-20.2"/>
    <n v="20.2"/>
    <n v="0"/>
    <s v="fhb200739@fh-vie.ac.at"/>
    <m/>
    <n v="2646"/>
  </r>
  <r>
    <x v="11"/>
    <n v="18"/>
    <s v="Taucher"/>
    <s v="Georg"/>
    <s v="Herr"/>
    <s v=""/>
    <s v=""/>
    <d v="1985-12-17T00:00:00"/>
    <s v="Österreich"/>
    <s v="Kriechbaumgasse 33/4"/>
    <n v="1120"/>
    <s v="Wien,Meidling"/>
    <s v="1810387045, 1940039195"/>
    <n v="-20.2"/>
    <n v="20.2"/>
    <n v="0"/>
    <s v="fhb180707@fh-vie.ac.at"/>
    <s v="+ MBA Digital Transformation"/>
    <n v="2647"/>
  </r>
  <r>
    <x v="6"/>
    <n v="19"/>
    <s v="Tauchner"/>
    <s v="Gerald"/>
    <s v="Herr"/>
    <s v=""/>
    <s v=""/>
    <d v="1979-01-18T00:00:00"/>
    <s v="Österreich"/>
    <s v="Friedhofgasse 22"/>
    <n v="2380"/>
    <s v="Perchtoldsdorf"/>
    <n v="1940039186"/>
    <n v="-20.2"/>
    <n v="20.2"/>
    <n v="0"/>
    <s v="fhb200376@fh-vie.ac.at"/>
    <s v="MBA Digital Transformation"/>
    <n v="2648"/>
  </r>
  <r>
    <x v="10"/>
    <n v="18"/>
    <s v="Taumberger"/>
    <s v="Eva Maria"/>
    <s v="Frau"/>
    <s v=""/>
    <s v=""/>
    <d v="1995-11-13T00:00:00"/>
    <s v="Österreich"/>
    <s v="Myrthengasse 2/8"/>
    <n v="1070"/>
    <s v="Wien,Neubau"/>
    <n v="1810702032"/>
    <n v="-20.2"/>
    <n v="20.2"/>
    <n v="0"/>
    <s v="fhb180369@fh-vie.ac.at"/>
    <m/>
    <n v="2649"/>
  </r>
  <r>
    <x v="6"/>
    <n v="19"/>
    <s v="Tausch"/>
    <s v="Tatjana"/>
    <s v="Frau"/>
    <s v=""/>
    <s v=""/>
    <d v="1983-02-21T00:00:00"/>
    <s v="Deutschland"/>
    <s v="Hauptstraße 25b"/>
    <n v="85778"/>
    <s v=""/>
    <n v="1940039164"/>
    <n v="-20.2"/>
    <n v="20.2"/>
    <n v="0"/>
    <s v="fhb200086@fh-vie.ac.at"/>
    <s v="MBA Digital Transformation"/>
    <n v="2650"/>
  </r>
  <r>
    <x v="6"/>
    <n v="19"/>
    <s v="Taxer"/>
    <s v="Erich"/>
    <s v="Herr"/>
    <s v=""/>
    <s v=""/>
    <d v="1965-09-23T00:00:00"/>
    <s v="Österreich"/>
    <s v="Mühlhäufelgasse 41"/>
    <n v="1220"/>
    <s v="Wien,Donaustadt"/>
    <n v="1930039065"/>
    <n v="-20.2"/>
    <n v="20.2"/>
    <n v="0"/>
    <s v="fhb191381@fh-vie.ac.at"/>
    <s v="MBA Digital Transformation"/>
    <n v="2651"/>
  </r>
  <r>
    <x v="8"/>
    <n v="20"/>
    <s v="Taylor"/>
    <s v="Morris"/>
    <s v="Herr"/>
    <s v=""/>
    <s v=""/>
    <d v="1986-09-13T00:00:00"/>
    <s v="Österreich"/>
    <s v="Rittergasse 6/17-18"/>
    <n v="1040"/>
    <s v="Wien"/>
    <n v="2030042009"/>
    <n v="-20.2"/>
    <n v="20.2"/>
    <n v="0"/>
    <s v="fhb200919@fh-vie.ac.at"/>
    <s v="MBA Digital Marketing &amp; Data Management"/>
    <n v="2652"/>
  </r>
  <r>
    <x v="5"/>
    <n v="18"/>
    <s v="Tchoryk"/>
    <s v="Desiree"/>
    <s v="Frau"/>
    <s v=""/>
    <s v=""/>
    <d v="1988-10-20T00:00:00"/>
    <s v="Deutschland"/>
    <s v="Enenkelstraße 24/1/3"/>
    <n v="1160"/>
    <s v="Wien,Ottakring"/>
    <n v="1810582037"/>
    <n v="-20.2"/>
    <n v="20.2"/>
    <n v="0"/>
    <s v="fhb180242@fh-vie.ac.at"/>
    <m/>
    <n v="2653"/>
  </r>
  <r>
    <x v="0"/>
    <n v="19"/>
    <s v="Techt"/>
    <s v="Martin"/>
    <s v="Herr"/>
    <s v=""/>
    <s v=""/>
    <d v="1996-12-13T00:00:00"/>
    <s v="Österreich"/>
    <s v="Kalch 57"/>
    <n v="8385"/>
    <s v="Neuhaus am Klausenbach"/>
    <n v="1910389092"/>
    <n v="-20.2"/>
    <n v="20.2"/>
    <n v="0"/>
    <s v="fhb190979@fh-vie.ac.at"/>
    <m/>
    <n v="2654"/>
  </r>
  <r>
    <x v="6"/>
    <n v="18"/>
    <s v="Techt"/>
    <s v="Uwe"/>
    <s v="Herr"/>
    <s v=""/>
    <s v=""/>
    <d v="1964-05-31T00:00:00"/>
    <s v="Deutschland"/>
    <s v="Blütenstraße 2"/>
    <n v="64646"/>
    <s v=""/>
    <n v="1840039046"/>
    <n v="-20.2"/>
    <n v="20.2"/>
    <n v="0"/>
    <s v="fhb181188@fh-vie.ac.at"/>
    <s v="MBA Digital Transformation"/>
    <n v="2655"/>
  </r>
  <r>
    <x v="0"/>
    <n v="18"/>
    <s v="Tejic"/>
    <s v="Jelena"/>
    <s v="Frau"/>
    <s v=""/>
    <s v=""/>
    <d v="1989-09-23T00:00:00"/>
    <s v="Österreich"/>
    <s v="Obere Donaustraße 15A/3/25"/>
    <n v="1020"/>
    <s v="Wien,Leopoldstadt"/>
    <n v="1810389065"/>
    <n v="-20.2"/>
    <n v="20.2"/>
    <n v="0"/>
    <s v="fhb180781@fh-vie.ac.at"/>
    <m/>
    <n v="2656"/>
  </r>
  <r>
    <x v="5"/>
    <n v="18"/>
    <s v="Tekic"/>
    <s v="Adriana"/>
    <s v="Frau"/>
    <s v=""/>
    <s v=""/>
    <d v="1995-10-14T00:00:00"/>
    <s v="Österreich"/>
    <s v="Bertha von Suttner Gasse 5/2/47"/>
    <n v="1220"/>
    <s v="Wien,Donaustadt"/>
    <n v="1810582038"/>
    <n v="-20.2"/>
    <n v="20.2"/>
    <n v="0"/>
    <s v="fhb180243@fh-vie.ac.at"/>
    <m/>
    <n v="2657"/>
  </r>
  <r>
    <x v="0"/>
    <n v="20"/>
    <s v="Teltscher"/>
    <s v="Sebastian"/>
    <s v="Herr"/>
    <s v=""/>
    <s v=""/>
    <d v="1999-03-04T00:00:00"/>
    <s v="Österreich"/>
    <s v="Bechardgasse 14/12a"/>
    <n v="1030"/>
    <s v="Wien,Landstraße"/>
    <n v="2010389173"/>
    <n v="-20.2"/>
    <n v="20.2"/>
    <n v="0"/>
    <s v="fhb200682@fh-vie.ac.at"/>
    <m/>
    <n v="2658"/>
  </r>
  <r>
    <x v="19"/>
    <n v="20"/>
    <s v="Temür"/>
    <s v="Bedirhan"/>
    <s v="Herr"/>
    <s v=""/>
    <s v=""/>
    <d v="2000-06-04T00:00:00"/>
    <s v="Österreich"/>
    <s v="Rottstraße 7/4/19"/>
    <n v="1140"/>
    <s v="Wien,Penzing"/>
    <n v="2010865029"/>
    <n v="-20.2"/>
    <n v="20.2"/>
    <n v="0"/>
    <s v="fhb201441@fh-vie.ac.at"/>
    <m/>
    <n v="2659"/>
  </r>
  <r>
    <x v="0"/>
    <n v="18"/>
    <s v="Tenbak al Joubrani"/>
    <s v="Abdul"/>
    <s v="Herr"/>
    <s v=""/>
    <s v=""/>
    <d v="1999-01-01T00:00:00"/>
    <s v="Staatenlos"/>
    <s v="Franzensgasse 17/1/3"/>
    <n v="1050"/>
    <s v="Wien,Margareten"/>
    <n v="1810389600"/>
    <n v="-20.2"/>
    <n v="20.2"/>
    <n v="0"/>
    <s v="fhb180978@fh-vie.ac.at"/>
    <m/>
    <n v="2660"/>
  </r>
  <r>
    <x v="13"/>
    <n v="18"/>
    <s v="Teodosieva"/>
    <s v="Elena"/>
    <s v="Frau"/>
    <s v=""/>
    <s v="BScEc"/>
    <d v="1993-12-15T00:00:00"/>
    <s v="Bulgarien"/>
    <s v="Nußdorfer Straße 38/2/13"/>
    <n v="1090"/>
    <s v="Wien,Alsergrund"/>
    <n v="1810613014"/>
    <n v="-20.2"/>
    <n v="20.2"/>
    <n v="0"/>
    <s v="fhb180199@fh-vie.ac.at"/>
    <m/>
    <n v="2661"/>
  </r>
  <r>
    <x v="10"/>
    <n v="17"/>
    <s v="Teppan"/>
    <s v="Verena"/>
    <s v="Frau"/>
    <s v=""/>
    <s v="BA"/>
    <d v="1969-12-18T00:00:00"/>
    <s v="Österreich"/>
    <s v="Karl-Wilhelm-Diefenbach-Gasse 1"/>
    <n v="1130"/>
    <s v="Wien"/>
    <n v="1710702028"/>
    <n v="-20.2"/>
    <n v="20.2"/>
    <n v="0"/>
    <s v="fhb170249@fh-vie.ac.at"/>
    <m/>
    <n v="2662"/>
  </r>
  <r>
    <x v="6"/>
    <n v="18"/>
    <s v="Terler"/>
    <s v="Andreas"/>
    <s v="Herr"/>
    <s v=""/>
    <s v=""/>
    <d v="1989-07-15T00:00:00"/>
    <s v="Österreich"/>
    <s v="Penzendorf 205"/>
    <n v="8230"/>
    <s v="Hartberg"/>
    <n v="1840039039"/>
    <n v="-20.2"/>
    <n v="20.2"/>
    <n v="0"/>
    <s v="fhb181170@fh-vie.ac.at"/>
    <s v="MBA Digital Transformation"/>
    <n v="2663"/>
  </r>
  <r>
    <x v="0"/>
    <n v="19"/>
    <s v="Tesic"/>
    <s v="Dusan"/>
    <s v="Herr"/>
    <s v=""/>
    <s v=""/>
    <d v="1994-11-11T00:00:00"/>
    <s v="Österreich"/>
    <s v="Leitermayergasse 37/7"/>
    <n v="1180"/>
    <s v="Wien,Währing"/>
    <n v="1910389093"/>
    <n v="-20.2"/>
    <n v="20.2"/>
    <n v="0"/>
    <s v="fhb190980@fh-vie.ac.at"/>
    <m/>
    <n v="2664"/>
  </r>
  <r>
    <x v="5"/>
    <n v="18"/>
    <s v="Tesic"/>
    <s v="Katarina"/>
    <s v="Frau"/>
    <s v=""/>
    <s v=""/>
    <d v="1999-10-21T00:00:00"/>
    <s v="Österreich"/>
    <s v="Lößlweg 1/7/9"/>
    <n v="1020"/>
    <s v="Wien,Leopoldstadt"/>
    <n v="1810582040"/>
    <n v="-20.2"/>
    <n v="20.2"/>
    <n v="0"/>
    <s v="fhb180245@fh-vie.ac.at"/>
    <m/>
    <n v="2665"/>
  </r>
  <r>
    <x v="18"/>
    <n v="20"/>
    <s v="Thauerböck"/>
    <s v="Leopold"/>
    <s v="Herr"/>
    <s v=""/>
    <s v="BA"/>
    <d v="1988-02-23T00:00:00"/>
    <s v="Österreich"/>
    <s v="Davidgasse 64/57"/>
    <n v="1100"/>
    <s v="Wien,Donaustadt"/>
    <n v="2030044023"/>
    <n v="-20.2"/>
    <n v="20.2"/>
    <n v="0"/>
    <s v="fhb201686@fh-vie.ac.at"/>
    <s v="MBA Gesundheitsmanagement &amp; Digital Health"/>
    <n v="2666"/>
  </r>
  <r>
    <x v="6"/>
    <n v="19"/>
    <s v="Theel"/>
    <s v="Thomas"/>
    <s v="Herr"/>
    <s v=""/>
    <s v=""/>
    <d v="1968-12-19T00:00:00"/>
    <s v="Deutschland"/>
    <s v="Theodor-Heuss-Strasse 89"/>
    <n v="67435"/>
    <s v=""/>
    <n v="1930039127"/>
    <n v="-20.2"/>
    <n v="20.2"/>
    <n v="0"/>
    <s v="fhb190303@fh-vie.ac.at"/>
    <s v="MBA Digital Transformation"/>
    <n v="2667"/>
  </r>
  <r>
    <x v="2"/>
    <n v="19"/>
    <s v="Theil"/>
    <s v="Anita"/>
    <s v="Frau"/>
    <s v=""/>
    <s v="BA"/>
    <d v="1992-03-18T00:00:00"/>
    <s v="Rumänien"/>
    <s v="Neubaugürtel 15/18"/>
    <n v="1150"/>
    <s v="Wien,Rudolfsheim-Fünfhaus"/>
    <n v="1910388049"/>
    <n v="-20.2"/>
    <n v="20.2"/>
    <n v="0"/>
    <s v="fhb190871@fh-vie.ac.at"/>
    <m/>
    <n v="2668"/>
  </r>
  <r>
    <x v="13"/>
    <n v="20"/>
    <s v="Theil"/>
    <s v="Maximilian"/>
    <s v="Herr"/>
    <s v=""/>
    <s v="BSc"/>
    <d v="1995-04-03T00:00:00"/>
    <s v="Deutschland"/>
    <s v="Gebrüder-Lang-Gasse 16/15"/>
    <n v="1150"/>
    <s v="Wien,Rudolfsheim-Fünfhaus"/>
    <n v="2010613003"/>
    <n v="-20.2"/>
    <n v="20.2"/>
    <n v="0"/>
    <s v="fhb200407@fh-vie.ac.at"/>
    <m/>
    <n v="2669"/>
  </r>
  <r>
    <x v="6"/>
    <n v="19"/>
    <s v="Theis"/>
    <s v="Monika"/>
    <s v="Frau"/>
    <s v=""/>
    <s v=""/>
    <d v="1969-02-13T00:00:00"/>
    <s v="Schweiz"/>
    <s v="Brüderhofweg 16"/>
    <n v="8057"/>
    <s v=""/>
    <n v="1930039040"/>
    <n v="-20.2"/>
    <n v="20.2"/>
    <n v="0"/>
    <s v="fhb191256@fh-vie.ac.at"/>
    <s v="MBA Digital Transformation"/>
    <n v="2670"/>
  </r>
  <r>
    <x v="19"/>
    <n v="20"/>
    <s v="Thomasitz"/>
    <s v="Anna"/>
    <s v="Frau"/>
    <s v=""/>
    <s v=""/>
    <d v="1998-07-23T00:00:00"/>
    <s v="Österreich"/>
    <s v="Mollardgasse 28/1/14"/>
    <n v="1060"/>
    <s v="Wien,Mariahilf"/>
    <n v="2010865020"/>
    <n v="-20.2"/>
    <n v="20.2"/>
    <n v="0"/>
    <s v="fhb200470@fh-vie.ac.at"/>
    <m/>
    <n v="2671"/>
  </r>
  <r>
    <x v="1"/>
    <n v="18"/>
    <s v="Thurner"/>
    <s v="Michael"/>
    <s v="Herr"/>
    <s v=""/>
    <s v="BA"/>
    <d v="1968-09-16T00:00:00"/>
    <s v="Österreich"/>
    <s v="Theodor-Körner-Straße 8/14"/>
    <n v="1210"/>
    <s v="Wien,Floridsdorf"/>
    <n v="1810390055"/>
    <n v="-20.2"/>
    <n v="20.2"/>
    <n v="0"/>
    <s v="fhb180855@fh-vie.ac.at"/>
    <s v="Unterbrechung WiSe 2020"/>
    <n v="2672"/>
  </r>
  <r>
    <x v="6"/>
    <n v="20"/>
    <s v="Tiedemann"/>
    <s v="Marco"/>
    <s v="Herr"/>
    <s v=""/>
    <s v="BSc."/>
    <d v="1997-02-22T00:00:00"/>
    <s v="Deutschland"/>
    <s v="Wittenmoor 21"/>
    <n v="22525"/>
    <s v=""/>
    <n v="2030039030"/>
    <n v="-20.2"/>
    <n v="20.2"/>
    <n v="0"/>
    <s v="fhb201509@fh-vie.ac.at"/>
    <s v="MBA Digital Transformation"/>
    <n v="2673"/>
  </r>
  <r>
    <x v="8"/>
    <n v="19"/>
    <s v="Tiefenbacher"/>
    <s v="Bernadette"/>
    <s v="Frau"/>
    <s v=""/>
    <s v=""/>
    <d v="1996-12-10T00:00:00"/>
    <s v="Österreich"/>
    <s v="Loicheckgegend 38"/>
    <n v="3211"/>
    <s v=""/>
    <n v="1940042045"/>
    <n v="-20.2"/>
    <n v="20.2"/>
    <n v="0"/>
    <s v="fhb200004@fh-vie.ac.at"/>
    <s v="MBA Digital Marketing &amp; Data Management"/>
    <n v="2674"/>
  </r>
  <r>
    <x v="12"/>
    <n v="19"/>
    <s v="Tiefenbacher"/>
    <s v="Johann"/>
    <s v="Herr"/>
    <s v=""/>
    <s v=""/>
    <d v="1996-10-12T00:00:00"/>
    <s v="Österreich"/>
    <s v="Wiesensfeld 24"/>
    <n v="3920"/>
    <s v="Arbesbach"/>
    <n v="1910391073"/>
    <n v="-20.2"/>
    <n v="20.2"/>
    <n v="0"/>
    <s v="fhb191243@fh-vie.ac.at"/>
    <m/>
    <n v="2675"/>
  </r>
  <r>
    <x v="0"/>
    <n v="20"/>
    <s v="Tiric"/>
    <s v="Armin"/>
    <s v="Herr"/>
    <s v=""/>
    <s v=""/>
    <d v="1997-06-09T00:00:00"/>
    <s v="Österreich"/>
    <s v="Gudrunstrasse 102/1/17"/>
    <n v="1100"/>
    <s v="Wien,Favoriten"/>
    <n v="2010389087"/>
    <n v="-20.2"/>
    <n v="20.2"/>
    <n v="0"/>
    <s v="fhb200596@fh-vie.ac.at"/>
    <m/>
    <n v="2676"/>
  </r>
  <r>
    <x v="8"/>
    <n v="19"/>
    <s v="Tiryaki"/>
    <s v="Ibrahim"/>
    <s v="Herr"/>
    <s v=""/>
    <s v=""/>
    <d v="1989-05-20T00:00:00"/>
    <s v="Österreich"/>
    <s v="Wasserturmsiedlung 104/2"/>
    <n v="2320"/>
    <s v="Rauchenwarth"/>
    <n v="1940042037"/>
    <n v="-20.2"/>
    <n v="20.2"/>
    <n v="0"/>
    <s v="fhb200017@fh-vie.ac.at"/>
    <s v="MBA Digital Marketing &amp; Data Management"/>
    <n v="2677"/>
  </r>
  <r>
    <x v="6"/>
    <n v="20"/>
    <s v="Tischmacher"/>
    <s v="Josef"/>
    <s v="Herr"/>
    <s v=""/>
    <s v=""/>
    <d v="1989-04-25T00:00:00"/>
    <s v="Deutschland"/>
    <s v="Hummelstraße 44"/>
    <n v="86156"/>
    <s v="Augsburg"/>
    <n v="2030039076"/>
    <n v="-20.2"/>
    <n v="20.2"/>
    <n v="0"/>
    <s v="fhb201750@fh-vie.ac.at"/>
    <s v="MBA Digital Transformation"/>
    <n v="2678"/>
  </r>
  <r>
    <x v="12"/>
    <n v="18"/>
    <s v="Titz"/>
    <s v="Romana"/>
    <s v="Frau"/>
    <s v=""/>
    <s v=""/>
    <d v="1994-05-31T00:00:00"/>
    <s v="Österreich"/>
    <s v="Mimi-Grossberg-Gasse 3/23"/>
    <n v="1220"/>
    <s v="Wien,Donaustadt"/>
    <n v="1810391019"/>
    <n v="-20.2"/>
    <n v="20.2"/>
    <n v="0"/>
    <s v="fhb180411@fh-vie.ac.at"/>
    <m/>
    <n v="2679"/>
  </r>
  <r>
    <x v="9"/>
    <n v="17"/>
    <s v="Toci"/>
    <s v="Arba"/>
    <s v="Frau"/>
    <s v=""/>
    <s v="MSc"/>
    <d v="1988-11-28T00:00:00"/>
    <s v="Albanien"/>
    <s v="Johnstraße 83/16"/>
    <n v="1150"/>
    <s v="Wien,Rudolfsheim-Fünfhaus"/>
    <n v="1710230046"/>
    <n v="-20.2"/>
    <n v="20.2"/>
    <n v="0"/>
    <s v="fhb170444@fh-vie.ac.at"/>
    <m/>
    <n v="2680"/>
  </r>
  <r>
    <x v="14"/>
    <n v="20"/>
    <s v="Todt"/>
    <s v="Dominik"/>
    <s v="Herr"/>
    <s v=""/>
    <s v=""/>
    <d v="1985-01-14T00:00:00"/>
    <s v="Österreich"/>
    <s v="Kenyongasse 27/13"/>
    <n v="1070"/>
    <s v="Wien"/>
    <n v="2010392027"/>
    <n v="-20.2"/>
    <n v="20.2"/>
    <n v="0"/>
    <s v="fhb201137@fh-vie.ac.at"/>
    <m/>
    <n v="2681"/>
  </r>
  <r>
    <x v="14"/>
    <n v="19"/>
    <s v="Togl"/>
    <s v="Cornelia"/>
    <s v="Frau"/>
    <s v=""/>
    <s v="BSc (WU)"/>
    <d v="1995-02-18T00:00:00"/>
    <s v="Österreich"/>
    <s v="Angeligasse 57/26"/>
    <n v="1100"/>
    <s v="Wien,Favoriten"/>
    <n v="1910392030"/>
    <n v="-20.2"/>
    <n v="20.2"/>
    <n v="0"/>
    <s v="fhb190766@fh-vie.ac.at"/>
    <m/>
    <n v="2682"/>
  </r>
  <r>
    <x v="9"/>
    <n v="18"/>
    <s v="Tokatligil"/>
    <s v="Ekin"/>
    <s v="Herr"/>
    <s v=""/>
    <s v="BSc (WU)"/>
    <d v="1991-07-15T00:00:00"/>
    <s v="Türkei"/>
    <s v="Fred-Zinnemann-Platz 4/2/2"/>
    <n v="1030"/>
    <s v="Wien,Landstraße"/>
    <n v="1810230047"/>
    <n v="-20.2"/>
    <n v="20.2"/>
    <n v="0"/>
    <s v="fhb180306@fh-vie.ac.at"/>
    <m/>
    <n v="2683"/>
  </r>
  <r>
    <x v="0"/>
    <n v="17"/>
    <s v="Tokmaji"/>
    <s v="Helena"/>
    <s v="Frau"/>
    <s v=""/>
    <s v=""/>
    <d v="1995-04-04T00:00:00"/>
    <s v="Österreich"/>
    <s v="Lagergasse 3/8"/>
    <n v="1030"/>
    <s v="Wien"/>
    <n v="1710389176"/>
    <n v="-20.2"/>
    <n v="20.2"/>
    <n v="0"/>
    <s v="fhb170633@fh-vie.ac.at"/>
    <m/>
    <n v="2684"/>
  </r>
  <r>
    <x v="15"/>
    <n v="18"/>
    <s v="Toman"/>
    <s v="Matthias"/>
    <s v="Herr"/>
    <s v=""/>
    <s v=""/>
    <d v="1987-09-07T00:00:00"/>
    <s v="Österreich"/>
    <s v="Breitenfurterstrasse 437/3/2"/>
    <n v="1230"/>
    <s v="Wien,Liesing"/>
    <n v="1810480033"/>
    <n v="-20.2"/>
    <n v="20.2"/>
    <n v="0"/>
    <s v="fhb181041@fh-vie.ac.at"/>
    <m/>
    <n v="2685"/>
  </r>
  <r>
    <x v="0"/>
    <n v="20"/>
    <s v="Tomaš"/>
    <s v="Aleksandar"/>
    <s v="Herr"/>
    <s v=""/>
    <s v=""/>
    <d v="2000-03-29T00:00:00"/>
    <s v="Österreich"/>
    <s v="Kalvarienberggasse 11/24"/>
    <n v="1170"/>
    <s v="Wien,Hernals"/>
    <n v="2010389174"/>
    <n v="-20.2"/>
    <n v="20.2"/>
    <n v="0"/>
    <s v="fhb200683@fh-vie.ac.at"/>
    <m/>
    <n v="2686"/>
  </r>
  <r>
    <x v="3"/>
    <n v="18"/>
    <s v="Toor"/>
    <s v="Simranpreet Kaur"/>
    <s v="Frau"/>
    <s v=""/>
    <s v=""/>
    <d v="1996-10-26T00:00:00"/>
    <s v="Österreich"/>
    <s v="Hagenmüllergasse 21-23/3/2"/>
    <n v="1030"/>
    <s v="Wien,Landstraße"/>
    <n v="1810389938"/>
    <n v="-20.2"/>
    <n v="20.2"/>
    <n v="0"/>
    <s v="fhb180906@fh-vie.ac.at"/>
    <m/>
    <n v="2687"/>
  </r>
  <r>
    <x v="12"/>
    <n v="19"/>
    <s v="Topalovic"/>
    <s v="Tanja"/>
    <s v="Frau"/>
    <s v=""/>
    <s v=""/>
    <d v="1996-08-11T00:00:00"/>
    <s v="Österreich"/>
    <s v="Stromstraße 39-45/9/14"/>
    <n v="1200"/>
    <s v="Wien,Brigittenau"/>
    <n v="1910391026"/>
    <n v="-20.2"/>
    <n v="20.2"/>
    <n v="0"/>
    <s v="fhb191000@fh-vie.ac.at"/>
    <m/>
    <n v="2688"/>
  </r>
  <r>
    <x v="9"/>
    <n v="19"/>
    <s v="Topuzi"/>
    <s v="Esmeralda"/>
    <s v="Frau"/>
    <s v=""/>
    <s v=""/>
    <d v="1991-03-10T00:00:00"/>
    <s v="Albanien"/>
    <s v="Nordportalstraße 2/307"/>
    <n v="1020"/>
    <s v="Wien,Leopoldstadt"/>
    <n v="1910230046"/>
    <n v="-20.2"/>
    <n v="20.2"/>
    <n v="0"/>
    <s v="fhb190375@fh-vie.ac.at"/>
    <m/>
    <n v="2689"/>
  </r>
  <r>
    <x v="12"/>
    <n v="17"/>
    <s v="Toracova"/>
    <s v="Tamara"/>
    <s v="Frau"/>
    <s v=""/>
    <s v=""/>
    <d v="1988-05-02T00:00:00"/>
    <s v="Slowakei"/>
    <s v="Schlimpweg 1/44"/>
    <n v="1210"/>
    <s v="Wien,Floridsdorf"/>
    <n v="1710391060"/>
    <n v="-20.2"/>
    <n v="20.2"/>
    <n v="0"/>
    <s v="fhb170760@fh-vie.ac.at"/>
    <s v="Unterbrechung WiSe 2020"/>
    <n v="2690"/>
  </r>
  <r>
    <x v="9"/>
    <n v="18"/>
    <s v="Törek"/>
    <s v="Tanja"/>
    <s v="Frau"/>
    <s v=""/>
    <s v="BA"/>
    <d v="1991-02-14T00:00:00"/>
    <s v="Österreich"/>
    <s v="Linzerstraße 160/1/13"/>
    <n v="1140"/>
    <s v="Wien,Penzing"/>
    <n v="1810230048"/>
    <n v="-20.2"/>
    <n v="20.2"/>
    <n v="0"/>
    <s v="fhb180307@fh-vie.ac.at"/>
    <m/>
    <n v="2691"/>
  </r>
  <r>
    <x v="0"/>
    <n v="17"/>
    <s v="Torlakovic"/>
    <s v="Sanja"/>
    <s v="Frau"/>
    <s v=""/>
    <s v=""/>
    <d v="1992-06-16T00:00:00"/>
    <s v="Österreich"/>
    <s v="Spittelbreitengasse 23/17/12"/>
    <n v="1120"/>
    <s v="Wien"/>
    <n v="1710389177"/>
    <n v="-20.2"/>
    <n v="20.2"/>
    <n v="0"/>
    <s v="fhb170634@fh-vie.ac.at"/>
    <m/>
    <n v="2692"/>
  </r>
  <r>
    <x v="1"/>
    <n v="20"/>
    <s v="Toth"/>
    <s v="Barbara"/>
    <s v="Frau"/>
    <s v=""/>
    <s v="BA"/>
    <d v="1986-03-02T00:00:00"/>
    <s v="Ungarn"/>
    <s v="Rötzergasse 56/1/48"/>
    <n v="1170"/>
    <s v="Wien,Hernals"/>
    <n v="2010390061"/>
    <n v="-20.2"/>
    <n v="20.2"/>
    <n v="0"/>
    <s v="fhb200808@fh-vie.ac.at"/>
    <m/>
    <n v="2693"/>
  </r>
  <r>
    <x v="9"/>
    <n v="19"/>
    <s v="Tóth"/>
    <s v="Barnabás"/>
    <s v="Herr"/>
    <s v=""/>
    <s v="BA"/>
    <d v="1995-04-24T00:00:00"/>
    <s v="Ungarn"/>
    <s v="Karajangasse 17/33"/>
    <n v="1200"/>
    <s v="Wien"/>
    <n v="1910230047"/>
    <n v="-20.2"/>
    <n v="20.2"/>
    <n v="0"/>
    <s v="fhb190376@fh-vie.ac.at"/>
    <m/>
    <n v="2694"/>
  </r>
  <r>
    <x v="9"/>
    <n v="19"/>
    <s v="Tóth"/>
    <s v="Áron"/>
    <s v="Herr"/>
    <s v=""/>
    <s v="BA"/>
    <d v="1997-12-02T00:00:00"/>
    <s v="Ungarn"/>
    <s v="Karajangasse 17/33"/>
    <n v="1200"/>
    <s v="Wien,Brigittenau"/>
    <n v="1910230048"/>
    <n v="-20.2"/>
    <n v="20.2"/>
    <n v="0"/>
    <s v="fhb190377@fh-vie.ac.at"/>
    <m/>
    <n v="2695"/>
  </r>
  <r>
    <x v="3"/>
    <n v="20"/>
    <s v="Tóth"/>
    <s v="Timea"/>
    <s v="Frau"/>
    <s v=""/>
    <s v=""/>
    <d v="1994-03-09T00:00:00"/>
    <s v="Rumänien"/>
    <s v="Rotenmühlgasse 5/8"/>
    <n v="1120"/>
    <s v="Wien,Meidling"/>
    <n v="2010389232"/>
    <n v="-20.2"/>
    <n v="20.2"/>
    <n v="0"/>
    <s v="fhb200741@fh-vie.ac.at"/>
    <m/>
    <n v="2696"/>
  </r>
  <r>
    <x v="0"/>
    <n v="20"/>
    <s v="Tourkmanian"/>
    <s v="Armin"/>
    <s v="Herr"/>
    <s v=""/>
    <s v=""/>
    <d v="1996-10-07T00:00:00"/>
    <s v="Österreich"/>
    <s v="Attemsgasse 31 Top 2/1"/>
    <n v="1220"/>
    <s v="Wien,Donaustadt"/>
    <n v="2010389088"/>
    <n v="-20.2"/>
    <n v="20.2"/>
    <n v="0"/>
    <s v="fhb200597@fh-vie.ac.at"/>
    <m/>
    <n v="2697"/>
  </r>
  <r>
    <x v="4"/>
    <n v="19"/>
    <s v="Trajkovska"/>
    <s v="Emilija"/>
    <s v="Frau"/>
    <s v=""/>
    <s v=""/>
    <d v="1998-10-30T00:00:00"/>
    <s v="Österreich"/>
    <s v="Sauergasse 2/13"/>
    <n v="1140"/>
    <s v="Wien,Penzing"/>
    <n v="1910229097"/>
    <n v="-20.2"/>
    <n v="20.2"/>
    <n v="0"/>
    <s v="fhb191183@fh-vie.ac.at"/>
    <m/>
    <n v="2698"/>
  </r>
  <r>
    <x v="0"/>
    <n v="20"/>
    <s v="Tramosljika"/>
    <s v="Stani"/>
    <s v="Frau"/>
    <s v=""/>
    <s v=""/>
    <d v="1994-09-16T00:00:00"/>
    <s v="Österreich"/>
    <s v="Pogrelzstraße 60/16"/>
    <n v="1220"/>
    <s v="Wien,Donaustadt"/>
    <n v="2010389089"/>
    <n v="-20.2"/>
    <n v="20.2"/>
    <n v="0"/>
    <s v="fhb200598@fh-vie.ac.at"/>
    <m/>
    <n v="2699"/>
  </r>
  <r>
    <x v="6"/>
    <n v="19"/>
    <s v="Tran"/>
    <s v="Duc Luong"/>
    <s v="Herr"/>
    <s v=""/>
    <s v=""/>
    <d v="1992-11-28T00:00:00"/>
    <s v="Deutschland"/>
    <s v="Auguststraße 35"/>
    <n v="10119"/>
    <s v=""/>
    <n v="1940039180"/>
    <n v="-20.2"/>
    <n v="20.2"/>
    <n v="0"/>
    <s v="fhb200364@fh-vie.ac.at"/>
    <s v="MBA Digital Transformation"/>
    <n v="2700"/>
  </r>
  <r>
    <x v="6"/>
    <n v="20"/>
    <s v="Tran"/>
    <s v="Marcel"/>
    <s v="Herr"/>
    <s v=""/>
    <s v="BSc"/>
    <d v="1994-04-06T00:00:00"/>
    <s v="Deutschland"/>
    <s v="Giesebrechtstraße 42"/>
    <n v="45144"/>
    <s v="Essen"/>
    <n v="2030039069"/>
    <n v="-20.2"/>
    <n v="20.2"/>
    <n v="0"/>
    <s v="fhb201728@fh-vie.ac.at"/>
    <s v="MBA Digital Transformation"/>
    <n v="2701"/>
  </r>
  <r>
    <x v="8"/>
    <n v="20"/>
    <s v="Trapp"/>
    <s v="Patrizia"/>
    <s v="Frau"/>
    <s v=""/>
    <s v=""/>
    <d v="1998-01-19T00:00:00"/>
    <s v="Deutschland"/>
    <s v="Denninger Str. 110"/>
    <n v="81925"/>
    <s v=""/>
    <n v="2030042039"/>
    <n v="-20.2"/>
    <n v="20.2"/>
    <n v="0"/>
    <s v="fhb201654@fh-vie.ac.at"/>
    <s v="MBA Digital Marketing &amp; Data Management"/>
    <n v="2702"/>
  </r>
  <r>
    <x v="11"/>
    <n v="20"/>
    <s v="Trappl"/>
    <s v="Carina"/>
    <s v="Frau"/>
    <s v=""/>
    <s v=""/>
    <d v="1998-10-26T00:00:00"/>
    <s v="Österreich"/>
    <s v="Scheiblingsteingasse 32"/>
    <n v="3400"/>
    <s v="Klosterneuburg"/>
    <n v="2010387088"/>
    <n v="-20.2"/>
    <n v="20.2"/>
    <n v="0"/>
    <s v="fhb201487@fh-vie.ac.at"/>
    <m/>
    <n v="2703"/>
  </r>
  <r>
    <x v="12"/>
    <n v="19"/>
    <s v="Traunfellner"/>
    <s v="Thomas"/>
    <s v="Herr"/>
    <s v=""/>
    <s v=""/>
    <d v="1998-08-31T00:00:00"/>
    <s v="Österreich"/>
    <s v="Göllstraße 18"/>
    <n v="5020"/>
    <s v="Salzburg"/>
    <n v="1910391074"/>
    <n v="-20.2"/>
    <n v="20.2"/>
    <n v="0"/>
    <s v="fhb191244@fh-vie.ac.at"/>
    <m/>
    <n v="2704"/>
  </r>
  <r>
    <x v="12"/>
    <n v="18"/>
    <s v="Traußnig"/>
    <s v="Lukas"/>
    <s v="Herr"/>
    <s v=""/>
    <s v=""/>
    <d v="1998-03-07T00:00:00"/>
    <s v="Österreich"/>
    <s v="Stella Klein Löw Weg 9/4"/>
    <n v="1020"/>
    <s v="Wien,Leopoldstadt"/>
    <n v="1810391069"/>
    <n v="-20.2"/>
    <n v="20.2"/>
    <n v="0"/>
    <s v="fhb180487@fh-vie.ac.at"/>
    <m/>
    <n v="2705"/>
  </r>
  <r>
    <x v="5"/>
    <n v="18"/>
    <s v="Traxler"/>
    <s v="Julia"/>
    <s v="Frau"/>
    <s v=""/>
    <s v=""/>
    <d v="1995-07-04T00:00:00"/>
    <s v="Österreich"/>
    <s v="Hackingertsraße 38/7/19"/>
    <n v="1140"/>
    <s v="Wien,Penzing"/>
    <n v="1810582041"/>
    <n v="-20.2"/>
    <n v="20.2"/>
    <n v="0"/>
    <s v="fhb180246@fh-vie.ac.at"/>
    <m/>
    <n v="2706"/>
  </r>
  <r>
    <x v="14"/>
    <n v="20"/>
    <s v="Trbovic"/>
    <s v="Nemanja"/>
    <s v="Herr"/>
    <s v=""/>
    <s v="BSc"/>
    <d v="1993-06-04T00:00:00"/>
    <s v="Serbien"/>
    <s v="Küchelbeckergasse 2/16"/>
    <n v="1150"/>
    <s v="Wien,Rudolfsheim-Fünfhaus"/>
    <n v="2010392028"/>
    <n v="-20.2"/>
    <n v="20.2"/>
    <n v="0"/>
    <s v="fhb201138@fh-vie.ac.at"/>
    <m/>
    <n v="2707"/>
  </r>
  <r>
    <x v="5"/>
    <n v="19"/>
    <s v="Trebos"/>
    <s v="Tanja"/>
    <s v="Frau"/>
    <s v=""/>
    <s v=""/>
    <d v="1994-05-10T00:00:00"/>
    <s v="Österreich"/>
    <s v="Kreuzwiesengasse 14"/>
    <n v="2111"/>
    <s v="Harmannsdorf"/>
    <n v="1910582056"/>
    <n v="-20.2"/>
    <n v="20.2"/>
    <n v="0"/>
    <s v="fhb190518@fh-vie.ac.at"/>
    <m/>
    <n v="2708"/>
  </r>
  <r>
    <x v="11"/>
    <n v="20"/>
    <s v="Treiber"/>
    <s v="Alexandra"/>
    <s v="Frau"/>
    <s v="Mag. phil."/>
    <s v=""/>
    <d v="1976-09-08T00:00:00"/>
    <s v="Österreich"/>
    <s v="Wichtelgasse 39B/3/11"/>
    <n v="1160"/>
    <s v="Wien "/>
    <n v="2010387043"/>
    <n v="-20.2"/>
    <n v="20.2"/>
    <n v="0"/>
    <s v="fhb201272@fh-vie.ac.at"/>
    <m/>
    <n v="2709"/>
  </r>
  <r>
    <x v="24"/>
    <n v="20"/>
    <s v="Trifonova"/>
    <s v="Anastasiia"/>
    <s v="Frau"/>
    <s v=""/>
    <s v=""/>
    <d v="1998-12-25T00:00:00"/>
    <s v="Russ. Föderation"/>
    <s v="Ul. Korolyova 9., ap. 126"/>
    <n v="143405"/>
    <s v="Krasnogorsk"/>
    <n v="2010229108"/>
    <n v="-20.2"/>
    <n v="20.2"/>
    <n v="0"/>
    <s v="fhb200953@fh-vie.ac.at"/>
    <m/>
    <n v="2710"/>
  </r>
  <r>
    <x v="5"/>
    <n v="20"/>
    <s v="Trifunovic"/>
    <s v="Jelena"/>
    <s v="Frau"/>
    <s v=""/>
    <s v=""/>
    <d v="2000-08-16T00:00:00"/>
    <s v="Serbien"/>
    <s v="Michaelerstrasse 18/9"/>
    <n v="1180"/>
    <s v="Wien,Währing"/>
    <n v="2010582052"/>
    <n v="-20.2"/>
    <n v="20.2"/>
    <n v="0"/>
    <s v="fhb200896@fh-vie.ac.at"/>
    <m/>
    <n v="2711"/>
  </r>
  <r>
    <x v="3"/>
    <n v="18"/>
    <s v="Trinh"/>
    <s v="Ha Phong"/>
    <s v="Herr"/>
    <s v=""/>
    <s v=""/>
    <d v="1997-10-08T00:00:00"/>
    <s v="Vietnam"/>
    <s v="Felix-Mottl-Straße 20"/>
    <n v="1190"/>
    <s v="Wien,Döbling"/>
    <n v="1810389939"/>
    <n v="-20.2"/>
    <n v="20.2"/>
    <n v="0"/>
    <s v="fhb180907@fh-vie.ac.at"/>
    <m/>
    <n v="2712"/>
  </r>
  <r>
    <x v="1"/>
    <n v="18"/>
    <s v="Trinnes"/>
    <s v="Oliver"/>
    <s v="Herr"/>
    <s v=""/>
    <s v="BA"/>
    <d v="1991-11-02T00:00:00"/>
    <s v="Österreich"/>
    <s v="Hauptstraße 182A"/>
    <n v="2392"/>
    <s v="Grub"/>
    <n v="1810390057"/>
    <n v="-20.2"/>
    <n v="20.2"/>
    <n v="0"/>
    <s v="fhb180857@fh-vie.ac.at"/>
    <m/>
    <n v="2713"/>
  </r>
  <r>
    <x v="1"/>
    <n v="18"/>
    <s v="Tripic"/>
    <s v="Zorana"/>
    <s v="Frau"/>
    <s v=""/>
    <s v="BA"/>
    <d v="1996-01-04T00:00:00"/>
    <s v="Bosn. u. Herzeg."/>
    <s v="Machstraße 3/1/4"/>
    <n v="1020"/>
    <s v="Wien,Leopoldstadt"/>
    <n v="1810390058"/>
    <n v="-20.2"/>
    <n v="20.2"/>
    <n v="0"/>
    <s v="fhb180858@fh-vie.ac.at"/>
    <m/>
    <n v="2714"/>
  </r>
  <r>
    <x v="12"/>
    <n v="19"/>
    <s v="Troneberger"/>
    <s v="Tobias"/>
    <s v="Herr"/>
    <s v=""/>
    <s v=""/>
    <d v="2000-07-06T00:00:00"/>
    <s v="Österreich"/>
    <s v="Morrestraße 10/8"/>
    <n v="9020"/>
    <s v="Klagenfurt"/>
    <n v="1910391075"/>
    <n v="-20.2"/>
    <n v="20.2"/>
    <n v="0"/>
    <s v="fhb191245@fh-vie.ac.at"/>
    <m/>
    <n v="2715"/>
  </r>
  <r>
    <x v="8"/>
    <n v="20"/>
    <s v="Tröscher"/>
    <s v="Isabel"/>
    <s v="Frau"/>
    <s v=""/>
    <s v=""/>
    <d v="1993-09-02T00:00:00"/>
    <s v="Deutschland"/>
    <s v="Talweg 11 A"/>
    <n v="79540"/>
    <s v=""/>
    <n v="2030042019"/>
    <n v="-20.2"/>
    <n v="20.2"/>
    <n v="0"/>
    <s v="fhb201490@fh-vie.ac.at"/>
    <s v="MBA Digital Marketing &amp; Data Management"/>
    <n v="2716"/>
  </r>
  <r>
    <x v="6"/>
    <n v="19"/>
    <s v="Trost"/>
    <s v="Finn"/>
    <s v="Herr"/>
    <s v=""/>
    <s v="BA"/>
    <d v="1990-02-22T00:00:00"/>
    <s v="Deutschland"/>
    <s v="Hechingerstr. 51"/>
    <n v="72461"/>
    <s v=""/>
    <n v="1940039146"/>
    <n v="-20.2"/>
    <n v="20.2"/>
    <n v="0"/>
    <s v="fhb191455@fh-vie.ac.at"/>
    <s v="MBA Digital Transformation"/>
    <n v="2717"/>
  </r>
  <r>
    <x v="5"/>
    <n v="20"/>
    <s v="Truong"/>
    <s v="Thu Thuy"/>
    <s v="Frau"/>
    <s v=""/>
    <s v=""/>
    <d v="1997-02-11T00:00:00"/>
    <s v="Österreich"/>
    <s v="Kalsergasse 3"/>
    <n v="1210"/>
    <s v="Wien,Floridsdorf"/>
    <n v="2010582053"/>
    <n v="-20.2"/>
    <n v="20.2"/>
    <n v="0"/>
    <s v="fhb200897@fh-vie.ac.at"/>
    <m/>
    <n v="2718"/>
  </r>
  <r>
    <x v="6"/>
    <n v="19"/>
    <s v="Tschauschew"/>
    <s v="Jenny"/>
    <s v="Frau"/>
    <s v=""/>
    <s v="B.A."/>
    <d v="1989-01-20T00:00:00"/>
    <s v="Deutschland"/>
    <s v="Scharnweberstrasse 12"/>
    <n v="10247"/>
    <s v=""/>
    <n v="1930039004"/>
    <n v="-20.2"/>
    <n v="20.2"/>
    <n v="0"/>
    <s v="fhb190437@fh-vie.ac.at"/>
    <s v="MBA Digital Transformation"/>
    <n v="2719"/>
  </r>
  <r>
    <x v="17"/>
    <n v="20"/>
    <s v="Tschemer"/>
    <s v="Hanna"/>
    <s v="Frau"/>
    <s v=""/>
    <s v="BA"/>
    <d v="1997-04-03T00:00:00"/>
    <s v="Österreich"/>
    <s v="Pfadenhauergasse 22/17"/>
    <n v="1140"/>
    <s v="Wien,Penzing"/>
    <n v="2010705028"/>
    <n v="-20.2"/>
    <n v="20.2"/>
    <n v="0"/>
    <s v="fhb200841@fh-vie.ac.at"/>
    <m/>
    <n v="2720"/>
  </r>
  <r>
    <x v="8"/>
    <n v="20"/>
    <s v="Tschuk"/>
    <s v="Anna"/>
    <s v="Frau"/>
    <s v=""/>
    <s v="BA"/>
    <d v="1994-10-25T00:00:00"/>
    <s v="Österreich"/>
    <s v="Wiedner Gürtel 62/7"/>
    <n v="1040"/>
    <s v="Wien,Wieden"/>
    <n v="2030042029"/>
    <n v="-20.2"/>
    <n v="20.2"/>
    <n v="0"/>
    <s v="fhb201561@fh-vie.ac.at"/>
    <s v="MBA Digital Marketing &amp; Data Management"/>
    <n v="2721"/>
  </r>
  <r>
    <x v="12"/>
    <n v="19"/>
    <s v="Tschulik"/>
    <s v="Sebastian"/>
    <s v="Herr"/>
    <s v=""/>
    <s v=""/>
    <d v="1991-12-31T00:00:00"/>
    <s v="Österreich"/>
    <s v="Leesdorfer Hauptstraße 98/1/1"/>
    <n v="2500"/>
    <s v="Baden"/>
    <n v="1910391018"/>
    <n v="-20.2"/>
    <n v="20.2"/>
    <n v="0"/>
    <s v="fhb190733@fh-vie.ac.at"/>
    <m/>
    <n v="2722"/>
  </r>
  <r>
    <x v="12"/>
    <n v="20"/>
    <s v="Tüchler"/>
    <s v="Pascal"/>
    <s v="Herr"/>
    <s v=""/>
    <s v=""/>
    <d v="2000-08-10T00:00:00"/>
    <s v="Österreich"/>
    <s v="Saikogasse 5a/1/40"/>
    <n v="1220"/>
    <s v="Wien,Donaustadt"/>
    <n v="2010391064"/>
    <n v="-20.2"/>
    <n v="20.2"/>
    <n v="0"/>
    <s v="fhb201365@fh-vie.ac.at"/>
    <m/>
    <n v="2723"/>
  </r>
  <r>
    <x v="4"/>
    <n v="20"/>
    <s v="Tuna"/>
    <s v="Raphael"/>
    <s v="Herr"/>
    <s v=""/>
    <s v=""/>
    <d v="1991-09-17T00:00:00"/>
    <s v="Österreich"/>
    <s v="Feldgasse 3"/>
    <n v="3843"/>
    <s v="Dobersberg"/>
    <n v="2010229054"/>
    <n v="-20.2"/>
    <n v="20.2"/>
    <n v="0"/>
    <s v="fhb201061@fh-vie.ac.at"/>
    <m/>
    <n v="2724"/>
  </r>
  <r>
    <x v="4"/>
    <n v="20"/>
    <s v="Turfan"/>
    <s v="Bercin"/>
    <s v="Frau"/>
    <s v=""/>
    <s v=""/>
    <d v="2000-06-14T00:00:00"/>
    <s v="Österreich"/>
    <s v="Sedlitzkygasse 4/5"/>
    <n v="1110"/>
    <s v="Wien,Simmering"/>
    <n v="2010229090"/>
    <n v="-20.2"/>
    <n v="20.2"/>
    <n v="0"/>
    <s v="fhb201097@fh-vie.ac.at"/>
    <m/>
    <n v="2725"/>
  </r>
  <r>
    <x v="15"/>
    <n v="18"/>
    <s v="Türke"/>
    <s v="Philipp"/>
    <s v="Herr"/>
    <s v=""/>
    <s v=""/>
    <d v="1998-01-13T00:00:00"/>
    <s v="Österreich"/>
    <s v="Johann-Wiesmayer-Gasse 8"/>
    <n v="2332"/>
    <s v="Hennersdorf"/>
    <n v="1810480022"/>
    <n v="-20.2"/>
    <n v="20.2"/>
    <n v="0"/>
    <s v="fhb180151@fh-vie.ac.at"/>
    <m/>
    <n v="2726"/>
  </r>
  <r>
    <x v="1"/>
    <n v="20"/>
    <s v="Türkmen"/>
    <s v="Inan"/>
    <s v="Herr"/>
    <s v=""/>
    <s v="BA"/>
    <d v="1986-08-01T00:00:00"/>
    <s v="Österreich"/>
    <s v="Mariahilfer Gürtel 5/19"/>
    <n v="1150"/>
    <s v="Wien,Rudolfsheim-Fünfhaus"/>
    <n v="2010390062"/>
    <n v="-20.2"/>
    <n v="20.2"/>
    <n v="0"/>
    <s v="fhb200809@fh-vie.ac.at"/>
    <m/>
    <n v="2727"/>
  </r>
  <r>
    <x v="13"/>
    <n v="19"/>
    <s v="Turner"/>
    <s v="Joaquin"/>
    <s v="Herr"/>
    <s v=""/>
    <s v="BSc"/>
    <d v="1991-05-15T00:00:00"/>
    <s v="Deutschland"/>
    <s v="Eipeldauerstraße 38/25/8"/>
    <n v="1220"/>
    <s v="Wien,Donaustadt"/>
    <n v="1910613025"/>
    <n v="-20.2"/>
    <n v="20.2"/>
    <n v="0"/>
    <s v="fhb190329@fh-vie.ac.at"/>
    <m/>
    <n v="2728"/>
  </r>
  <r>
    <x v="5"/>
    <n v="20"/>
    <s v="Überlacher"/>
    <s v="Claudia"/>
    <s v="Frau"/>
    <s v=""/>
    <s v=""/>
    <d v="1992-05-14T00:00:00"/>
    <s v="Österreich"/>
    <s v="Holochergasse 32/5"/>
    <n v="1150"/>
    <s v="Wien,Rudolfsheim-Fünfhaus"/>
    <n v="2010582054"/>
    <n v="-20.2"/>
    <n v="20.2"/>
    <n v="0"/>
    <s v="fhb200898@fh-vie.ac.at"/>
    <m/>
    <n v="2729"/>
  </r>
  <r>
    <x v="12"/>
    <n v="18"/>
    <s v="Ubrig"/>
    <s v="Bettina"/>
    <s v="Frau"/>
    <s v=""/>
    <s v=""/>
    <d v="1993-08-21T00:00:00"/>
    <s v="Österreich"/>
    <s v="Bäckerstraße 1"/>
    <n v="3464"/>
    <s v="Seitzersdorf-Wolfpassing"/>
    <n v="1810391021"/>
    <n v="-20.2"/>
    <n v="20.2"/>
    <n v="0"/>
    <s v="fhb180413@fh-vie.ac.at"/>
    <m/>
    <n v="2730"/>
  </r>
  <r>
    <x v="0"/>
    <n v="18"/>
    <s v="Ucar"/>
    <s v="Elif"/>
    <s v="Frau"/>
    <s v=""/>
    <s v=""/>
    <d v="1996-06-15T00:00:00"/>
    <s v="Türkei"/>
    <s v="Ziedlergasse 28/3/8"/>
    <n v="1230"/>
    <s v="Wien,Liesing"/>
    <n v="1810389066"/>
    <n v="-20.2"/>
    <n v="20.2"/>
    <n v="0"/>
    <s v="fhb180782@fh-vie.ac.at"/>
    <m/>
    <n v="2731"/>
  </r>
  <r>
    <x v="0"/>
    <n v="20"/>
    <s v="Uclés Córdoba"/>
    <s v="Miguel"/>
    <s v="Herr"/>
    <s v=""/>
    <s v=""/>
    <d v="2002-07-09T00:00:00"/>
    <s v="Spanien"/>
    <s v="Kagraner Platz 17/RH15"/>
    <n v="1220"/>
    <s v="Wien,Donaustadt"/>
    <n v="2010389176"/>
    <n v="-20.2"/>
    <n v="20.2"/>
    <n v="0"/>
    <s v="fhb200685@fh-vie.ac.at"/>
    <m/>
    <n v="2732"/>
  </r>
  <r>
    <x v="9"/>
    <n v="20"/>
    <s v="Udvari"/>
    <s v="Brigitta"/>
    <s v="Frau"/>
    <s v=""/>
    <s v="BA"/>
    <d v="1983-09-17T00:00:00"/>
    <s v="Ungarn"/>
    <s v="Schallergasse 43"/>
    <n v="1120"/>
    <s v="Wien,Meidling"/>
    <n v="2010230059"/>
    <n v="-20.2"/>
    <n v="20.2"/>
    <n v="0"/>
    <s v="fhb201376@fh-vie.ac.at"/>
    <m/>
    <n v="2733"/>
  </r>
  <r>
    <x v="5"/>
    <n v="19"/>
    <s v="Ugurlu"/>
    <s v="Yaren-Latife"/>
    <s v="Frau"/>
    <s v=""/>
    <s v=""/>
    <d v="2001-05-18T00:00:00"/>
    <s v="Österreich"/>
    <s v="Gartengasse 18b 2/6"/>
    <n v="2500"/>
    <s v="Baden"/>
    <n v="1910582057"/>
    <n v="-20.2"/>
    <n v="20.2"/>
    <n v="0"/>
    <s v="fhb190519@fh-vie.ac.at"/>
    <s v="Outgoing WiSe 2020"/>
    <n v="2734"/>
  </r>
  <r>
    <x v="3"/>
    <n v="19"/>
    <s v="Uhrin"/>
    <s v="Roman"/>
    <s v="Herr"/>
    <s v=""/>
    <s v=""/>
    <d v="2001-08-17T00:00:00"/>
    <s v="Österreich"/>
    <s v="Hardeggasse 69/6/1"/>
    <n v="1220"/>
    <s v="Wien,Donaustadt"/>
    <n v="1910389206"/>
    <n v="-20.2"/>
    <n v="20.2"/>
    <n v="0"/>
    <s v="fhb191119@fh-vie.ac.at"/>
    <m/>
    <n v="2735"/>
  </r>
  <r>
    <x v="6"/>
    <n v="19"/>
    <s v="Uhrmeister"/>
    <s v="Sonja"/>
    <s v="Frau"/>
    <s v="Dipl. Kffr. (FH)"/>
    <s v="BBA"/>
    <d v="1976-01-12T00:00:00"/>
    <s v="Schweiz"/>
    <s v="Strunder Feld 29 "/>
    <n v="51069"/>
    <s v=""/>
    <n v="1930039061"/>
    <n v="-20.2"/>
    <n v="20.2"/>
    <n v="0"/>
    <s v="fhb191371@fh-vie.ac.at"/>
    <s v="MBA Digital Transformation"/>
    <n v="2736"/>
  </r>
  <r>
    <x v="1"/>
    <n v="19"/>
    <s v="Ulbing"/>
    <s v="Mathias"/>
    <s v="Herr"/>
    <s v=""/>
    <s v="BA"/>
    <d v="1991-12-16T00:00:00"/>
    <s v="Österreich"/>
    <s v="Westbahnstraße 27-29/1/36"/>
    <n v="1070"/>
    <s v="Wien"/>
    <n v="1910390049"/>
    <n v="-20.2"/>
    <n v="20.2"/>
    <n v="0"/>
    <s v="fhb190704@fh-vie.ac.at"/>
    <m/>
    <n v="2737"/>
  </r>
  <r>
    <x v="11"/>
    <n v="19"/>
    <s v="Ulreich"/>
    <s v="Julia"/>
    <s v="Frau"/>
    <s v=""/>
    <s v=""/>
    <d v="1993-01-02T00:00:00"/>
    <s v="Österreich"/>
    <s v="Engerthstraße 223/6"/>
    <n v="1020"/>
    <s v="Wien,Leopoldstadt"/>
    <n v="1910387045"/>
    <n v="-20.2"/>
    <n v="20.2"/>
    <n v="0"/>
    <s v="fhb190814@fh-vie.ac.at"/>
    <m/>
    <n v="2738"/>
  </r>
  <r>
    <x v="11"/>
    <n v="19"/>
    <s v="Umbetova"/>
    <s v="Zhaniya"/>
    <s v="Frau"/>
    <s v=""/>
    <s v=""/>
    <d v="1995-11-15T00:00:00"/>
    <s v="Kasachstan"/>
    <s v="Peter-Jordan-Straße 1/505"/>
    <n v="1190"/>
    <s v="Wien,Döbling"/>
    <n v="1910387046"/>
    <n v="-20.2"/>
    <n v="20.2"/>
    <n v="0"/>
    <s v="fhb190815@fh-vie.ac.at"/>
    <m/>
    <n v="2739"/>
  </r>
  <r>
    <x v="11"/>
    <n v="18"/>
    <s v="Undeutsch"/>
    <s v="Daniel"/>
    <s v="Herr"/>
    <s v=""/>
    <s v=""/>
    <d v="1998-08-27T00:00:00"/>
    <s v="Österreich"/>
    <s v="Linke Wienzeile 130/16"/>
    <n v="1060"/>
    <s v="Wien,Mariahilf"/>
    <n v="1810387047"/>
    <n v="-20.2"/>
    <n v="20.2"/>
    <n v="0"/>
    <s v="fhb180709@fh-vie.ac.at"/>
    <m/>
    <n v="2740"/>
  </r>
  <r>
    <x v="12"/>
    <n v="20"/>
    <s v="Ungersbäck"/>
    <s v="David"/>
    <s v="Herr"/>
    <s v=""/>
    <s v=""/>
    <d v="1997-08-14T00:00:00"/>
    <s v="Österreich"/>
    <s v="Braugasse 7"/>
    <n v="2831"/>
    <s v="Haßbach"/>
    <n v="2010391065"/>
    <n v="-20.2"/>
    <n v="20.2"/>
    <n v="0"/>
    <s v="fhb201366@fh-vie.ac.at"/>
    <m/>
    <n v="2741"/>
  </r>
  <r>
    <x v="5"/>
    <n v="18"/>
    <s v="Ungersbäck"/>
    <s v="Denise"/>
    <s v="Frau"/>
    <s v=""/>
    <s v=""/>
    <d v="1988-01-23T00:00:00"/>
    <s v="Österreich"/>
    <s v="Josef-Hesoun-Strasse 9/2/3"/>
    <n v="2345"/>
    <s v="Brunn am Gebirge"/>
    <n v="1810582043"/>
    <n v="-20.2"/>
    <n v="20.2"/>
    <n v="0"/>
    <s v="fhb180248@fh-vie.ac.at"/>
    <m/>
    <n v="2742"/>
  </r>
  <r>
    <x v="6"/>
    <n v="19"/>
    <s v="Unterlechner"/>
    <s v="Michael"/>
    <s v="Herr"/>
    <s v="Ing."/>
    <s v=""/>
    <d v="1975-01-23T00:00:00"/>
    <s v="Österreich"/>
    <s v="Theodor Weippl Gasse 2"/>
    <n v="3424"/>
    <s v="Zeiselmauer"/>
    <n v="1930039027"/>
    <n v="-20.2"/>
    <n v="20.2"/>
    <n v="0"/>
    <s v="fhb191125@fh-vie.ac.at"/>
    <s v="MBA Digital Transformation"/>
    <n v="2743"/>
  </r>
  <r>
    <x v="0"/>
    <n v="18"/>
    <s v="Unterrainer"/>
    <s v="David"/>
    <s v="Herr"/>
    <s v=""/>
    <s v=""/>
    <d v="1998-05-07T00:00:00"/>
    <s v="Österreich"/>
    <s v="Fritz-Hahn-Gasse 1/41"/>
    <n v="1100"/>
    <s v="Wien,Favoriten"/>
    <n v="1810389601"/>
    <n v="-20.2"/>
    <n v="40.4"/>
    <n v="20.2"/>
    <s v="fhb180979@fh-vie.ac.at"/>
    <m/>
    <n v="2744"/>
  </r>
  <r>
    <x v="19"/>
    <n v="20"/>
    <s v="Ünver"/>
    <s v="Berfin"/>
    <s v="Frau"/>
    <s v=""/>
    <s v=""/>
    <d v="2000-02-16T00:00:00"/>
    <s v="Österreich"/>
    <s v="Hauptstraße 3"/>
    <n v="2326"/>
    <s v="Maria-Lanzendorf"/>
    <n v="2010865030"/>
    <n v="-20.2"/>
    <n v="20.2"/>
    <n v="0"/>
    <s v="fhb201442@fh-vie.ac.at"/>
    <m/>
    <n v="2745"/>
  </r>
  <r>
    <x v="5"/>
    <n v="20"/>
    <s v="Urbani"/>
    <s v="Patrizia"/>
    <s v="Frau"/>
    <s v=""/>
    <s v=""/>
    <d v="1998-11-10T00:00:00"/>
    <s v="Österreich"/>
    <s v="Anton Baumgartnerstraße 44 Block A/5 /125"/>
    <n v="1230"/>
    <s v="Wien,Liesing"/>
    <n v="2010582055"/>
    <n v="-20.2"/>
    <n v="20.2"/>
    <n v="0"/>
    <s v="fhb200899@fh-vie.ac.at"/>
    <m/>
    <n v="2746"/>
  </r>
  <r>
    <x v="3"/>
    <n v="20"/>
    <s v="Urbanska"/>
    <s v="Olga"/>
    <s v="Frau"/>
    <s v=""/>
    <s v=""/>
    <d v="1997-08-16T00:00:00"/>
    <s v="Polen"/>
    <s v="Roseggergasse 2/12"/>
    <n v="1160"/>
    <s v="Wien,Ottakring"/>
    <n v="2010389233"/>
    <n v="-20.2"/>
    <n v="20.2"/>
    <n v="0"/>
    <s v="fhb200742@fh-vie.ac.at"/>
    <m/>
    <n v="2747"/>
  </r>
  <r>
    <x v="15"/>
    <n v="18"/>
    <s v="Urdl"/>
    <s v="Michael"/>
    <s v="Herr"/>
    <s v=""/>
    <s v=""/>
    <d v="1994-11-07T00:00:00"/>
    <s v="Österreich"/>
    <s v="Herklotzgasse 18/Top15"/>
    <n v="1150"/>
    <s v="Wien,Rudolfsheim-Fünfhaus"/>
    <n v="1810480023"/>
    <n v="-20.2"/>
    <n v="20.2"/>
    <n v="0"/>
    <s v="fhb180152@fh-vie.ac.at"/>
    <m/>
    <n v="2748"/>
  </r>
  <r>
    <x v="6"/>
    <n v="19"/>
    <s v="Urschall"/>
    <s v="Roland"/>
    <s v="Herr"/>
    <s v="Ing."/>
    <s v=""/>
    <d v="1974-07-24T00:00:00"/>
    <s v="Österreich"/>
    <s v="Kerscheckstraße 5b"/>
    <n v="8076"/>
    <s v="Vasoldsberg"/>
    <n v="1940039190"/>
    <n v="-20.2"/>
    <n v="20.2"/>
    <n v="0"/>
    <s v="fhb200385@fh-vie.ac.at"/>
    <s v="MBA Digital Transformation"/>
    <n v="2749"/>
  </r>
  <r>
    <x v="11"/>
    <n v="18"/>
    <s v="Ursu"/>
    <s v="Mario"/>
    <s v="Herr"/>
    <s v=""/>
    <s v=""/>
    <d v="1994-04-30T00:00:00"/>
    <s v="Österreich"/>
    <s v="Konstanziagasse 21/1"/>
    <n v="1220"/>
    <s v="Wien,Donaustadt"/>
    <n v="1810387056"/>
    <n v="-20.2"/>
    <n v="20.2"/>
    <n v="0"/>
    <s v="fhb180796@fh-vie.ac.at"/>
    <m/>
    <n v="2750"/>
  </r>
  <r>
    <x v="13"/>
    <n v="20"/>
    <s v="Ursul"/>
    <s v="Natalya"/>
    <s v="Frau"/>
    <s v=""/>
    <s v=""/>
    <d v="1982-07-26T00:00:00"/>
    <s v="Kasachstan"/>
    <s v="Vodnika, building 7"/>
    <n v="50061"/>
    <s v="Almaty"/>
    <n v="2010613017"/>
    <n v="-20.2"/>
    <n v="20.2"/>
    <n v="0"/>
    <s v="fhb200925@fh-vie.ac.at"/>
    <m/>
    <n v="2751"/>
  </r>
  <r>
    <x v="0"/>
    <n v="20"/>
    <s v="Uster"/>
    <s v="Nikolaus"/>
    <s v="Herr"/>
    <s v=""/>
    <s v=""/>
    <d v="2001-03-02T00:00:00"/>
    <s v="Österreich"/>
    <s v="Nord"/>
    <n v="9125"/>
    <s v="Kühnsdorf"/>
    <n v="2010389177"/>
    <n v="-20.2"/>
    <n v="20.2"/>
    <n v="0"/>
    <s v="fhb200686@fh-vie.ac.at"/>
    <m/>
    <n v="2752"/>
  </r>
  <r>
    <x v="12"/>
    <n v="20"/>
    <s v="Uthoff"/>
    <s v="Christine"/>
    <s v="Frau"/>
    <s v=""/>
    <s v=""/>
    <d v="1997-04-30T00:00:00"/>
    <s v="Österreich"/>
    <s v="Taubnersraße 26"/>
    <n v="3400"/>
    <s v="Klosterneuburg"/>
    <n v="2010391066"/>
    <n v="-20.2"/>
    <n v="20.2"/>
    <n v="0"/>
    <s v="fhb201367@fh-vie.ac.at"/>
    <m/>
    <n v="2753"/>
  </r>
  <r>
    <x v="6"/>
    <n v="18"/>
    <s v="Utz"/>
    <s v="Thomas"/>
    <s v="Herr"/>
    <s v="Prof."/>
    <s v=""/>
    <d v="1974-11-14T00:00:00"/>
    <s v="Schweiz"/>
    <s v="Obere Lindenwies 12"/>
    <n v="9320"/>
    <s v=""/>
    <n v="1840039026"/>
    <n v="-20.2"/>
    <n v="20.2"/>
    <n v="0"/>
    <s v="fhb190207@fh-vie.ac.at"/>
    <s v="MBA Digital Transformation"/>
    <n v="2754"/>
  </r>
  <r>
    <x v="11"/>
    <n v="19"/>
    <s v="Uwakwe"/>
    <s v="Ugochukwu"/>
    <s v="Herr"/>
    <s v=""/>
    <s v=""/>
    <d v="1996-09-12T00:00:00"/>
    <s v="Österreich"/>
    <s v="Rosa-Jochmann-Ring 5/5/15"/>
    <n v="1110"/>
    <s v="Wien,Simmering"/>
    <n v="1910387093"/>
    <n v="-20.2"/>
    <n v="20.2"/>
    <n v="0"/>
    <s v="fhb191309@fh-vie.ac.at"/>
    <m/>
    <n v="2755"/>
  </r>
  <r>
    <x v="0"/>
    <n v="18"/>
    <s v="Uysal"/>
    <s v="Nazli Ecem"/>
    <s v="Frau"/>
    <s v=""/>
    <s v=""/>
    <d v="1993-08-31T00:00:00"/>
    <s v="Türkei"/>
    <s v="Adelheid Popp-Gasse 24/2404"/>
    <n v="1220"/>
    <s v="Wien,Donaustadt"/>
    <n v="1810389067"/>
    <n v="-20.2"/>
    <n v="20.2"/>
    <n v="0"/>
    <s v="fhb180783@fh-vie.ac.at"/>
    <m/>
    <n v="2756"/>
  </r>
  <r>
    <x v="4"/>
    <n v="20"/>
    <s v="Vakulenko"/>
    <s v="Anna"/>
    <s v="Frau"/>
    <s v=""/>
    <s v=""/>
    <d v="1998-01-20T00:00:00"/>
    <s v="Ukraine"/>
    <s v="Strozzigasse 5,7"/>
    <n v="1080"/>
    <s v="Wien,Josefstadt"/>
    <n v="2010229055"/>
    <n v="-20.2"/>
    <n v="20.2"/>
    <n v="0"/>
    <s v="fhb201062@fh-vie.ac.at"/>
    <m/>
    <n v="2757"/>
  </r>
  <r>
    <x v="3"/>
    <n v="18"/>
    <s v="Valasek"/>
    <s v="Nina"/>
    <s v="Frau"/>
    <s v=""/>
    <s v=""/>
    <d v="1995-10-30T00:00:00"/>
    <s v="Österreich"/>
    <s v="Breitenleerstraße 270/3/8"/>
    <n v="1220"/>
    <s v="Wien,Donaustadt"/>
    <n v="1810389940"/>
    <n v="-20.2"/>
    <n v="20.2"/>
    <n v="0"/>
    <s v="fhb180908@fh-vie.ac.at"/>
    <m/>
    <n v="2758"/>
  </r>
  <r>
    <x v="15"/>
    <n v="19"/>
    <s v="Valente"/>
    <s v="Alexander"/>
    <s v="Herr"/>
    <s v=""/>
    <s v=""/>
    <d v="1997-04-09T00:00:00"/>
    <s v="Österreich"/>
    <s v="Haidhofstraße 123"/>
    <n v="2500"/>
    <s v="Baden"/>
    <n v="1910480033"/>
    <n v="-20.2"/>
    <n v="20.2"/>
    <n v="0"/>
    <s v="fhb190556@fh-vie.ac.at"/>
    <m/>
    <n v="2759"/>
  </r>
  <r>
    <x v="11"/>
    <n v="18"/>
    <s v="Vance"/>
    <s v="Noemi"/>
    <s v="Frau"/>
    <s v=""/>
    <s v=""/>
    <d v="1994-07-27T00:00:00"/>
    <s v="Ungarn"/>
    <s v="Viriotgasse 7/11"/>
    <n v="1090"/>
    <s v="Wien,Alsergrund"/>
    <n v="1810387094"/>
    <n v="-20.2"/>
    <n v="20.2"/>
    <n v="0"/>
    <s v="fhb181032@fh-vie.ac.at"/>
    <m/>
    <n v="2760"/>
  </r>
  <r>
    <x v="3"/>
    <n v="20"/>
    <s v="Vandendijck"/>
    <s v="Hanne"/>
    <s v="Frau"/>
    <s v=""/>
    <s v=""/>
    <d v="2000-04-15T00:00:00"/>
    <s v="Belgien"/>
    <s v="Vorgartenstraße 110 A /0042"/>
    <n v="1020"/>
    <s v="Wien"/>
    <n v="2000389007"/>
    <n v="-20.2"/>
    <n v="20.2"/>
    <n v="0"/>
    <s v="fhb201324@fh-vie.ac.at"/>
    <s v="Incoming WiSe 2020"/>
    <n v="2761"/>
  </r>
  <r>
    <x v="6"/>
    <n v="19"/>
    <s v="van Schaik"/>
    <s v="Fred"/>
    <s v="Herr"/>
    <s v=""/>
    <s v=""/>
    <d v="1962-12-26T00:00:00"/>
    <s v="Deutschland"/>
    <s v="Im Kranzfeld 13"/>
    <n v="52538"/>
    <s v=""/>
    <n v="1940039027"/>
    <n v="-20.2"/>
    <n v="20.2"/>
    <n v="0"/>
    <s v="fhb200265@fh-vie.ac.at"/>
    <s v="MBA Digital Transformation"/>
    <n v="2762"/>
  </r>
  <r>
    <x v="5"/>
    <n v="19"/>
    <s v="Van Ysendyck"/>
    <s v="Julie"/>
    <s v="Frau"/>
    <s v=""/>
    <s v=""/>
    <d v="1995-10-12T00:00:00"/>
    <s v="Belgien"/>
    <s v="Wiener Straße 66e/5/25"/>
    <n v="2700"/>
    <s v="Wiener Neustadt"/>
    <n v="1910582058"/>
    <n v="-20.2"/>
    <n v="20.2"/>
    <n v="0"/>
    <s v="fhb190520@fh-vie.ac.at"/>
    <m/>
    <n v="2763"/>
  </r>
  <r>
    <x v="23"/>
    <n v="19"/>
    <s v="Varadappa Naicker"/>
    <s v="Richard Muthu"/>
    <s v="Herr"/>
    <s v=""/>
    <s v="BA"/>
    <d v="1982-12-09T00:00:00"/>
    <s v="Österreich"/>
    <s v="Weiglgasse 13/13"/>
    <n v="1150"/>
    <s v="Wien"/>
    <n v="1930041006"/>
    <n v="-20.2"/>
    <n v="20.2"/>
    <n v="0"/>
    <s v="fhb191258@fh-vie.ac.at"/>
    <s v="MBA Online Marketing"/>
    <n v="2764"/>
  </r>
  <r>
    <x v="0"/>
    <n v="19"/>
    <s v="Varga"/>
    <s v="Daniella"/>
    <s v="Frau"/>
    <s v=""/>
    <s v=""/>
    <d v="1994-12-31T00:00:00"/>
    <s v="Österreich"/>
    <s v="Einsiedlerplatz 17/22"/>
    <n v="1050"/>
    <s v="Wien,Margareten"/>
    <n v="1910389094"/>
    <n v="-20.2"/>
    <n v="20.2"/>
    <n v="0"/>
    <s v="fhb190981@fh-vie.ac.at"/>
    <m/>
    <n v="2765"/>
  </r>
  <r>
    <x v="0"/>
    <n v="20"/>
    <s v="Varga"/>
    <s v="Eszter"/>
    <s v="Frau"/>
    <s v=""/>
    <s v=""/>
    <d v="2000-12-11T00:00:00"/>
    <s v="Ungarn"/>
    <s v="Cedrus utca 18"/>
    <n v="9012"/>
    <s v="Gyor"/>
    <n v="2010389091"/>
    <n v="-20.2"/>
    <n v="20.2"/>
    <n v="0"/>
    <s v="fhb200600@fh-vie.ac.at"/>
    <m/>
    <n v="2766"/>
  </r>
  <r>
    <x v="9"/>
    <n v="19"/>
    <s v="Varga"/>
    <s v="Kinga"/>
    <s v="Frau"/>
    <s v=""/>
    <s v="BA"/>
    <d v="1997-05-27T00:00:00"/>
    <s v="Ungarn"/>
    <s v="Sechshauser Straße 68-70/43"/>
    <n v="1150"/>
    <s v="Wien"/>
    <n v="1910230049"/>
    <n v="-20.2"/>
    <n v="20.2"/>
    <n v="0"/>
    <s v="fhb190380@fh-vie.ac.at"/>
    <m/>
    <n v="2767"/>
  </r>
  <r>
    <x v="0"/>
    <n v="19"/>
    <s v="Varga"/>
    <s v="Sidonia"/>
    <s v="Frau"/>
    <s v=""/>
    <s v=""/>
    <d v="1995-07-18T00:00:00"/>
    <s v="Österreich"/>
    <s v="Volkertgasse 12"/>
    <n v="2201"/>
    <s v="Gerasdorf"/>
    <n v="1910389153"/>
    <n v="-20.2"/>
    <n v="20.2"/>
    <n v="0"/>
    <s v="fhb191057@fh-vie.ac.at"/>
    <m/>
    <n v="2768"/>
  </r>
  <r>
    <x v="3"/>
    <n v="19"/>
    <s v="Varró"/>
    <s v="Bence"/>
    <s v="Herr"/>
    <s v=""/>
    <s v=""/>
    <d v="2000-07-17T00:00:00"/>
    <s v="Ungarn"/>
    <s v="Kaisermühlenstraße 12/410"/>
    <n v="1220"/>
    <s v="Wien,Donaustadt"/>
    <n v="1910389207"/>
    <n v="-20.2"/>
    <n v="20.2"/>
    <n v="0"/>
    <s v="fhb191120@fh-vie.ac.at"/>
    <m/>
    <n v="2769"/>
  </r>
  <r>
    <x v="5"/>
    <n v="20"/>
    <s v="Varughese"/>
    <s v="Angela"/>
    <s v="Frau"/>
    <s v=""/>
    <s v=""/>
    <d v="1996-12-07T00:00:00"/>
    <s v="Österreich"/>
    <s v="Hauptstraße 70/2"/>
    <n v="2332"/>
    <s v="Hennersdorf"/>
    <n v="2010582056"/>
    <n v="-20.2"/>
    <n v="20.2"/>
    <n v="0"/>
    <s v="fhb200900@fh-vie.ac.at"/>
    <m/>
    <n v="2770"/>
  </r>
  <r>
    <x v="15"/>
    <n v="18"/>
    <s v="Vasic"/>
    <s v="Dajana"/>
    <s v="Frau"/>
    <s v=""/>
    <s v=""/>
    <d v="1994-09-22T00:00:00"/>
    <s v="Österreich"/>
    <s v="Wiener Neustädterstraße 77/16"/>
    <n v="2542"/>
    <s v="Kottingbrunn"/>
    <n v="1810480031"/>
    <n v="-20.2"/>
    <n v="20.2"/>
    <n v="0"/>
    <s v="fhb181039@fh-vie.ac.at"/>
    <m/>
    <n v="2771"/>
  </r>
  <r>
    <x v="1"/>
    <n v="19"/>
    <s v="Vasic"/>
    <s v="Mirna"/>
    <s v="Frau"/>
    <s v=""/>
    <s v="BA"/>
    <d v="1989-12-12T00:00:00"/>
    <s v="Österreich"/>
    <s v="Schönbrunner Straße 157/5"/>
    <n v="1120"/>
    <s v="Wien"/>
    <n v="1910390050"/>
    <n v="-20.2"/>
    <n v="20.2"/>
    <n v="0"/>
    <s v="fhb190705@fh-vie.ac.at"/>
    <m/>
    <n v="2772"/>
  </r>
  <r>
    <x v="3"/>
    <n v="18"/>
    <s v="Vasicek"/>
    <s v="Michael"/>
    <s v="Herr"/>
    <s v=""/>
    <s v=""/>
    <d v="1961-10-27T00:00:00"/>
    <s v="Österreich"/>
    <s v="Hauptstrasse 163a/43"/>
    <n v="3400"/>
    <s v="Kierling"/>
    <n v="1810389941"/>
    <n v="-20.2"/>
    <n v="20.2"/>
    <n v="0"/>
    <s v="fhb180909@fh-vie.ac.at"/>
    <m/>
    <n v="2773"/>
  </r>
  <r>
    <x v="3"/>
    <n v="19"/>
    <s v="Vasilachi"/>
    <s v="Ilie"/>
    <s v="Herr"/>
    <s v=""/>
    <s v=""/>
    <d v="1999-08-08T00:00:00"/>
    <s v="Rumänien"/>
    <s v="Dresdnerstraße 107/238"/>
    <n v="1200"/>
    <s v="Wien,Brigittenau"/>
    <n v="1910389208"/>
    <n v="-20.2"/>
    <n v="20.2"/>
    <n v="0"/>
    <s v="fhb191121@fh-vie.ac.at"/>
    <m/>
    <n v="2774"/>
  </r>
  <r>
    <x v="6"/>
    <n v="19"/>
    <s v="Vedder"/>
    <s v="Julian"/>
    <s v="Herr"/>
    <s v=""/>
    <s v=""/>
    <d v="1983-08-09T00:00:00"/>
    <s v="Deutschland"/>
    <s v="Aignerstrasse 2"/>
    <n v="81541"/>
    <s v=""/>
    <n v="1940039160"/>
    <n v="-20.2"/>
    <n v="20.2"/>
    <n v="0"/>
    <s v="fhb200016@fh-vie.ac.at"/>
    <s v="MBA Digital Transformation"/>
    <n v="2775"/>
  </r>
  <r>
    <x v="3"/>
    <n v="18"/>
    <s v="Végh"/>
    <s v="Álmos"/>
    <s v="Herr"/>
    <s v=""/>
    <s v=""/>
    <d v="1998-07-22T00:00:00"/>
    <s v="Ungarn"/>
    <s v="Brigittenauer Lände 224 Haus Panorama room 6251"/>
    <n v="1200"/>
    <s v="Wien,Brigittenau"/>
    <n v="1810389904"/>
    <n v="-20.2"/>
    <n v="20.2"/>
    <n v="0"/>
    <s v="fhb180872@fh-vie.ac.at"/>
    <m/>
    <n v="2776"/>
  </r>
  <r>
    <x v="11"/>
    <n v="17"/>
    <s v="Vegner"/>
    <s v="Darya"/>
    <s v="Frau"/>
    <s v=""/>
    <s v=""/>
    <d v="1991-04-22T00:00:00"/>
    <s v="Turkmenistan"/>
    <s v="Mayerhofgasse 3/009"/>
    <n v="1040"/>
    <s v="Wien,Wieden"/>
    <n v="1710387081"/>
    <n v="-20.2"/>
    <n v="20.2"/>
    <n v="0"/>
    <s v="fhb171000@fh-vie.ac.at"/>
    <m/>
    <n v="2777"/>
  </r>
  <r>
    <x v="10"/>
    <n v="20"/>
    <s v="Veigl"/>
    <s v="Magdalena"/>
    <s v="Frau"/>
    <s v=""/>
    <s v=""/>
    <d v="2001-02-15T00:00:00"/>
    <s v="Österreich"/>
    <s v="Hauptstraße 12"/>
    <n v="3400"/>
    <s v="Weidling"/>
    <n v="2010702021"/>
    <n v="-20.2"/>
    <n v="20.2"/>
    <n v="0"/>
    <s v="fhb200448@fh-vie.ac.at"/>
    <m/>
    <n v="2778"/>
  </r>
  <r>
    <x v="4"/>
    <n v="19"/>
    <s v="Veigl"/>
    <s v="Sophie"/>
    <s v="Frau"/>
    <s v=""/>
    <s v=""/>
    <d v="2000-04-12T00:00:00"/>
    <s v="Österreich"/>
    <s v="Schulgasse 6"/>
    <n v="3730"/>
    <s v="Eggenburg"/>
    <n v="1910229099"/>
    <n v="-20.2"/>
    <n v="20.2"/>
    <n v="0"/>
    <s v="fhb191185@fh-vie.ac.at"/>
    <m/>
    <n v="2779"/>
  </r>
  <r>
    <x v="6"/>
    <n v="19"/>
    <s v="Velde"/>
    <s v="Dunja"/>
    <s v="Frau"/>
    <s v="Mag.a"/>
    <s v=""/>
    <d v="1984-12-02T00:00:00"/>
    <s v="Österreich"/>
    <s v="Hauptstrasse 61 Haus 2 Top 3"/>
    <n v="3422"/>
    <s v="Hadersfeld"/>
    <n v="1940039176"/>
    <n v="-20.2"/>
    <n v="20.2"/>
    <n v="0"/>
    <s v="fhb200360@fh-vie.ac.at"/>
    <s v="MBA Digital Transformation"/>
    <n v="2780"/>
  </r>
  <r>
    <x v="1"/>
    <n v="19"/>
    <s v="Velkova"/>
    <s v="Valya"/>
    <s v="Frau"/>
    <s v="Mag./a/"/>
    <s v=""/>
    <d v="1977-11-09T00:00:00"/>
    <s v="Österreich"/>
    <s v="Absberggasse 45A/B/1"/>
    <n v="1100"/>
    <s v="Wien,Favoriten"/>
    <n v="1910390051"/>
    <n v="-20.2"/>
    <n v="20.2"/>
    <n v="0"/>
    <s v="fhb190706@fh-vie.ac.at"/>
    <m/>
    <n v="2781"/>
  </r>
  <r>
    <x v="6"/>
    <n v="19"/>
    <s v="Velten"/>
    <s v="Dominik"/>
    <s v="Herr"/>
    <s v=""/>
    <s v=""/>
    <d v="1989-06-06T00:00:00"/>
    <s v="Deutschland"/>
    <s v="Niederhofen 5"/>
    <n v="35428"/>
    <s v=""/>
    <n v="1930039007"/>
    <n v="-20.2"/>
    <n v="20.2"/>
    <n v="0"/>
    <s v="fhb190560@fh-vie.ac.at"/>
    <s v="MBA Digital Transformation"/>
    <n v="2782"/>
  </r>
  <r>
    <x v="6"/>
    <n v="18"/>
    <s v="Veronik"/>
    <s v="Barbara"/>
    <s v="Frau"/>
    <s v=""/>
    <s v="MA"/>
    <d v="1985-02-06T00:00:00"/>
    <s v="Österreich"/>
    <s v="Mantscha 211b"/>
    <n v="8054"/>
    <s v="Graz"/>
    <n v="1840039061"/>
    <n v="-20.2"/>
    <n v="20.2"/>
    <n v="0"/>
    <s v="fhb190022@fh-vie.ac.at"/>
    <s v="MBA Digital Transformation"/>
    <n v="2783"/>
  </r>
  <r>
    <x v="0"/>
    <n v="20"/>
    <s v="Veseli"/>
    <s v="Artina"/>
    <s v="Frau"/>
    <s v=""/>
    <s v=""/>
    <d v="1999-10-22T00:00:00"/>
    <s v="Österreich"/>
    <s v="Vivaldigasse 2/17/2"/>
    <n v="1100"/>
    <s v="Wien,Favoriten"/>
    <n v="2010389092"/>
    <n v="-20.2"/>
    <n v="20.2"/>
    <n v="0"/>
    <s v="fhb200601@fh-vie.ac.at"/>
    <m/>
    <n v="2784"/>
  </r>
  <r>
    <x v="12"/>
    <n v="19"/>
    <s v="Veselinovic"/>
    <s v="Tamara"/>
    <s v="Frau"/>
    <s v=""/>
    <s v=""/>
    <d v="1995-07-05T00:00:00"/>
    <s v="Bosn. u. Herzeg."/>
    <s v="Gudrunstraße 94/5/5"/>
    <n v="1100"/>
    <s v="Wien,Favoriten"/>
    <n v="1910391025"/>
    <n v="-20.2"/>
    <n v="20.2"/>
    <n v="0"/>
    <s v="fhb190998@fh-vie.ac.at"/>
    <m/>
    <n v="2785"/>
  </r>
  <r>
    <x v="2"/>
    <n v="19"/>
    <s v="Vesely"/>
    <s v="Kurt"/>
    <s v="Herr"/>
    <s v=""/>
    <s v="BA"/>
    <d v="1961-11-29T00:00:00"/>
    <s v="Österreich"/>
    <s v="Telephonweg 3/2/4"/>
    <n v="1220"/>
    <s v="Wien"/>
    <n v="1910388050"/>
    <n v="-20.2"/>
    <n v="20.2"/>
    <n v="0"/>
    <s v="fhb190872@fh-vie.ac.at"/>
    <m/>
    <n v="2786"/>
  </r>
  <r>
    <x v="3"/>
    <n v="20"/>
    <s v="Vialkova"/>
    <s v="Sofia"/>
    <s v="Frau"/>
    <s v=""/>
    <s v=""/>
    <d v="2002-10-10T00:00:00"/>
    <s v="Russ. Föderation"/>
    <s v="2-ya Metallistov, 8, 22"/>
    <n v="170003"/>
    <s v="Tver"/>
    <n v="2010389235"/>
    <n v="-20.2"/>
    <n v="20.2"/>
    <n v="0"/>
    <s v="fhb200744@fh-vie.ac.at"/>
    <m/>
    <n v="2787"/>
  </r>
  <r>
    <x v="7"/>
    <n v="19"/>
    <s v="Vidolova"/>
    <s v="Stefka"/>
    <s v="Frau"/>
    <s v=""/>
    <s v="BA"/>
    <d v="1993-01-16T00:00:00"/>
    <s v="Bulgarien"/>
    <s v="Drorygasse 19-23/2/22"/>
    <n v="1030"/>
    <s v="Wien,Landstraße"/>
    <n v="1930018007"/>
    <n v="-20.2"/>
    <n v="20.2"/>
    <n v="0"/>
    <s v="fhb191339@fh-vie.ac.at"/>
    <s v="Akademische/r HR Manager/in"/>
    <n v="2788"/>
  </r>
  <r>
    <x v="5"/>
    <n v="20"/>
    <s v="Villapando"/>
    <s v="Kolleen Mae"/>
    <s v="Frau"/>
    <s v=""/>
    <s v=""/>
    <d v="1996-05-09T00:00:00"/>
    <s v="Österreich"/>
    <s v="Habichergasse 3/19"/>
    <n v="1160"/>
    <s v="Wien,Ottakring"/>
    <n v="2010582057"/>
    <n v="-20.2"/>
    <n v="20.2"/>
    <n v="0"/>
    <s v="fhb200901@fh-vie.ac.at"/>
    <m/>
    <n v="2789"/>
  </r>
  <r>
    <x v="16"/>
    <n v="20"/>
    <s v="Vincenz"/>
    <s v="Julia"/>
    <s v="Frau"/>
    <s v=""/>
    <s v="B.A."/>
    <d v="1997-06-26T00:00:00"/>
    <s v="Österreich"/>
    <s v="Franz-Koci-Straße 6/18/18"/>
    <n v="1100"/>
    <s v="Wien,Favoriten"/>
    <n v="2030045010"/>
    <n v="-20.2"/>
    <n v="20.2"/>
    <n v="0"/>
    <s v="fhb201628@fh-vie.ac.at"/>
    <s v="MSc Markting and Business Management"/>
    <n v="2790"/>
  </r>
  <r>
    <x v="23"/>
    <n v="19"/>
    <s v="Viola"/>
    <s v="Giovanni"/>
    <s v="Herr"/>
    <s v=""/>
    <s v="BA"/>
    <d v="1989-01-21T00:00:00"/>
    <s v="Italien"/>
    <s v="Am Domplatz 23"/>
    <n v="53347"/>
    <s v="Alfter"/>
    <n v="1930041003"/>
    <n v="-20.2"/>
    <n v="20.2"/>
    <n v="0"/>
    <s v="fhb190299@fh-vie.ac.at"/>
    <s v="MBA Online Marketing"/>
    <n v="2791"/>
  </r>
  <r>
    <x v="9"/>
    <n v="20"/>
    <s v="Vizdoaga"/>
    <s v="Anatolia"/>
    <s v="Frau"/>
    <s v=""/>
    <s v="BA"/>
    <d v="1999-04-06T00:00:00"/>
    <s v="Rumänien"/>
    <s v="Döblinger Haupstraße 55/215"/>
    <n v="1190"/>
    <s v="Wien,Döbling"/>
    <n v="2010230052"/>
    <n v="-20.2"/>
    <n v="20.2"/>
    <n v="0"/>
    <s v="fhb201005@fh-vie.ac.at"/>
    <m/>
    <n v="2792"/>
  </r>
  <r>
    <x v="13"/>
    <n v="20"/>
    <s v="Vlcek"/>
    <s v="Tomas"/>
    <s v="Herr"/>
    <s v=""/>
    <s v=""/>
    <d v="1995-07-25T00:00:00"/>
    <s v="Tschech. Rep."/>
    <s v="Sklocpicka 595"/>
    <n v="72526"/>
    <s v="Ostrava"/>
    <n v="2010613010"/>
    <n v="-20.2"/>
    <n v="20.2"/>
    <n v="0"/>
    <s v="fhb200414@fh-vie.ac.at"/>
    <m/>
    <n v="2793"/>
  </r>
  <r>
    <x v="11"/>
    <n v="18"/>
    <s v="Vock"/>
    <s v="Bettina"/>
    <s v="Frau"/>
    <s v=""/>
    <s v=""/>
    <d v="1994-07-17T00:00:00"/>
    <s v="Österreich"/>
    <s v="Gemeindeaugasse 23/14"/>
    <n v="1220"/>
    <s v="Wien,Donaustadt"/>
    <n v="1810387048"/>
    <n v="-20.2"/>
    <n v="20.2"/>
    <n v="0"/>
    <s v="fhb180710@fh-vie.ac.at"/>
    <m/>
    <n v="2794"/>
  </r>
  <r>
    <x v="11"/>
    <n v="19"/>
    <s v="Vögler"/>
    <s v="Georg"/>
    <s v="Herr"/>
    <s v=""/>
    <s v=""/>
    <d v="1997-09-19T00:00:00"/>
    <s v="Österreich"/>
    <s v="Bachgasse 6"/>
    <n v="2171"/>
    <s v="Herrnbaumgarten"/>
    <n v="1910387094"/>
    <n v="-20.2"/>
    <n v="20.2"/>
    <n v="0"/>
    <s v="fhb191310@fh-vie.ac.at"/>
    <m/>
    <n v="2795"/>
  </r>
  <r>
    <x v="22"/>
    <n v="20"/>
    <s v="Voglmair"/>
    <s v="Patricia"/>
    <s v="Frau"/>
    <s v=""/>
    <s v="BA"/>
    <d v="1980-02-26T00:00:00"/>
    <s v="Österreich"/>
    <s v="Gumpendorferstraße 63B/9"/>
    <n v="1060"/>
    <s v=""/>
    <n v="2030037011"/>
    <n v="-20.2"/>
    <n v="20.2"/>
    <n v="0"/>
    <s v="fhb201705@fh-vie.ac.at"/>
    <s v="MSc HR Management"/>
    <n v="2796"/>
  </r>
  <r>
    <x v="2"/>
    <n v="19"/>
    <s v="Völker"/>
    <s v="Klaus"/>
    <s v="Herr"/>
    <s v="Mag. rer. soc. oec."/>
    <s v="MA"/>
    <d v="1971-10-27T00:00:00"/>
    <s v="Österreich"/>
    <s v="Engerthstraße 161/508"/>
    <n v="1020"/>
    <s v="Wien,Leopoldstadt"/>
    <n v="1910388051"/>
    <n v="-20.2"/>
    <n v="20.2"/>
    <n v="0"/>
    <s v="fhb190873@fh-vie.ac.at"/>
    <m/>
    <n v="2797"/>
  </r>
  <r>
    <x v="6"/>
    <n v="20"/>
    <s v="Völkle"/>
    <s v="Joachim"/>
    <s v="Herr"/>
    <s v=""/>
    <s v=""/>
    <d v="1983-01-19T00:00:00"/>
    <s v="Deutschland"/>
    <s v="Sparbanksvägen 83"/>
    <n v="12930"/>
    <s v="Hägersten"/>
    <n v="2030039059"/>
    <n v="-20.2"/>
    <n v="20.2"/>
    <n v="0"/>
    <s v="fhb201680@fh-vie.ac.at"/>
    <s v="MBA Digital Transformation"/>
    <n v="2798"/>
  </r>
  <r>
    <x v="3"/>
    <n v="20"/>
    <s v="Vondráčková"/>
    <s v="Eva"/>
    <s v="Frau"/>
    <s v=""/>
    <s v=""/>
    <d v="2000-04-08T00:00:00"/>
    <s v="Tschech. Rep."/>
    <s v="Nordbahnstraße 47"/>
    <n v="1020"/>
    <s v="Wien"/>
    <n v="2000389003"/>
    <n v="-20.2"/>
    <n v="20.2"/>
    <n v="0"/>
    <s v="fhb201298@fh-vie.ac.at"/>
    <s v="Incoming WiSe 2020"/>
    <n v="2799"/>
  </r>
  <r>
    <x v="3"/>
    <n v="20"/>
    <s v="Vonk"/>
    <s v="Eva Sophie"/>
    <s v="Frau"/>
    <s v=""/>
    <s v=""/>
    <d v="2001-08-18T00:00:00"/>
    <s v="Österreich"/>
    <s v="Treustraße 10/18"/>
    <n v="1200"/>
    <s v="Wien,Brigittenau"/>
    <n v="2010389236"/>
    <n v="-20.2"/>
    <n v="20.2"/>
    <n v="0"/>
    <s v="fhb200745@fh-vie.ac.at"/>
    <m/>
    <n v="2800"/>
  </r>
  <r>
    <x v="4"/>
    <n v="20"/>
    <s v="Vonmetz"/>
    <s v="Constantin"/>
    <s v="Herr"/>
    <s v=""/>
    <s v=""/>
    <d v="2000-01-12T00:00:00"/>
    <s v="Österreich"/>
    <s v="Mommsengasse 6/57"/>
    <n v="1040"/>
    <s v="Wien,Wieden"/>
    <n v="2010229056"/>
    <n v="-20.2"/>
    <n v="20.2"/>
    <n v="0"/>
    <s v="fhb201063@fh-vie.ac.at"/>
    <m/>
    <n v="2801"/>
  </r>
  <r>
    <x v="6"/>
    <n v="19"/>
    <s v="von Oesen"/>
    <s v="Normen"/>
    <s v="Herr"/>
    <s v=""/>
    <s v="M.A."/>
    <d v="1984-08-25T00:00:00"/>
    <s v="Deutschland"/>
    <s v="Koppelstraße 26"/>
    <n v="22527"/>
    <s v=""/>
    <n v="1930039031"/>
    <n v="-20.2"/>
    <n v="20.2"/>
    <n v="0"/>
    <s v="fhb191129@fh-vie.ac.at"/>
    <s v="MBA Digital Transformation"/>
    <n v="2802"/>
  </r>
  <r>
    <x v="6"/>
    <n v="19"/>
    <s v="Voss"/>
    <s v="Nils"/>
    <s v="Herr"/>
    <s v=""/>
    <s v="BA"/>
    <d v="1997-02-06T00:00:00"/>
    <s v="Deutschland"/>
    <s v="Schwalbenstrasse 44a"/>
    <n v="22305"/>
    <s v=""/>
    <n v="1940039032"/>
    <n v="-20.2"/>
    <n v="20.2"/>
    <n v="0"/>
    <s v="fhb200276@fh-vie.ac.at"/>
    <s v="MBA Digital Transformation"/>
    <n v="2803"/>
  </r>
  <r>
    <x v="10"/>
    <n v="19"/>
    <s v="Voytanik"/>
    <s v="Anastasia"/>
    <s v="Frau"/>
    <s v=""/>
    <s v=""/>
    <d v="1997-12-06T00:00:00"/>
    <s v="Österreich"/>
    <s v="Geweygasse 1a/2/1"/>
    <n v="1190"/>
    <s v="Wien,Döbling"/>
    <n v="1910702044"/>
    <n v="-20.2"/>
    <n v="20.2"/>
    <n v="0"/>
    <s v="fhb190651@fh-vie.ac.at"/>
    <m/>
    <n v="2804"/>
  </r>
  <r>
    <x v="5"/>
    <n v="19"/>
    <s v="Vranjes"/>
    <s v="Dejana"/>
    <s v="Frau"/>
    <s v=""/>
    <s v=""/>
    <d v="1992-04-23T00:00:00"/>
    <s v="Serbien"/>
    <s v="Darwinstraße 22/8"/>
    <n v="3100"/>
    <s v="St. Pölten"/>
    <n v="1910582059"/>
    <n v="-20.2"/>
    <n v="20.2"/>
    <n v="0"/>
    <s v="fhb190521@fh-vie.ac.at"/>
    <m/>
    <n v="2805"/>
  </r>
  <r>
    <x v="0"/>
    <n v="20"/>
    <s v="Vrlugic"/>
    <s v="Aleksandra"/>
    <s v="Frau"/>
    <s v=""/>
    <s v=""/>
    <d v="2000-11-03T00:00:00"/>
    <s v="Serbien"/>
    <s v="Wr. Neustädter Straße 7"/>
    <n v="2486"/>
    <s v="Pottendorf"/>
    <n v="2010389178"/>
    <n v="-20.2"/>
    <n v="20.2"/>
    <n v="0"/>
    <s v="fhb200687@fh-vie.ac.at"/>
    <m/>
    <n v="2806"/>
  </r>
  <r>
    <x v="3"/>
    <n v="20"/>
    <s v="Vuchev"/>
    <s v="Yordan"/>
    <s v="Herr"/>
    <s v=""/>
    <s v=""/>
    <d v="2001-07-10T00:00:00"/>
    <s v="Bulgarien"/>
    <s v="blvd. Evlogi und Hristo Georgievi 99"/>
    <n v="1142"/>
    <s v="Sofia"/>
    <n v="2010389237"/>
    <n v="-20.2"/>
    <n v="20.2"/>
    <n v="0"/>
    <s v="fhb200746@fh-vie.ac.at"/>
    <m/>
    <n v="2807"/>
  </r>
  <r>
    <x v="3"/>
    <n v="20"/>
    <s v="Vujacic"/>
    <s v="Marko"/>
    <s v="Herr"/>
    <s v=""/>
    <s v=""/>
    <d v="1996-02-14T00:00:00"/>
    <s v="Bosn. u. Herzeg."/>
    <s v="Graf-Staremberg-Gasse 31"/>
    <n v="1040"/>
    <s v="Wien"/>
    <n v="2000389001"/>
    <n v="-20.2"/>
    <n v="20.2"/>
    <n v="0"/>
    <s v="fhb201293@fh-vie.ac.at"/>
    <s v="Incoming WiSe 2020"/>
    <n v="2808"/>
  </r>
  <r>
    <x v="1"/>
    <n v="19"/>
    <s v="Vujaković"/>
    <s v="Raša"/>
    <s v="Frau"/>
    <s v=""/>
    <s v="BSc (WU)"/>
    <d v="1984-04-12T00:00:00"/>
    <s v="Bosn. u. Herzeg."/>
    <s v="Jungstraße 15/3/18"/>
    <n v="1020"/>
    <s v="Wien,Leopoldstadt"/>
    <n v="1910390052"/>
    <n v="-20.2"/>
    <n v="20.2"/>
    <n v="0"/>
    <s v="fhb190707@fh-vie.ac.at"/>
    <m/>
    <n v="2809"/>
  </r>
  <r>
    <x v="1"/>
    <n v="19"/>
    <s v="Vujicic"/>
    <s v="Daniel"/>
    <s v="Herr"/>
    <s v=""/>
    <s v="BA"/>
    <d v="1990-05-14T00:00:00"/>
    <s v="Österreich"/>
    <s v="Unter der Kirche 30/8/8"/>
    <n v="1110"/>
    <s v="Wien,Simmering"/>
    <n v="1910390053"/>
    <n v="-20.2"/>
    <n v="20.2"/>
    <n v="0"/>
    <s v="fhb190708@fh-vie.ac.at"/>
    <m/>
    <n v="2810"/>
  </r>
  <r>
    <x v="12"/>
    <n v="19"/>
    <s v="Vujmilovic"/>
    <s v="Bjanka"/>
    <s v="Frau"/>
    <s v=""/>
    <s v=""/>
    <d v="1999-02-28T00:00:00"/>
    <s v="Österreich"/>
    <s v="Gallitzinstraße 7-13/7/6"/>
    <n v="1160"/>
    <s v="Wien,Ottakring"/>
    <n v="1910391076"/>
    <n v="-20.2"/>
    <n v="20.2"/>
    <n v="0"/>
    <s v="fhb191246@fh-vie.ac.at"/>
    <m/>
    <n v="2811"/>
  </r>
  <r>
    <x v="3"/>
    <n v="19"/>
    <s v="Wachter"/>
    <s v="Maximilian"/>
    <s v="Herr"/>
    <s v=""/>
    <s v=""/>
    <d v="2000-07-19T00:00:00"/>
    <s v="Österreich"/>
    <s v="Kapellenstraße 5"/>
    <n v="7474"/>
    <s v="Deutsch-Schützen"/>
    <n v="1910389209"/>
    <n v="-20.2"/>
    <n v="20.2"/>
    <n v="0"/>
    <s v="fhb191122@fh-vie.ac.at"/>
    <m/>
    <n v="2812"/>
  </r>
  <r>
    <x v="4"/>
    <n v="19"/>
    <s v="Wageneder"/>
    <s v="Thomas"/>
    <s v="Herr"/>
    <s v=""/>
    <s v=""/>
    <d v="1998-01-21T00:00:00"/>
    <s v="Österreich"/>
    <s v="Arling 5"/>
    <n v="4753"/>
    <s v="Taiskirchen im Innkreis"/>
    <n v="1910229100"/>
    <n v="-20.2"/>
    <n v="20.2"/>
    <n v="0"/>
    <s v="fhb191186@fh-vie.ac.at"/>
    <m/>
    <n v="2813"/>
  </r>
  <r>
    <x v="1"/>
    <n v="19"/>
    <s v="Wagenhofer"/>
    <s v="Werner"/>
    <s v="Herr"/>
    <s v=""/>
    <s v="BSc (WU)"/>
    <d v="1986-11-23T00:00:00"/>
    <s v="Österreich"/>
    <s v="Scheffelstraße 16/7/6"/>
    <n v="1210"/>
    <s v="Wien,Floridsdorf"/>
    <n v="1910390054"/>
    <n v="-20.2"/>
    <n v="20.2"/>
    <n v="0"/>
    <s v="fhb190709@fh-vie.ac.at"/>
    <m/>
    <n v="2814"/>
  </r>
  <r>
    <x v="10"/>
    <n v="19"/>
    <s v="Wagner"/>
    <s v="Angela"/>
    <s v="Frau"/>
    <s v=""/>
    <s v=""/>
    <d v="1996-03-18T00:00:00"/>
    <s v="Österreich"/>
    <s v="Gatterederstraße 8/2/15"/>
    <n v="1230"/>
    <s v="Wien,Liesing"/>
    <n v="1910702045"/>
    <n v="-20.2"/>
    <n v="20.2"/>
    <n v="0"/>
    <s v="fhb190652@fh-vie.ac.at"/>
    <m/>
    <n v="2815"/>
  </r>
  <r>
    <x v="9"/>
    <n v="19"/>
    <s v="Wagner"/>
    <s v="Bettina"/>
    <s v="Frau"/>
    <s v=""/>
    <s v="BA, MA"/>
    <d v="1987-02-23T00:00:00"/>
    <s v="Österreich"/>
    <s v="Jörgerstraße 33/5"/>
    <n v="1170"/>
    <s v="Wien,Hernals"/>
    <n v="1910230050"/>
    <n v="-20.2"/>
    <n v="20.2"/>
    <n v="0"/>
    <s v="fhb190381@fh-vie.ac.at"/>
    <m/>
    <n v="2816"/>
  </r>
  <r>
    <x v="6"/>
    <n v="19"/>
    <s v="Wagner"/>
    <s v="Joseline"/>
    <s v="Fau"/>
    <s v=""/>
    <s v="L.L.B."/>
    <d v="1995-06-26T00:00:00"/>
    <s v="Deutschland"/>
    <s v="Bunzlauer Strasse 2"/>
    <n v="38302"/>
    <s v=""/>
    <n v="1930039015"/>
    <n v="-20.2"/>
    <n v="20.2"/>
    <n v="0"/>
    <s v="fhb190988@fh-vie.ac.at"/>
    <s v="MBA Digital Transformation"/>
    <n v="2817"/>
  </r>
  <r>
    <x v="20"/>
    <n v="20"/>
    <s v="Wagner"/>
    <s v="Katharina"/>
    <s v="Frau"/>
    <s v=""/>
    <s v="Bakk."/>
    <d v="1989-01-23T00:00:00"/>
    <s v="Österreich"/>
    <s v="Siebertgasse 24/13"/>
    <n v="1120"/>
    <s v="Wien,Meidling"/>
    <n v="2030046018"/>
    <n v="-20.2"/>
    <n v="20.2"/>
    <n v="0"/>
    <s v="fhb201585@fh-vie.ac.at"/>
    <s v="MSc Sustainability and Responsible Management"/>
    <n v="2818"/>
  </r>
  <r>
    <x v="0"/>
    <n v="17"/>
    <s v="Wagner"/>
    <s v="Nikola"/>
    <s v="Frau"/>
    <s v=""/>
    <s v=""/>
    <d v="1989-08-31T00:00:00"/>
    <s v="Österreich"/>
    <s v="Baumschulweg 2 Haus 12"/>
    <n v="2285"/>
    <s v="Leopoldsdorf im Marchfelde"/>
    <n v="1710389180"/>
    <n v="-20.2"/>
    <n v="20.2"/>
    <n v="0"/>
    <s v="fhb170637@fh-vie.ac.at"/>
    <m/>
    <n v="2819"/>
  </r>
  <r>
    <x v="6"/>
    <n v="18"/>
    <s v="Waili"/>
    <s v="Thomas"/>
    <s v="Herr"/>
    <s v=""/>
    <s v=""/>
    <d v="1983-10-20T00:00:00"/>
    <s v="Österreich"/>
    <s v="Miriam Makeba Gasse 2/4/14"/>
    <n v="1220"/>
    <s v="Wien,Donaustadt"/>
    <n v="1840039003"/>
    <n v="-20.2"/>
    <n v="20.2"/>
    <n v="0"/>
    <s v="fhb190076@fh-vie.ac.at"/>
    <s v="MBA Digital Transformation"/>
    <n v="2820"/>
  </r>
  <r>
    <x v="7"/>
    <n v="20"/>
    <s v="Wailzer"/>
    <s v="Sabine"/>
    <s v="Frau"/>
    <s v=""/>
    <s v=""/>
    <d v="1969-01-16T00:00:00"/>
    <s v="Österreich"/>
    <s v="Ziegelofengasse 7"/>
    <n v="2325"/>
    <s v="Velm"/>
    <n v="2030018013"/>
    <n v="-20.2"/>
    <n v="20.2"/>
    <n v="0"/>
    <s v="fhb201597@fh-vie.ac.at"/>
    <s v="Akademische/r HR Manager/in"/>
    <n v="2821"/>
  </r>
  <r>
    <x v="5"/>
    <n v="20"/>
    <s v="Walchhofer"/>
    <s v="Tatjana"/>
    <s v="Frau"/>
    <s v=""/>
    <s v=""/>
    <d v="1994-08-29T00:00:00"/>
    <s v="Österreich"/>
    <s v="Sonnwendgasse 29/57"/>
    <n v="1100"/>
    <s v="Wien,Favoriten"/>
    <n v="2010582058"/>
    <n v="-20.2"/>
    <n v="20.2"/>
    <n v="0"/>
    <s v="fhb200902@fh-vie.ac.at"/>
    <m/>
    <n v="2822"/>
  </r>
  <r>
    <x v="10"/>
    <n v="20"/>
    <s v="Wald"/>
    <s v="Melina"/>
    <s v="Frau"/>
    <s v=""/>
    <s v=""/>
    <d v="1997-11-29T00:00:00"/>
    <s v="Deutschland"/>
    <s v="Gänsbachergasse 10"/>
    <n v="1030"/>
    <s v="Wien"/>
    <n v="2010702029"/>
    <n v="-20.2"/>
    <n v="20.2"/>
    <n v="0"/>
    <s v="fhb201317@fh-vie.ac.at"/>
    <s v="Incoming WiSe 2020"/>
    <n v="2823"/>
  </r>
  <r>
    <x v="10"/>
    <n v="18"/>
    <s v="Waldhuber"/>
    <s v="Alexander"/>
    <s v="Herr"/>
    <s v=""/>
    <s v=""/>
    <d v="1998-04-14T00:00:00"/>
    <s v="Österreich"/>
    <s v="Kriehubergasse 9/7"/>
    <n v="1050"/>
    <s v="Wien,Margareten"/>
    <n v="1810702022"/>
    <n v="-20.2"/>
    <n v="20.2"/>
    <n v="0"/>
    <s v="fhb180180@fh-vie.ac.at"/>
    <m/>
    <n v="2824"/>
  </r>
  <r>
    <x v="21"/>
    <n v="19"/>
    <s v="Waldmann"/>
    <s v="Jule"/>
    <s v="Frau"/>
    <s v=""/>
    <s v="BA"/>
    <d v="1992-03-07T00:00:00"/>
    <s v="Deutschland"/>
    <s v="Börnergasse 12/6/5"/>
    <n v="1190"/>
    <s v="Wien,Döbling"/>
    <n v="1940036013"/>
    <n v="-20.2"/>
    <n v="20.2"/>
    <n v="0"/>
    <s v="fhb200197@fh-vie.ac.at"/>
    <s v="MSc Arbeits-, Organisationspsychologie und HR Management"/>
    <n v="2825"/>
  </r>
  <r>
    <x v="8"/>
    <n v="20"/>
    <s v="Waldorf"/>
    <s v="Franziska"/>
    <s v="Frau"/>
    <s v=""/>
    <s v=""/>
    <d v="1977-02-27T00:00:00"/>
    <s v="Deutschland"/>
    <s v="Schattenhof 1"/>
    <n v="91126"/>
    <s v=""/>
    <n v="2030042026"/>
    <n v="-20.2"/>
    <n v="20.2"/>
    <n v="0"/>
    <s v="fhb201548@fh-vie.ac.at"/>
    <s v="MBA Digital Marketing &amp; Data Management"/>
    <n v="2826"/>
  </r>
  <r>
    <x v="12"/>
    <n v="20"/>
    <s v="Walli"/>
    <s v="Simon"/>
    <s v="Herr"/>
    <s v=""/>
    <s v=""/>
    <d v="2000-05-22T00:00:00"/>
    <s v="Österreich"/>
    <s v="Innerschildgraben 48"/>
    <n v="2832"/>
    <s v="Thernberg"/>
    <n v="2010391067"/>
    <n v="-20.2"/>
    <n v="20.2"/>
    <n v="0"/>
    <s v="fhb201368@fh-vie.ac.at"/>
    <m/>
    <n v="2827"/>
  </r>
  <r>
    <x v="5"/>
    <n v="18"/>
    <s v="Wallner"/>
    <s v="Astrid"/>
    <s v="Frau"/>
    <s v=""/>
    <s v=""/>
    <d v="1987-12-02T00:00:00"/>
    <s v="Österreich"/>
    <s v="Wallgasse 13/13"/>
    <n v="1060"/>
    <s v="Wien,Mariahilf"/>
    <n v="1810582045"/>
    <n v="-20.2"/>
    <n v="20.2"/>
    <n v="0"/>
    <s v="fhb180250@fh-vie.ac.at"/>
    <m/>
    <n v="2828"/>
  </r>
  <r>
    <x v="14"/>
    <n v="20"/>
    <s v="WALLNER"/>
    <s v="Christoph"/>
    <s v="Herr"/>
    <s v="Ing. Mag.(FH)"/>
    <s v=""/>
    <d v="1980-01-31T00:00:00"/>
    <s v="Österreich"/>
    <s v="Tirolerbachstraße 26"/>
    <n v="2752"/>
    <s v="Wöllersdorf"/>
    <n v="2010392029"/>
    <n v="-20.2"/>
    <n v="20.2"/>
    <n v="0"/>
    <s v="fhb201139@fh-vie.ac.at"/>
    <m/>
    <n v="2829"/>
  </r>
  <r>
    <x v="5"/>
    <n v="18"/>
    <s v="Waloschek"/>
    <s v="Julia"/>
    <s v="Frau"/>
    <s v=""/>
    <s v=""/>
    <d v="1992-10-26T00:00:00"/>
    <s v="Österreich"/>
    <s v="Sonnenallee 49/2/21"/>
    <n v="1220"/>
    <s v="Wien,Donaustadt"/>
    <n v="1810582046"/>
    <n v="-20.2"/>
    <n v="20.2"/>
    <n v="0"/>
    <s v="fhb180251@fh-vie.ac.at"/>
    <m/>
    <n v="2830"/>
  </r>
  <r>
    <x v="23"/>
    <n v="19"/>
    <s v="Walper"/>
    <s v="Kira"/>
    <s v="Frau"/>
    <s v=""/>
    <s v=""/>
    <d v="1993-11-18T00:00:00"/>
    <s v="Deutschland"/>
    <s v="338 Spear Street St. Unit 5J"/>
    <n v="94105"/>
    <s v=""/>
    <n v="1930041013"/>
    <n v="-20.2"/>
    <n v="20.2"/>
    <n v="0"/>
    <s v="fhb191384@fh-vie.ac.at"/>
    <s v="MBA Online Marketing"/>
    <n v="2831"/>
  </r>
  <r>
    <x v="11"/>
    <n v="19"/>
    <s v="Waltenberger"/>
    <s v="Jasmin"/>
    <s v="Frau"/>
    <s v=""/>
    <s v=""/>
    <d v="1996-07-09T00:00:00"/>
    <s v="Österreich"/>
    <s v="Puechhaimgasse 45"/>
    <n v="3580"/>
    <s v="Horn"/>
    <n v="1910387048"/>
    <n v="-20.2"/>
    <n v="20.2"/>
    <n v="0"/>
    <s v="fhb190817@fh-vie.ac.at"/>
    <m/>
    <n v="2832"/>
  </r>
  <r>
    <x v="4"/>
    <n v="18"/>
    <s v="Walter"/>
    <s v="Lukas"/>
    <s v="Herr"/>
    <s v=""/>
    <s v=""/>
    <d v="1995-10-14T00:00:00"/>
    <s v="Österreich"/>
    <s v="Pasettistraße 89/01"/>
    <n v="1200"/>
    <s v="Wien,Brigittenau"/>
    <n v="1810229090"/>
    <n v="-20.2"/>
    <n v="20.2"/>
    <n v="0"/>
    <s v="fhb180540@fh-vie.ac.at"/>
    <m/>
    <n v="2833"/>
  </r>
  <r>
    <x v="1"/>
    <n v="19"/>
    <s v="Walter"/>
    <s v="Michael"/>
    <s v="Herr"/>
    <s v=""/>
    <s v="BA"/>
    <d v="1994-03-31T00:00:00"/>
    <s v="Österreich"/>
    <s v="Kühlhofberg 416"/>
    <n v="3970"/>
    <s v="Weitra"/>
    <n v="1910390055"/>
    <n v="-20.2"/>
    <n v="20.2"/>
    <n v="0"/>
    <s v="fhb190710@fh-vie.ac.at"/>
    <m/>
    <n v="2834"/>
  </r>
  <r>
    <x v="15"/>
    <n v="20"/>
    <s v="Walzer"/>
    <s v="Rubina"/>
    <s v="Frau"/>
    <s v=""/>
    <s v=""/>
    <d v="1999-09-21T00:00:00"/>
    <s v="Österreich"/>
    <s v="Hollandstraße 1A/9"/>
    <n v="1020"/>
    <s v="Wien,Leopoldstadt"/>
    <n v="2010480032"/>
    <n v="-20.2"/>
    <n v="20.2"/>
    <n v="0"/>
    <s v="fhb200504@fh-vie.ac.at"/>
    <m/>
    <n v="2835"/>
  </r>
  <r>
    <x v="2"/>
    <n v="20"/>
    <s v="Wambacher"/>
    <s v="Victoria"/>
    <s v="Frau"/>
    <s v=""/>
    <s v="BA"/>
    <d v="1996-11-15T00:00:00"/>
    <s v="Österreich"/>
    <s v="Niederham 13"/>
    <n v="4760"/>
    <s v="Raab"/>
    <n v="2010388051"/>
    <n v="-20.2"/>
    <n v="20.2"/>
    <n v="0"/>
    <s v="fhb201222@fh-vie.ac.at"/>
    <m/>
    <n v="2836"/>
  </r>
  <r>
    <x v="8"/>
    <n v="19"/>
    <s v="Waschier"/>
    <s v="Gerhard"/>
    <s v="Herr"/>
    <s v=""/>
    <s v=""/>
    <d v="1985-05-11T00:00:00"/>
    <s v="Österreich"/>
    <s v="Hoher Platz 22"/>
    <n v="9400"/>
    <s v="Wolfsberg"/>
    <n v="1940042074"/>
    <n v="-20.2"/>
    <n v="20.2"/>
    <n v="0"/>
    <s v="fhb200389@fh-vie.ac.at"/>
    <s v="MBA Digital Marketing &amp; Data Management"/>
    <n v="2837"/>
  </r>
  <r>
    <x v="11"/>
    <n v="20"/>
    <s v="Watzer"/>
    <s v="Sandra"/>
    <s v="Frau"/>
    <s v=""/>
    <s v=""/>
    <d v="1995-08-21T00:00:00"/>
    <s v="Österreich"/>
    <s v="Barwichgasse 7"/>
    <n v="2103"/>
    <s v="Langenzersdorf"/>
    <n v="2010387044"/>
    <n v="-20.2"/>
    <n v="20.2"/>
    <n v="0"/>
    <s v="fhb201273@fh-vie.ac.at"/>
    <m/>
    <n v="2838"/>
  </r>
  <r>
    <x v="0"/>
    <n v="17"/>
    <s v="Watzer"/>
    <s v="Tanja"/>
    <s v="Frau"/>
    <s v=""/>
    <s v=""/>
    <d v="1997-08-31T00:00:00"/>
    <s v="Österreich"/>
    <s v="Im Kühhagel 27"/>
    <n v="2103"/>
    <s v="Langenzersdorf"/>
    <n v="1710389085"/>
    <n v="-20.2"/>
    <n v="20.2"/>
    <n v="0"/>
    <s v="fhb170571@fh-vie.ac.at"/>
    <m/>
    <n v="2839"/>
  </r>
  <r>
    <x v="6"/>
    <n v="19"/>
    <s v="Weber"/>
    <s v="Alexander"/>
    <s v="Herr"/>
    <s v=""/>
    <s v="B.A."/>
    <d v="1991-11-13T00:00:00"/>
    <s v="Deutschland"/>
    <s v="Leipziger Ring 4"/>
    <n v="63110"/>
    <s v=""/>
    <n v="1940039070"/>
    <n v="-20.2"/>
    <n v="20.2"/>
    <n v="0"/>
    <s v="fhb200180@fh-vie.ac.at"/>
    <s v="MBA Digital Transformation"/>
    <n v="2840"/>
  </r>
  <r>
    <x v="2"/>
    <n v="19"/>
    <s v="Weber"/>
    <s v="Bianca"/>
    <s v="Frau"/>
    <s v=""/>
    <s v="BA"/>
    <d v="1996-03-29T00:00:00"/>
    <s v="Österreich"/>
    <s v="Hirschstettner Straße 119/1/59"/>
    <n v="1220"/>
    <s v="Wien"/>
    <n v="1910388053"/>
    <n v="-20.2"/>
    <n v="20.2"/>
    <n v="0"/>
    <s v="fhb190875@fh-vie.ac.at"/>
    <m/>
    <n v="2841"/>
  </r>
  <r>
    <x v="22"/>
    <n v="20"/>
    <s v="Weber"/>
    <s v="Claudia"/>
    <s v="Frau"/>
    <s v="Mag.a"/>
    <s v=""/>
    <d v="1978-04-04T00:00:00"/>
    <s v="Österreich"/>
    <s v="Hainburgerstraße 29/10/21"/>
    <n v="1030"/>
    <s v="Wien,Landstraße"/>
    <n v="2030037007"/>
    <n v="-20.2"/>
    <n v="20.2"/>
    <n v="0"/>
    <s v="fhb201701@fh-vie.ac.at"/>
    <s v="MSc HR Management"/>
    <n v="2842"/>
  </r>
  <r>
    <x v="15"/>
    <n v="20"/>
    <s v="Weber"/>
    <s v="Dominik"/>
    <s v="Herr"/>
    <s v=""/>
    <s v=""/>
    <d v="1993-07-16T00:00:00"/>
    <s v="Österreich"/>
    <s v="Leskygasse 3/9/2"/>
    <n v="1220"/>
    <s v="Wien,Donaustadt"/>
    <n v="2010480033"/>
    <n v="-20.2"/>
    <n v="20.2"/>
    <n v="0"/>
    <s v="fhb200505@fh-vie.ac.at"/>
    <m/>
    <n v="2843"/>
  </r>
  <r>
    <x v="8"/>
    <n v="20"/>
    <s v="Weber"/>
    <s v="Gregor Cornelius"/>
    <s v="Herr"/>
    <s v="Dr. med."/>
    <s v=""/>
    <d v="1988-07-01T00:00:00"/>
    <s v="Deutschland"/>
    <s v="Moselstraße 12"/>
    <n v="40219"/>
    <s v=""/>
    <n v="2030042002"/>
    <n v="-20.2"/>
    <n v="20.2"/>
    <n v="0"/>
    <s v="fhb200420@fh-vie.ac.at"/>
    <s v="MBA Digital Marketing &amp; Data Management"/>
    <n v="2844"/>
  </r>
  <r>
    <x v="6"/>
    <n v="20"/>
    <s v="Weber"/>
    <s v="Hanspeter"/>
    <s v="Herr"/>
    <s v=""/>
    <s v=""/>
    <d v="1961-03-27T00:00:00"/>
    <s v="Schweiz"/>
    <s v="Am Kauf 4"/>
    <n v="8762"/>
    <s v="Sool"/>
    <n v="2030039060"/>
    <n v="-20.2"/>
    <n v="20.2"/>
    <n v="0"/>
    <s v="fhb201711@fh-vie.ac.at"/>
    <s v="MBA Digital Transformation"/>
    <n v="2845"/>
  </r>
  <r>
    <x v="4"/>
    <n v="20"/>
    <s v="Weber"/>
    <s v="Stefanie"/>
    <s v="Frau"/>
    <s v=""/>
    <s v=""/>
    <d v="1994-11-14T00:00:00"/>
    <s v="Österreich"/>
    <s v="Hauptstraße 153 Stg. 1/6"/>
    <n v="3420"/>
    <s v="Kritzendorf"/>
    <n v="2010229057"/>
    <n v="-20.2"/>
    <n v="20.2"/>
    <n v="0"/>
    <s v="fhb201064@fh-vie.ac.at"/>
    <m/>
    <n v="2846"/>
  </r>
  <r>
    <x v="11"/>
    <n v="19"/>
    <s v="Wechselberger"/>
    <s v="Tanja"/>
    <s v="Frau"/>
    <s v=""/>
    <s v=""/>
    <d v="1996-06-22T00:00:00"/>
    <s v="Österreich"/>
    <s v="Steingasse 18/1/2"/>
    <n v="1030"/>
    <s v="Wien,Landstraße"/>
    <n v="1910387049"/>
    <n v="-20.2"/>
    <n v="20.2"/>
    <n v="0"/>
    <s v="fhb190818@fh-vie.ac.at"/>
    <m/>
    <n v="2847"/>
  </r>
  <r>
    <x v="13"/>
    <n v="19"/>
    <s v="Wegscheider"/>
    <s v="Lukas"/>
    <s v="Herr"/>
    <s v=""/>
    <s v="BA"/>
    <d v="1991-12-12T00:00:00"/>
    <s v="Österreich"/>
    <s v="Hangweg 46"/>
    <n v="9851"/>
    <s v="Lieserbrücke"/>
    <n v="1910613017"/>
    <n v="-20.2"/>
    <n v="20.2"/>
    <n v="0"/>
    <s v="fhb190296@fh-vie.ac.at"/>
    <m/>
    <n v="2848"/>
  </r>
  <r>
    <x v="2"/>
    <n v="19"/>
    <s v="Weidinger"/>
    <s v="Celina"/>
    <s v="Frau"/>
    <s v=""/>
    <s v="BA"/>
    <d v="1996-03-04T00:00:00"/>
    <s v="Österreich"/>
    <s v="Schlossgasse 7"/>
    <n v="2431"/>
    <s v="Enzersdorf an der Fischa"/>
    <n v="1910388054"/>
    <n v="-20.2"/>
    <n v="20.2"/>
    <n v="0"/>
    <s v="fhb190876@fh-vie.ac.at"/>
    <m/>
    <n v="2849"/>
  </r>
  <r>
    <x v="22"/>
    <n v="20"/>
    <s v="Weidinger"/>
    <s v="Katrin"/>
    <s v="Frau"/>
    <s v=""/>
    <s v=""/>
    <d v="1991-08-05T00:00:00"/>
    <s v="Österreich"/>
    <s v="Feuchterslebengasse 69-71"/>
    <n v="1100"/>
    <s v="Wien,Favoriten"/>
    <n v="2030037008"/>
    <n v="-20.2"/>
    <n v="20.2"/>
    <n v="0"/>
    <s v="fhb201702@fh-vie.ac.at"/>
    <s v="MSc HR Management"/>
    <n v="2850"/>
  </r>
  <r>
    <x v="2"/>
    <n v="20"/>
    <s v="Weiler"/>
    <s v="Theresa Nicole"/>
    <s v="Frau"/>
    <s v=""/>
    <s v=""/>
    <d v="1992-07-01T00:00:00"/>
    <s v="Österreich"/>
    <s v="Neuriedgasse 3"/>
    <n v="7000"/>
    <s v="Eisenstadt"/>
    <n v="2010388052"/>
    <n v="-20.2"/>
    <n v="20.2"/>
    <n v="0"/>
    <s v="fhb201223@fh-vie.ac.at"/>
    <m/>
    <n v="2851"/>
  </r>
  <r>
    <x v="10"/>
    <n v="19"/>
    <s v="Weinand"/>
    <s v="Jan"/>
    <s v="Herr"/>
    <s v=""/>
    <s v=""/>
    <d v="1999-05-19T00:00:00"/>
    <s v="Österreich"/>
    <s v="Siegfriedweg 631"/>
    <n v="2823"/>
    <s v="Pitten"/>
    <n v="1910702046"/>
    <n v="-20.2"/>
    <n v="20.2"/>
    <n v="0"/>
    <s v="fhb190653@fh-vie.ac.at"/>
    <m/>
    <n v="2852"/>
  </r>
  <r>
    <x v="10"/>
    <n v="18"/>
    <s v="Weinbrenner"/>
    <s v="Liam"/>
    <s v="Herr"/>
    <s v=""/>
    <s v=""/>
    <d v="1997-11-15T00:00:00"/>
    <s v="Deutschland"/>
    <s v="Hütteldorferstraße 243/13"/>
    <n v="1140"/>
    <s v="Wien,Penzing"/>
    <n v="1810702023"/>
    <n v="-20.2"/>
    <n v="20.2"/>
    <n v="0"/>
    <s v="fhb180181@fh-vie.ac.at"/>
    <m/>
    <n v="2853"/>
  </r>
  <r>
    <x v="2"/>
    <n v="20"/>
    <s v="Weingartler"/>
    <s v="Fabian"/>
    <s v="Herr"/>
    <s v=""/>
    <s v=""/>
    <d v="1995-09-30T00:00:00"/>
    <s v="Österreich"/>
    <s v="Liniengasse 48/29"/>
    <n v="1060"/>
    <s v="Wien,Mariahilf"/>
    <n v="2010388053"/>
    <n v="-20.2"/>
    <n v="20.2"/>
    <n v="0"/>
    <s v="fhb201224@fh-vie.ac.at"/>
    <m/>
    <n v="2854"/>
  </r>
  <r>
    <x v="8"/>
    <n v="19"/>
    <s v="Weinzierl"/>
    <s v="Julia"/>
    <s v="Frau"/>
    <s v=""/>
    <s v="BA"/>
    <d v="1993-08-09T00:00:00"/>
    <s v="Österreich"/>
    <s v="Stadlgasse 7"/>
    <n v="4470"/>
    <s v="Einsiedl"/>
    <n v="1940042039"/>
    <n v="-20.2"/>
    <n v="20.2"/>
    <n v="0"/>
    <s v="fhb200090@fh-vie.ac.at"/>
    <s v="MBA Digital Marketing &amp; Data Management"/>
    <n v="2855"/>
  </r>
  <r>
    <x v="2"/>
    <n v="19"/>
    <s v="Weiss"/>
    <s v="Ivo"/>
    <s v="Herr"/>
    <s v=""/>
    <s v="BSc"/>
    <d v="1995-12-15T00:00:00"/>
    <s v="Italien"/>
    <s v="via winkler 11"/>
    <n v="39010"/>
    <s v="Gargazzone"/>
    <n v="1910388055"/>
    <n v="-20.2"/>
    <n v="20.2"/>
    <n v="0"/>
    <s v="fhb190877@fh-vie.ac.at"/>
    <m/>
    <n v="2856"/>
  </r>
  <r>
    <x v="12"/>
    <n v="18"/>
    <s v="Weiss"/>
    <s v="Sebastian"/>
    <s v="Herr"/>
    <s v=""/>
    <s v=""/>
    <d v="1994-07-17T00:00:00"/>
    <s v="Österreich"/>
    <s v="Edi-Finger-Straße 9/5/4"/>
    <n v="1210"/>
    <s v="Wien,Floridsdorf"/>
    <n v="1810391022"/>
    <n v="-20.2"/>
    <n v="20.2"/>
    <n v="0"/>
    <s v="fhb180414@fh-vie.ac.at"/>
    <m/>
    <n v="2857"/>
  </r>
  <r>
    <x v="21"/>
    <n v="18"/>
    <s v="Weiß"/>
    <s v="Ines"/>
    <s v="Frau"/>
    <s v=""/>
    <s v="BA"/>
    <d v="1980-11-21T00:00:00"/>
    <s v="Österreich"/>
    <s v="Scherzergasse"/>
    <n v="1020"/>
    <s v="Wien,Leopoldstadt"/>
    <n v="1840036019"/>
    <n v="-20.2"/>
    <n v="20.2"/>
    <n v="0"/>
    <s v="fhb190097@fh-vie.ac.at"/>
    <s v="MSc Arbeits-, Organisationspsychologie und HR Management"/>
    <n v="2858"/>
  </r>
  <r>
    <x v="6"/>
    <n v="19"/>
    <s v="Weiß"/>
    <s v="Jörg"/>
    <s v="Herr"/>
    <s v=""/>
    <s v="MSc"/>
    <d v="1971-05-28T00:00:00"/>
    <s v="Deutschland"/>
    <s v="Hans-Keul-Weg 17"/>
    <n v="51105"/>
    <s v="Köln"/>
    <n v="1930039099"/>
    <n v="-20.2"/>
    <n v="20.2"/>
    <n v="0"/>
    <s v="fhb190235@fh-vie.ac.at"/>
    <s v="MBA Digital Transformation"/>
    <n v="2859"/>
  </r>
  <r>
    <x v="8"/>
    <n v="19"/>
    <s v="Weiße"/>
    <s v="Julia"/>
    <s v="Frau"/>
    <s v=""/>
    <s v=""/>
    <d v="1993-03-24T00:00:00"/>
    <s v="Deutschland"/>
    <s v="Drosselweg 2"/>
    <n v="74399"/>
    <s v=""/>
    <n v="1940042015"/>
    <n v="-20.2"/>
    <n v="20.2"/>
    <n v="0"/>
    <s v="fhb200296@fh-vie.ac.at"/>
    <s v="MBA Digital Marketing &amp; Data Management"/>
    <n v="2860"/>
  </r>
  <r>
    <x v="0"/>
    <n v="19"/>
    <s v="Weissensteiner"/>
    <s v="Felix"/>
    <s v="Herr"/>
    <s v=""/>
    <s v=""/>
    <d v="1996-09-02T00:00:00"/>
    <s v="Österreich"/>
    <s v="Flamminggasse 14a"/>
    <n v="2500"/>
    <s v="Baden"/>
    <n v="1910389155"/>
    <n v="-20.2"/>
    <n v="20.2"/>
    <n v="0"/>
    <s v="fhb191059@fh-vie.ac.at"/>
    <m/>
    <n v="2861"/>
  </r>
  <r>
    <x v="10"/>
    <n v="19"/>
    <s v="Weißkircher"/>
    <s v="Calvin"/>
    <s v="Herr"/>
    <s v=""/>
    <s v=""/>
    <d v="1992-11-15T00:00:00"/>
    <s v="Österreich"/>
    <s v="Florianigasse 7"/>
    <n v="3430"/>
    <s v="Tulln an der Donau"/>
    <n v="1910702048"/>
    <n v="-20.2"/>
    <n v="20.2"/>
    <n v="0"/>
    <s v="fhb191134@fh-vie.ac.at"/>
    <m/>
    <n v="2862"/>
  </r>
  <r>
    <x v="6"/>
    <n v="20"/>
    <s v="Weißmann"/>
    <s v="Nina"/>
    <s v="Frau"/>
    <s v="DI"/>
    <s v="BSc"/>
    <d v="1993-07-26T00:00:00"/>
    <s v="Österreich"/>
    <s v="Auf der Hammerlwiese 38"/>
    <n v="2384"/>
    <s v="Breitenfurt bei Wien"/>
    <n v="2030039039"/>
    <n v="-20.2"/>
    <n v="20.2"/>
    <n v="0"/>
    <s v="fhb201542@fh-vie.ac.at"/>
    <s v="MBA Digital Transformation"/>
    <n v="2863"/>
  </r>
  <r>
    <x v="11"/>
    <n v="19"/>
    <s v="Weisswasser"/>
    <s v="Mathias"/>
    <s v="Herr"/>
    <s v=""/>
    <s v=""/>
    <d v="1980-10-04T00:00:00"/>
    <s v="Österreich"/>
    <s v="Kegelgasse 41/10"/>
    <n v="1030"/>
    <s v="Wien,Landstraße"/>
    <n v="1910387050"/>
    <n v="-20.2"/>
    <n v="20.2"/>
    <n v="0"/>
    <s v="fhb190819@fh-vie.ac.at"/>
    <m/>
    <n v="2864"/>
  </r>
  <r>
    <x v="12"/>
    <n v="20"/>
    <s v="Weisz"/>
    <s v="David"/>
    <s v="Herr"/>
    <s v=""/>
    <s v=""/>
    <d v="1998-03-19T00:00:00"/>
    <s v="Österreich"/>
    <s v="Manhartstraße 53/6/8"/>
    <n v="2000"/>
    <s v="Stockerau"/>
    <n v="2010391069"/>
    <n v="-20.2"/>
    <n v="20.2"/>
    <n v="0"/>
    <s v="fhb201377@fh-vie.ac.at"/>
    <m/>
    <n v="2865"/>
  </r>
  <r>
    <x v="12"/>
    <n v="19"/>
    <s v="Weisz"/>
    <s v="Sina"/>
    <s v="Frau"/>
    <s v=""/>
    <s v=""/>
    <d v="1998-05-21T00:00:00"/>
    <s v="Österreich"/>
    <s v="Feldgasse 19"/>
    <n v="7350"/>
    <s v="Oberpullendorf"/>
    <n v="1910391077"/>
    <n v="-20.2"/>
    <n v="20.2"/>
    <n v="0"/>
    <s v="fhb191247@fh-vie.ac.at"/>
    <m/>
    <n v="2866"/>
  </r>
  <r>
    <x v="8"/>
    <n v="20"/>
    <s v="Weitgruber"/>
    <s v="Katalin"/>
    <s v="Frau"/>
    <s v="Mag.(FH)"/>
    <s v=""/>
    <d v="1980-06-11T00:00:00"/>
    <s v="Österreich"/>
    <s v="Göllweg 12"/>
    <n v="5164"/>
    <s v="Matzing"/>
    <n v="2030042008"/>
    <n v="-20.2"/>
    <n v="20.2"/>
    <n v="0"/>
    <s v="fhb200918@fh-vie.ac.at"/>
    <s v="MBA Digital Marketing &amp; Data Management"/>
    <n v="2867"/>
  </r>
  <r>
    <x v="10"/>
    <n v="20"/>
    <s v="Weithaler"/>
    <s v="Elias"/>
    <s v="Herr"/>
    <s v=""/>
    <s v=""/>
    <d v="1995-12-11T00:00:00"/>
    <s v="Österreich"/>
    <s v="Albertgasse 51/1/2"/>
    <n v="1080"/>
    <s v="Wien,Josefstadt"/>
    <n v="2010702022"/>
    <n v="-20.2"/>
    <n v="20.2"/>
    <n v="0"/>
    <s v="fhb200449@fh-vie.ac.at"/>
    <m/>
    <n v="2868"/>
  </r>
  <r>
    <x v="6"/>
    <n v="20"/>
    <s v="Welle"/>
    <s v="Yvonne"/>
    <s v="Frau"/>
    <s v=""/>
    <s v=""/>
    <d v="1997-09-09T00:00:00"/>
    <s v="Deutschland"/>
    <s v="Liegnitzer Weg"/>
    <n v="26203"/>
    <s v=""/>
    <n v="2030039021"/>
    <n v="-20.2"/>
    <n v="20.2"/>
    <n v="0"/>
    <s v="fhb201407@fh-vie.ac.at"/>
    <s v="MBA Digital Transformation"/>
    <n v="2869"/>
  </r>
  <r>
    <x v="10"/>
    <n v="18"/>
    <s v="Welley"/>
    <s v="Philip"/>
    <s v="Herr"/>
    <s v=""/>
    <s v=""/>
    <d v="1997-09-16T00:00:00"/>
    <s v="Österreich"/>
    <s v="Hockegasse 30/32"/>
    <n v="1180"/>
    <s v="Wien,Währing"/>
    <n v="1810702025"/>
    <n v="-20.2"/>
    <n v="20.2"/>
    <n v="0"/>
    <s v="fhb180183@fh-vie.ac.at"/>
    <m/>
    <n v="2870"/>
  </r>
  <r>
    <x v="6"/>
    <n v="19"/>
    <s v="Welp"/>
    <s v="Henrik"/>
    <s v="Herr"/>
    <s v=""/>
    <s v=""/>
    <d v="1983-05-06T00:00:00"/>
    <s v="Deutschland"/>
    <s v="Niebuhrstraße 8"/>
    <n v="24118"/>
    <s v=""/>
    <n v="1930039126"/>
    <n v="-20.2"/>
    <n v="20.2"/>
    <n v="0"/>
    <s v="fhb190322@fh-vie.ac.at"/>
    <s v="MBA Digital Transformation"/>
    <n v="2871"/>
  </r>
  <r>
    <x v="0"/>
    <n v="20"/>
    <s v="Wendler"/>
    <s v="Carina"/>
    <s v="Frau"/>
    <s v=""/>
    <s v=""/>
    <d v="1996-04-04T00:00:00"/>
    <s v="Österreich"/>
    <s v="Vorgartenstraße 110A / 101A"/>
    <n v="1020"/>
    <s v="Wien"/>
    <n v="2010389094"/>
    <n v="-20.2"/>
    <n v="20.2"/>
    <n v="0"/>
    <s v="fhb200603@fh-vie.ac.at"/>
    <m/>
    <n v="2872"/>
  </r>
  <r>
    <x v="12"/>
    <n v="18"/>
    <s v="Wenin"/>
    <s v="Susanne"/>
    <s v="Frau"/>
    <s v=""/>
    <s v=""/>
    <d v="1997-06-15T00:00:00"/>
    <s v="Österreich"/>
    <s v="Wallensteinstraße 64/1a-3"/>
    <n v="1200"/>
    <s v="Wien,Brigittenau"/>
    <n v="1810391071"/>
    <n v="-20.2"/>
    <n v="20.2"/>
    <n v="0"/>
    <s v="fhb180489@fh-vie.ac.at"/>
    <m/>
    <n v="2873"/>
  </r>
  <r>
    <x v="20"/>
    <n v="20"/>
    <s v="Wenninger"/>
    <s v="Lukas"/>
    <s v="Herr"/>
    <s v=""/>
    <s v=""/>
    <d v="1995-08-08T00:00:00"/>
    <s v="Österreich"/>
    <s v="Ferdinand Fleischmanngasse 5/1"/>
    <n v="2340"/>
    <s v="Mödling"/>
    <n v="2030046019"/>
    <n v="-20.2"/>
    <n v="20.2"/>
    <n v="0"/>
    <s v="fhb201586@fh-vie.ac.at"/>
    <s v="MSc Sustainability and Responsible Management"/>
    <n v="2874"/>
  </r>
  <r>
    <x v="0"/>
    <n v="19"/>
    <s v="Wenzinger"/>
    <s v="Jonas"/>
    <s v="Herr"/>
    <s v=""/>
    <s v=""/>
    <d v="1994-07-22T00:00:00"/>
    <s v="Österreich"/>
    <s v="Wiesberggasse 8/3"/>
    <n v="1160"/>
    <s v="Wien,Ottakring"/>
    <n v="1910389156"/>
    <n v="-20.2"/>
    <n v="20.2"/>
    <n v="0"/>
    <s v="fhb191060@fh-vie.ac.at"/>
    <m/>
    <n v="2875"/>
  </r>
  <r>
    <x v="4"/>
    <n v="15"/>
    <s v="Werner"/>
    <s v="Jacqueline"/>
    <s v="Frau"/>
    <s v=""/>
    <s v=""/>
    <d v="1994-04-13T00:00:00"/>
    <s v="Österreich"/>
    <s v="Lenkgasse 31/2/1"/>
    <n v="1220"/>
    <s v="Wien"/>
    <n v="1510229135"/>
    <n v="-20.2"/>
    <n v="20.2"/>
    <n v="0"/>
    <s v="fhb150962@fh-vie.ac.at"/>
    <m/>
    <n v="2876"/>
  </r>
  <r>
    <x v="11"/>
    <n v="18"/>
    <s v="Werner"/>
    <s v="Julia"/>
    <s v="Frau"/>
    <s v=""/>
    <s v=""/>
    <d v="1996-03-08T00:00:00"/>
    <s v="Deutschland"/>
    <s v="Kobelgasse 7/2/31"/>
    <n v="1110"/>
    <s v="Wien,Simmering"/>
    <n v="1810387095"/>
    <n v="-20.2"/>
    <n v="20.2"/>
    <n v="0"/>
    <s v="fhb181033@fh-vie.ac.at"/>
    <m/>
    <n v="2877"/>
  </r>
  <r>
    <x v="17"/>
    <n v="18"/>
    <s v="Weyrer"/>
    <s v="Patrick"/>
    <s v="Herr"/>
    <s v=""/>
    <s v="BSc (WU)"/>
    <d v="1991-10-06T00:00:00"/>
    <s v="Österreich"/>
    <s v="Rinnböckstraße 29/Top 9"/>
    <n v="1110"/>
    <s v="Wien,Simmering"/>
    <n v="1810705016"/>
    <n v="-20.2"/>
    <n v="20.2"/>
    <n v="0"/>
    <s v="fhb180387@fh-vie.ac.at"/>
    <m/>
    <n v="2878"/>
  </r>
  <r>
    <x v="0"/>
    <n v="18"/>
    <s v="Wichtl"/>
    <s v="Fabian"/>
    <s v="Herr"/>
    <s v=""/>
    <s v=""/>
    <d v="1996-05-16T00:00:00"/>
    <s v="Österreich"/>
    <s v="Donaufelderstraße 91/2/242"/>
    <n v="1210"/>
    <s v="Wien,Floridsdorf"/>
    <n v="1810389068"/>
    <n v="-20.2"/>
    <n v="20.2"/>
    <n v="0"/>
    <s v="fhb180784@fh-vie.ac.at"/>
    <m/>
    <n v="2879"/>
  </r>
  <r>
    <x v="12"/>
    <n v="19"/>
    <s v="Widerna"/>
    <s v="Patrick"/>
    <s v="Herr"/>
    <s v=""/>
    <s v=""/>
    <d v="1986-08-22T00:00:00"/>
    <s v="Österreich"/>
    <s v="Hölle 3"/>
    <n v="7142"/>
    <s v="Illmitz"/>
    <n v="1910391021"/>
    <n v="-20.2"/>
    <n v="20.2"/>
    <n v="0"/>
    <s v="fhb190736@fh-vie.ac.at"/>
    <m/>
    <n v="2880"/>
  </r>
  <r>
    <x v="11"/>
    <n v="19"/>
    <s v="Widrich"/>
    <s v="Simon"/>
    <s v="Herr"/>
    <s v=""/>
    <s v=""/>
    <d v="1989-04-09T00:00:00"/>
    <s v="Österreich"/>
    <s v="Florianstraße 11"/>
    <n v="3390"/>
    <s v="Melk"/>
    <n v="1910387051"/>
    <n v="-20.2"/>
    <n v="20.2"/>
    <n v="0"/>
    <s v="fhb190820@fh-vie.ac.at"/>
    <m/>
    <n v="2881"/>
  </r>
  <r>
    <x v="4"/>
    <n v="19"/>
    <s v="Widter-Grussmann"/>
    <s v="Leon"/>
    <s v="Herr"/>
    <s v=""/>
    <s v=""/>
    <d v="1997-10-10T00:00:00"/>
    <s v="Österreich"/>
    <s v="Sonnenuhrgasse 6/26"/>
    <n v="1060"/>
    <s v="Wien,Mariahilf"/>
    <n v="1910229047"/>
    <n v="-20.2"/>
    <n v="20.2"/>
    <n v="0"/>
    <s v="fhb190430@fh-vie.ac.at"/>
    <m/>
    <n v="2882"/>
  </r>
  <r>
    <x v="14"/>
    <n v="19"/>
    <s v="Wiesenfellner"/>
    <s v="Dominik Christian"/>
    <s v="Herr"/>
    <s v=""/>
    <s v="BSc"/>
    <d v="1989-10-12T00:00:00"/>
    <s v="Österreich"/>
    <s v="Weinbergstraße 3"/>
    <n v="2464"/>
    <s v="Göttlesbrunn-Arbesthal"/>
    <n v="1910392034"/>
    <n v="-20.2"/>
    <n v="20.2"/>
    <n v="0"/>
    <s v="fhb190985@fh-vie.ac.at"/>
    <m/>
    <n v="2883"/>
  </r>
  <r>
    <x v="1"/>
    <n v="17"/>
    <s v="Wiesenhofer"/>
    <s v="Florian"/>
    <s v="Herr"/>
    <s v=""/>
    <s v="MA"/>
    <d v="1987-02-23T00:00:00"/>
    <s v="Österreich"/>
    <s v="Hambuchen 169"/>
    <n v="8225"/>
    <s v="Pöllau"/>
    <n v="1710390044"/>
    <n v="-20.2"/>
    <n v="20.2"/>
    <n v="0"/>
    <s v="fhb170512@fh-vie.ac.at"/>
    <s v="Unterbrechung WiSe 2020"/>
    <n v="2884"/>
  </r>
  <r>
    <x v="13"/>
    <n v="18"/>
    <s v="Wieser"/>
    <s v="Christoph"/>
    <s v="Herr"/>
    <s v=""/>
    <s v="BA"/>
    <d v="1995-02-23T00:00:00"/>
    <s v="Österreich"/>
    <s v="Hilschergasse 19/12"/>
    <n v="1120"/>
    <s v="Wien,Meidling"/>
    <n v="1810613016"/>
    <n v="-20.2"/>
    <n v="20.2"/>
    <n v="0"/>
    <s v="fhb180201@fh-vie.ac.at"/>
    <m/>
    <n v="2885"/>
  </r>
  <r>
    <x v="10"/>
    <n v="18"/>
    <s v="Wieser"/>
    <s v="Verena"/>
    <s v="Frau"/>
    <s v=""/>
    <s v=""/>
    <d v="1997-03-19T00:00:00"/>
    <s v="Österreich"/>
    <s v="Loimersdorfer Str. 33/1/1"/>
    <n v="2291"/>
    <s v="Lassee"/>
    <n v="1810702033"/>
    <n v="-20.2"/>
    <n v="20.2"/>
    <n v="0"/>
    <s v="fhb180370@fh-vie.ac.at"/>
    <s v="Outgoing WiSe 2020"/>
    <n v="2886"/>
  </r>
  <r>
    <x v="12"/>
    <n v="18"/>
    <s v="Wild"/>
    <s v="Tobias"/>
    <s v="Herr"/>
    <s v=""/>
    <s v=""/>
    <d v="1995-04-17T00:00:00"/>
    <s v="Österreich"/>
    <s v="Lerchengasse 1/14-15"/>
    <n v="1080"/>
    <s v="Wien,Josefstadt"/>
    <n v="1810391072"/>
    <n v="-20.2"/>
    <n v="20.2"/>
    <n v="0"/>
    <s v="fhb180490@fh-vie.ac.at"/>
    <m/>
    <n v="2887"/>
  </r>
  <r>
    <x v="6"/>
    <n v="19"/>
    <s v="Wildenauer"/>
    <s v="Philip"/>
    <s v="Herr"/>
    <s v=""/>
    <s v=""/>
    <d v="1987-08-11T00:00:00"/>
    <s v="Österreich"/>
    <s v="Wassergasse 14"/>
    <n v="2544"/>
    <s v="Leobersdorf"/>
    <n v="1930039096"/>
    <n v="-20.2"/>
    <n v="20.2"/>
    <n v="0"/>
    <s v="fhb190225@fh-vie.ac.at"/>
    <s v="MBA Digital Transformation"/>
    <n v="2888"/>
  </r>
  <r>
    <x v="1"/>
    <n v="12"/>
    <s v="Wilfinger"/>
    <s v="Maria"/>
    <s v="Frau"/>
    <s v=""/>
    <s v="BA"/>
    <d v="1970-11-25T00:00:00"/>
    <s v="Russ. Föderation"/>
    <s v="Römergasse 15/12-13"/>
    <n v="1160"/>
    <s v="Wien"/>
    <n v="1210390077"/>
    <n v="-20.2"/>
    <n v="20.2"/>
    <n v="0"/>
    <s v="maria.wilfinger@fh-vie.ac.at"/>
    <m/>
    <n v="2889"/>
  </r>
  <r>
    <x v="4"/>
    <n v="19"/>
    <s v="Wilhelm"/>
    <s v="Felix"/>
    <s v="Herr"/>
    <s v=""/>
    <s v=""/>
    <d v="1998-08-21T00:00:00"/>
    <s v="Österreich"/>
    <s v="Kanalstraße 4/21"/>
    <n v="1220"/>
    <s v="Wien,Donaustadt"/>
    <n v="1910229101"/>
    <n v="-20.2"/>
    <n v="20.2"/>
    <n v="0"/>
    <s v="fhb191187@fh-vie.ac.at"/>
    <m/>
    <n v="2890"/>
  </r>
  <r>
    <x v="8"/>
    <n v="20"/>
    <s v="Wilhelm"/>
    <s v="Tobias"/>
    <s v="Herr"/>
    <s v=""/>
    <s v=""/>
    <d v="1993-02-01T00:00:00"/>
    <s v="Deutschland"/>
    <s v="Tübinger Straße 54"/>
    <n v="72810"/>
    <s v=""/>
    <n v="2030042014"/>
    <n v="-20.2"/>
    <n v="20.2"/>
    <n v="0"/>
    <s v="fhb201283@fh-vie.ac.at"/>
    <s v="MBA Digital Marketing &amp; Data Management"/>
    <n v="2891"/>
  </r>
  <r>
    <x v="8"/>
    <n v="19"/>
    <s v="Wilke"/>
    <s v="Luise"/>
    <s v="Frau"/>
    <s v=""/>
    <s v=""/>
    <d v="1991-04-19T00:00:00"/>
    <s v="Deutschland"/>
    <s v="Gartenstraße 48"/>
    <n v="46244"/>
    <s v=""/>
    <n v="1940042038"/>
    <n v="-20.2"/>
    <n v="20.2"/>
    <n v="0"/>
    <s v="fhb200080@fh-vie.ac.at"/>
    <s v="MBA Digital Marketing &amp; Data Management"/>
    <n v="2892"/>
  </r>
  <r>
    <x v="8"/>
    <n v="19"/>
    <s v="Wilkinson"/>
    <s v="Marilyn"/>
    <s v="Frau"/>
    <s v=""/>
    <s v="BA"/>
    <d v="1991-09-20T00:00:00"/>
    <s v="GB u. Nordirland"/>
    <s v="Döblinger Hauptstraße, 13/3"/>
    <n v="1190"/>
    <s v="Wien,Döbling"/>
    <n v="1940042013"/>
    <n v="-20.2"/>
    <n v="20.2"/>
    <n v="0"/>
    <s v="fhb200291@fh-vie.ac.at"/>
    <s v="MBA Digital Marketing &amp; Data Management"/>
    <n v="2893"/>
  </r>
  <r>
    <x v="14"/>
    <n v="19"/>
    <s v="Willems"/>
    <s v="Peter"/>
    <s v="Herr"/>
    <s v=""/>
    <s v=""/>
    <d v="1989-01-29T00:00:00"/>
    <s v="Deutschland"/>
    <s v="Anton-Scharff-Gasse 7/61"/>
    <n v="1120"/>
    <s v="Wien,Meidling"/>
    <n v="1910392031"/>
    <n v="-20.2"/>
    <n v="20.2"/>
    <n v="0"/>
    <s v="fhb190767@fh-vie.ac.at"/>
    <m/>
    <n v="2894"/>
  </r>
  <r>
    <x v="6"/>
    <n v="19"/>
    <s v="Willemsen"/>
    <s v="Steffen"/>
    <s v="Herr"/>
    <s v=""/>
    <s v=""/>
    <d v="1991-10-13T00:00:00"/>
    <s v="Deutschland"/>
    <s v="Lortzingstr. 15"/>
    <n v="47623"/>
    <s v=""/>
    <n v="1940039168"/>
    <n v="-20.2"/>
    <n v="20.2"/>
    <n v="0"/>
    <s v="fhb200096@fh-vie.ac.at"/>
    <s v="MBA Digital Transformation"/>
    <n v="2895"/>
  </r>
  <r>
    <x v="19"/>
    <n v="20"/>
    <s v="Willmann"/>
    <s v="Isabella"/>
    <s v="Frau"/>
    <s v=""/>
    <s v=""/>
    <d v="2000-05-02T00:00:00"/>
    <s v="Österreich"/>
    <s v="Berggasse 7"/>
    <n v="3420"/>
    <s v="Kritzendorf"/>
    <n v="2010865021"/>
    <n v="-20.2"/>
    <n v="20.2"/>
    <n v="0"/>
    <s v="fhb200471@fh-vie.ac.at"/>
    <m/>
    <n v="2896"/>
  </r>
  <r>
    <x v="17"/>
    <n v="20"/>
    <s v="Wilmers"/>
    <s v="Sabina"/>
    <s v="Frau"/>
    <s v=""/>
    <s v="LL.M."/>
    <d v="1982-09-21T00:00:00"/>
    <s v="Slowenien"/>
    <s v="Springergasse 26/15"/>
    <n v="1020"/>
    <s v="Wien,Leopoldstadt"/>
    <n v="2010705029"/>
    <n v="-20.2"/>
    <n v="20.2"/>
    <n v="0"/>
    <s v="fhb200842@fh-vie.ac.at"/>
    <m/>
    <n v="2897"/>
  </r>
  <r>
    <x v="12"/>
    <n v="18"/>
    <s v="Wimmer"/>
    <s v="Michael"/>
    <s v="Herr"/>
    <s v=""/>
    <s v=""/>
    <d v="1998-01-19T00:00:00"/>
    <s v="Österreich"/>
    <s v="Greifensteinerstraße 132"/>
    <n v="3423"/>
    <s v="Wördern"/>
    <n v="1810391073"/>
    <n v="-20.2"/>
    <n v="20.2"/>
    <n v="0"/>
    <s v="fhb180491@fh-vie.ac.at"/>
    <s v="Outgoing WiSe 2020"/>
    <n v="2898"/>
  </r>
  <r>
    <x v="0"/>
    <n v="20"/>
    <s v="Wind"/>
    <s v="Hannah"/>
    <s v="Frau"/>
    <s v=""/>
    <s v=""/>
    <d v="2001-06-05T00:00:00"/>
    <s v="Österreich"/>
    <s v="Waidach 206"/>
    <n v="5421"/>
    <s v="Adnet"/>
    <n v="2010389179"/>
    <n v="-20.2"/>
    <n v="20.2"/>
    <n v="0"/>
    <s v="fhb200688@fh-vie.ac.at"/>
    <m/>
    <n v="2899"/>
  </r>
  <r>
    <x v="0"/>
    <n v="19"/>
    <s v="Windisch"/>
    <s v="Yvonne"/>
    <s v="Frau"/>
    <s v=""/>
    <s v=""/>
    <d v="1999-11-14T00:00:00"/>
    <s v="Österreich"/>
    <s v="Berggasse 17"/>
    <n v="7331"/>
    <s v="Weppersdorf"/>
    <n v="1910389157"/>
    <n v="-20.2"/>
    <n v="20.2"/>
    <n v="0"/>
    <s v="fhb191061@fh-vie.ac.at"/>
    <m/>
    <n v="2900"/>
  </r>
  <r>
    <x v="7"/>
    <n v="20"/>
    <s v="Wingelmayer"/>
    <s v="Sabine"/>
    <s v="Frau"/>
    <s v=""/>
    <s v=""/>
    <d v="1989-02-12T00:00:00"/>
    <s v="Österreich"/>
    <s v="Rochusgasse 1/17"/>
    <n v="3430"/>
    <s v="Tulln an der Donau"/>
    <n v="2030018015"/>
    <n v="-20.2"/>
    <n v="20.2"/>
    <n v="0"/>
    <s v="fhb201660@fh-vie.ac.at"/>
    <s v="Akademische/r HR Manager/in"/>
    <n v="2901"/>
  </r>
  <r>
    <x v="6"/>
    <n v="19"/>
    <s v="Winkler"/>
    <s v="Hubert"/>
    <s v="Herr"/>
    <s v=""/>
    <s v="B.Eng. M.Eng."/>
    <d v="1986-08-30T00:00:00"/>
    <s v="Deutschland"/>
    <s v="Im Welde 4"/>
    <n v="49637"/>
    <s v=""/>
    <n v="1930039029"/>
    <n v="-20.2"/>
    <n v="20.2"/>
    <n v="0"/>
    <s v="fhb191127@fh-vie.ac.at"/>
    <s v="MBA Digital Transformation"/>
    <n v="2902"/>
  </r>
  <r>
    <x v="4"/>
    <n v="18"/>
    <s v="Winkler"/>
    <s v="Johannes"/>
    <s v="Herr"/>
    <s v=""/>
    <s v=""/>
    <d v="1993-02-13T00:00:00"/>
    <s v="Österreich"/>
    <s v="Brausewettergasse 16/9"/>
    <n v="1220"/>
    <s v="Wien"/>
    <n v="1810229050"/>
    <n v="-20.2"/>
    <n v="20.2"/>
    <n v="0"/>
    <s v="fhb180361@fh-vie.ac.at"/>
    <m/>
    <n v="2903"/>
  </r>
  <r>
    <x v="11"/>
    <n v="18"/>
    <s v="Winter"/>
    <s v="Andreas"/>
    <s v="Herr"/>
    <s v=""/>
    <s v=""/>
    <d v="1996-03-11T00:00:00"/>
    <s v="Österreich"/>
    <s v="Angergasse 30"/>
    <n v="7210"/>
    <s v="Mattersburg"/>
    <n v="1810387049"/>
    <n v="-20.2"/>
    <n v="20.2"/>
    <n v="0"/>
    <s v="fhb180711@fh-vie.ac.at"/>
    <m/>
    <n v="2904"/>
  </r>
  <r>
    <x v="4"/>
    <n v="19"/>
    <s v="Winter"/>
    <s v="Fabian"/>
    <s v="Herr"/>
    <s v=""/>
    <s v=""/>
    <d v="1999-02-24T00:00:00"/>
    <s v="Österreich"/>
    <s v="Rosenweg 26"/>
    <n v="2201"/>
    <s v="Gerasdorf"/>
    <n v="1910229102"/>
    <n v="-20.2"/>
    <n v="20.2"/>
    <n v="0"/>
    <s v="fhb191188@fh-vie.ac.at"/>
    <m/>
    <n v="2905"/>
  </r>
  <r>
    <x v="12"/>
    <n v="18"/>
    <s v="Winter"/>
    <s v="Magdalena"/>
    <s v="Frau"/>
    <s v=""/>
    <s v=""/>
    <d v="1999-03-05T00:00:00"/>
    <s v="Österreich"/>
    <s v="Gartenstadt 87"/>
    <n v="3751"/>
    <s v="Sigmundsherberg"/>
    <n v="1810391074"/>
    <n v="-20.2"/>
    <n v="20.2"/>
    <n v="0"/>
    <s v="fhb180492@fh-vie.ac.at"/>
    <m/>
    <n v="2906"/>
  </r>
  <r>
    <x v="1"/>
    <n v="18"/>
    <s v="Winter"/>
    <s v="Moritz Clemens"/>
    <s v="Herr"/>
    <s v=""/>
    <s v="BA"/>
    <d v="1992-12-26T00:00:00"/>
    <s v="Österreich"/>
    <s v="Abt-Karl-Gasse 17/8"/>
    <n v="1180"/>
    <s v="Wien,Währing"/>
    <n v="1810390063"/>
    <n v="-20.2"/>
    <n v="20.2"/>
    <n v="0"/>
    <s v="fhb180863@fh-vie.ac.at"/>
    <m/>
    <n v="2907"/>
  </r>
  <r>
    <x v="4"/>
    <n v="19"/>
    <s v="Winter"/>
    <s v="Tamara"/>
    <s v="Frau"/>
    <s v=""/>
    <s v=""/>
    <d v="2000-03-05T00:00:00"/>
    <s v="Österreich"/>
    <s v="Siegesplatz 18-19 / RH 14"/>
    <n v="1220"/>
    <s v="Wien,Donaustadt"/>
    <n v="1910229103"/>
    <n v="-20.2"/>
    <n v="20.2"/>
    <n v="0"/>
    <s v="fhb191189@fh-vie.ac.at"/>
    <m/>
    <n v="2908"/>
  </r>
  <r>
    <x v="4"/>
    <n v="18"/>
    <s v="Wirtensohn"/>
    <s v="Stefan"/>
    <s v="Herr"/>
    <s v=""/>
    <s v=""/>
    <d v="1997-12-31T00:00:00"/>
    <s v="Österreich"/>
    <s v="Austraße 11a"/>
    <n v="6923"/>
    <s v="Lauterach"/>
    <n v="1810229051"/>
    <n v="-20.2"/>
    <n v="20.2"/>
    <n v="0"/>
    <s v="fhb180362@fh-vie.ac.at"/>
    <m/>
    <n v="2909"/>
  </r>
  <r>
    <x v="6"/>
    <n v="19"/>
    <s v="Wismek"/>
    <s v="Andreas"/>
    <s v="Herr"/>
    <s v=""/>
    <s v=""/>
    <d v="1965-04-30T00:00:00"/>
    <s v="Österreich"/>
    <s v="Mühlgasse 3/5"/>
    <n v="2523"/>
    <s v="Tattendorf"/>
    <n v="1940039025"/>
    <n v="-20.2"/>
    <n v="20.2"/>
    <n v="0"/>
    <s v="fhb200263@fh-vie.ac.at"/>
    <s v="MBA Digital Transformation"/>
    <n v="2910"/>
  </r>
  <r>
    <x v="2"/>
    <n v="20"/>
    <s v="Witzlinger"/>
    <s v="Julia"/>
    <s v="Frau"/>
    <s v=""/>
    <s v=""/>
    <d v="1997-11-11T00:00:00"/>
    <s v="Österreich"/>
    <s v="Vestenthal 125"/>
    <n v="4431"/>
    <s v="Haidershofen"/>
    <n v="2010388054"/>
    <n v="-20.2"/>
    <n v="20.2"/>
    <n v="0"/>
    <s v="fhb201225@fh-vie.ac.at"/>
    <m/>
    <n v="2911"/>
  </r>
  <r>
    <x v="6"/>
    <n v="20"/>
    <s v="Wizany"/>
    <s v="Hannes"/>
    <s v="Herr"/>
    <s v=""/>
    <s v=""/>
    <d v="1989-04-24T00:00:00"/>
    <s v="Österreich"/>
    <s v="Johann-Strauß-Gasse 32/17"/>
    <n v="1040"/>
    <s v="Wien,Wieden"/>
    <n v="2030039025"/>
    <n v="-20.2"/>
    <n v="20.2"/>
    <n v="0"/>
    <s v="fhb201411@fh-vie.ac.at"/>
    <s v="MBA Digital Transformation"/>
    <n v="2912"/>
  </r>
  <r>
    <x v="16"/>
    <n v="20"/>
    <s v="Wloczewska"/>
    <s v="Anna Maria"/>
    <s v="Frau"/>
    <s v=""/>
    <s v=""/>
    <d v="1979-06-13T00:00:00"/>
    <s v="Österreich"/>
    <s v="Högelmüllergasse 13/11"/>
    <n v="1050"/>
    <s v="Wien,Margareten"/>
    <n v="2030045011"/>
    <n v="-20.2"/>
    <n v="20.2"/>
    <n v="0"/>
    <s v="fhb201629@fh-vie.ac.at"/>
    <s v="MSc Markting and Business Management"/>
    <n v="2913"/>
  </r>
  <r>
    <x v="9"/>
    <n v="19"/>
    <s v="Wöber"/>
    <s v="Anna-Maria"/>
    <s v="Frau"/>
    <s v=""/>
    <s v="BSc (WU)"/>
    <d v="1995-12-19T00:00:00"/>
    <s v="Österreich"/>
    <s v="Gallitzinstraße 37"/>
    <n v="1160"/>
    <s v="Wien,Ottakring"/>
    <n v="1910230052"/>
    <n v="-20.2"/>
    <n v="20.2"/>
    <n v="0"/>
    <s v="fhb190383@fh-vie.ac.at"/>
    <m/>
    <n v="2914"/>
  </r>
  <r>
    <x v="22"/>
    <n v="20"/>
    <s v="Woditschka"/>
    <s v="Katharina"/>
    <s v="Frau"/>
    <s v="Mag.a"/>
    <s v=""/>
    <d v="1988-06-22T00:00:00"/>
    <s v="Österreich"/>
    <s v="Goldlackgasse 27"/>
    <n v="1220"/>
    <s v="Wien,Donaustadt"/>
    <n v="2030037009"/>
    <n v="-20.2"/>
    <n v="20.2"/>
    <n v="0"/>
    <s v="fhb201703@fh-vie.ac.at"/>
    <s v="MSc HR Management"/>
    <n v="2915"/>
  </r>
  <r>
    <x v="6"/>
    <n v="18"/>
    <s v="Wödl"/>
    <s v="Ute"/>
    <s v="Frau"/>
    <s v="Mag.a"/>
    <s v=""/>
    <d v="1973-11-25T00:00:00"/>
    <s v="Österreich"/>
    <s v="Obergartenweg 25/3"/>
    <n v="1220"/>
    <s v="Wien,Donaustadt"/>
    <n v="1840039013"/>
    <n v="-20.2"/>
    <n v="20.2"/>
    <n v="0"/>
    <s v="fhb190173@fh-vie.ac.at"/>
    <s v="MBA Digital Transformation"/>
    <n v="2916"/>
  </r>
  <r>
    <x v="6"/>
    <n v="19"/>
    <s v="Woestenhemke"/>
    <s v="Katja"/>
    <s v="Frau"/>
    <s v=""/>
    <s v=""/>
    <d v="1974-01-30T00:00:00"/>
    <s v="Deutschland"/>
    <s v="Kemmannstr. 50"/>
    <n v="42349"/>
    <s v=""/>
    <n v="1940039192"/>
    <n v="-20.2"/>
    <n v="20.2"/>
    <n v="0"/>
    <s v="fhb200392@fh-vie.ac.at"/>
    <s v="MBA Digital Transformation"/>
    <n v="2917"/>
  </r>
  <r>
    <x v="5"/>
    <n v="19"/>
    <s v="Wohlschlager"/>
    <s v="Lisa-Marie"/>
    <s v="Frau"/>
    <s v=""/>
    <s v=""/>
    <d v="1997-08-08T00:00:00"/>
    <s v="Österreich"/>
    <s v="Aggsbach-Dorf 163"/>
    <n v="3642"/>
    <s v="Aggsbach-Dorf"/>
    <n v="1910582060"/>
    <n v="-20.2"/>
    <n v="20.2"/>
    <n v="0"/>
    <s v="fhb190522@fh-vie.ac.at"/>
    <m/>
    <n v="2918"/>
  </r>
  <r>
    <x v="4"/>
    <n v="20"/>
    <s v="Wöhrer"/>
    <s v="David"/>
    <s v="Herr"/>
    <s v=""/>
    <s v=""/>
    <d v="1999-10-21T00:00:00"/>
    <s v="Österreich"/>
    <s v="Haffnergasse 91 /14"/>
    <n v="1220"/>
    <s v="Wien,Donaustadt"/>
    <n v="2010229091"/>
    <n v="-20.2"/>
    <n v="20.2"/>
    <n v="0"/>
    <s v="fhb201098@fh-vie.ac.at"/>
    <m/>
    <n v="2919"/>
  </r>
  <r>
    <x v="6"/>
    <n v="19"/>
    <s v="Wojslaw-Esperi"/>
    <s v="Oscar"/>
    <s v="Herr"/>
    <s v=""/>
    <s v=""/>
    <d v="1991-10-20T00:00:00"/>
    <s v="Österreich"/>
    <s v="Wickenburggasse 7/19"/>
    <n v="1080"/>
    <s v=""/>
    <n v="1930039063"/>
    <n v="-20.2"/>
    <n v="20.2"/>
    <n v="0"/>
    <s v="fhb191376@fh-vie.ac.at"/>
    <s v="MBA Digital Transformation"/>
    <n v="2920"/>
  </r>
  <r>
    <x v="1"/>
    <n v="19"/>
    <s v="Wolf"/>
    <s v="Juliette"/>
    <s v="Frau"/>
    <s v=""/>
    <s v="BA"/>
    <d v="1977-05-29T00:00:00"/>
    <s v="Österreich"/>
    <s v="Fischerstiege 4-8 / 2 / 15"/>
    <n v="1010"/>
    <s v="Wien"/>
    <n v="1910390056"/>
    <n v="-20.2"/>
    <n v="20.2"/>
    <n v="0"/>
    <s v="fhb190711@fh-vie.ac.at"/>
    <m/>
    <n v="2921"/>
  </r>
  <r>
    <x v="1"/>
    <n v="20"/>
    <s v="Wolf"/>
    <s v="Leonhard"/>
    <s v="Herr"/>
    <s v=""/>
    <s v="BSc (WU)"/>
    <d v="1990-12-02T00:00:00"/>
    <s v="Deutschland"/>
    <s v="Zuckerkandlgasse 52"/>
    <n v="1190"/>
    <s v="Wien,Döbling"/>
    <n v="2010390063"/>
    <n v="-20.2"/>
    <n v="20.2"/>
    <n v="0"/>
    <s v="fhb200810@fh-vie.ac.at"/>
    <m/>
    <n v="2922"/>
  </r>
  <r>
    <x v="13"/>
    <n v="17"/>
    <s v="Wolf"/>
    <s v="Markus Johannes"/>
    <s v="Herr"/>
    <s v=""/>
    <s v="BA"/>
    <d v="1989-08-04T00:00:00"/>
    <s v="Österreich"/>
    <s v="Seepark 18"/>
    <n v="2486"/>
    <s v="Landegg"/>
    <n v="1710613021"/>
    <n v="-20.2"/>
    <n v="0"/>
    <n v="-20.2"/>
    <s v="fhb170198@fh-vie.ac.at"/>
    <m/>
    <n v="2923"/>
  </r>
  <r>
    <x v="12"/>
    <n v="18"/>
    <s v="Wolf"/>
    <s v="Tobias"/>
    <s v="Herr"/>
    <s v=""/>
    <s v=""/>
    <d v="1997-07-16T00:00:00"/>
    <s v="Österreich"/>
    <s v="Gumpendorfterstraße 25/9"/>
    <n v="1060"/>
    <s v="Wien,Mariahilf"/>
    <n v="1810391075"/>
    <n v="-20.2"/>
    <n v="20.2"/>
    <n v="0"/>
    <s v="fhb180493@fh-vie.ac.at"/>
    <m/>
    <n v="2924"/>
  </r>
  <r>
    <x v="11"/>
    <n v="18"/>
    <s v="Wolfger"/>
    <s v="Lisa"/>
    <s v="Frau"/>
    <s v=""/>
    <s v=""/>
    <d v="1999-03-24T00:00:00"/>
    <s v="Österreich"/>
    <s v="Willersdorf 83"/>
    <n v="7432"/>
    <s v="Oberschützen"/>
    <n v="1810387096"/>
    <n v="-20.2"/>
    <n v="20.2"/>
    <n v="0"/>
    <s v="fhb181034@fh-vie.ac.at"/>
    <m/>
    <n v="2925"/>
  </r>
  <r>
    <x v="24"/>
    <n v="20"/>
    <s v="Wölfig"/>
    <s v="Christian"/>
    <s v="Herr"/>
    <s v=""/>
    <s v=""/>
    <d v="1995-11-17T00:00:00"/>
    <s v="Österreich"/>
    <s v="Wiesener Straße 20"/>
    <n v="2105"/>
    <s v="Unterrohrbach"/>
    <n v="2010229109"/>
    <n v="-20.2"/>
    <n v="20.2"/>
    <n v="0"/>
    <s v="fhb200954@fh-vie.ac.at"/>
    <m/>
    <n v="2926"/>
  </r>
  <r>
    <x v="12"/>
    <n v="20"/>
    <s v="Wolmerstorfer"/>
    <s v="David"/>
    <s v="Herr"/>
    <s v=""/>
    <s v=""/>
    <d v="1995-01-03T00:00:00"/>
    <s v="Österreich"/>
    <s v="Enenkelstraße 23/18"/>
    <n v="1160"/>
    <s v="Wien,Ottakring"/>
    <n v="2010391072"/>
    <n v="-20.2"/>
    <n v="20.2"/>
    <n v="0"/>
    <s v="fhb201390@fh-vie.ac.at"/>
    <m/>
    <n v="2927"/>
  </r>
  <r>
    <x v="10"/>
    <n v="20"/>
    <s v="Wolter"/>
    <s v="Konstantin"/>
    <s v="Herr"/>
    <s v=""/>
    <s v=""/>
    <d v="1997-07-13T00:00:00"/>
    <s v="Deutschland"/>
    <s v="Ratschkygasse 34/31"/>
    <n v="1120"/>
    <s v="Wien,Meidling"/>
    <n v="2010702023"/>
    <n v="-20.2"/>
    <n v="20.2"/>
    <n v="0"/>
    <s v="fhb200450@fh-vie.ac.at"/>
    <m/>
    <n v="2928"/>
  </r>
  <r>
    <x v="2"/>
    <n v="19"/>
    <s v="Worm"/>
    <s v="Tina"/>
    <s v="Frau"/>
    <s v=""/>
    <s v="BA"/>
    <d v="1997-02-11T00:00:00"/>
    <s v="Österreich"/>
    <s v="Silberseestraße 28"/>
    <n v="3421"/>
    <s v="Höflein an der Donau"/>
    <n v="1910388057"/>
    <n v="-20.2"/>
    <n v="20.2"/>
    <n v="0"/>
    <s v="fhb190879@fh-vie.ac.at"/>
    <m/>
    <n v="2929"/>
  </r>
  <r>
    <x v="0"/>
    <n v="19"/>
    <s v="Wosman"/>
    <s v="Lara"/>
    <s v="Frau"/>
    <s v=""/>
    <s v=""/>
    <d v="1995-12-07T00:00:00"/>
    <s v="Österreich"/>
    <s v="Pastorstraße 22/1/45"/>
    <n v="1210"/>
    <s v="Wien,Floridsdorf"/>
    <n v="1910389158"/>
    <n v="-20.2"/>
    <n v="20.2"/>
    <n v="0"/>
    <s v="fhb191062@fh-vie.ac.at"/>
    <m/>
    <n v="2930"/>
  </r>
  <r>
    <x v="11"/>
    <n v="20"/>
    <s v="Wranik"/>
    <s v="Artur"/>
    <s v="Herr"/>
    <s v=""/>
    <s v="BSc"/>
    <d v="1983-11-28T00:00:00"/>
    <s v="Deutschland"/>
    <s v="Frauengasse 21/32"/>
    <n v="1170"/>
    <s v="Wien,Hernals"/>
    <n v="2010387045"/>
    <n v="-20.2"/>
    <n v="20.2"/>
    <n v="0"/>
    <s v="fhb201274@fh-vie.ac.at"/>
    <m/>
    <n v="2931"/>
  </r>
  <r>
    <x v="21"/>
    <n v="17"/>
    <s v="Wulz"/>
    <s v="Thomas"/>
    <s v="Herr"/>
    <s v="Mag."/>
    <s v=""/>
    <d v="1986-04-30T00:00:00"/>
    <s v="Österreich"/>
    <s v="Viktor Kaplan sTraße 2"/>
    <n v="2700"/>
    <s v="Wiener Neustadt"/>
    <n v="1740036022"/>
    <n v="-20.2"/>
    <n v="20.2"/>
    <n v="0"/>
    <s v="fhb180098@fh-vie.ac.at"/>
    <s v="MSc Arbeits-, Organisationspsychologie und HR Management"/>
    <n v="2932"/>
  </r>
  <r>
    <x v="4"/>
    <n v="20"/>
    <s v="Wundsam"/>
    <s v="Simon"/>
    <s v="Herr"/>
    <s v=""/>
    <s v=""/>
    <d v="2000-05-06T00:00:00"/>
    <s v="Österreich"/>
    <s v="Mexikoplatz 20/54"/>
    <n v="1020"/>
    <s v="Wien,Leopoldstadt"/>
    <n v="2010229092"/>
    <n v="-20.2"/>
    <n v="20.2"/>
    <n v="0"/>
    <s v="fhb201099@fh-vie.ac.at"/>
    <m/>
    <n v="2933"/>
  </r>
  <r>
    <x v="22"/>
    <n v="19"/>
    <s v="Würtl"/>
    <s v="Christine"/>
    <s v="Frau"/>
    <s v="Mag.a"/>
    <s v=""/>
    <d v="1984-08-01T00:00:00"/>
    <s v="Österreich"/>
    <s v="Bäckerbühelgasse 22/2 "/>
    <n v="6020"/>
    <s v="Innsbruck"/>
    <n v="1930037011"/>
    <n v="-20.2"/>
    <n v="20.2"/>
    <n v="0"/>
    <s v="fhb191402@fh-vie.ac.at"/>
    <s v="MSc HR Management"/>
    <n v="2934"/>
  </r>
  <r>
    <x v="5"/>
    <n v="18"/>
    <s v="Wurz"/>
    <s v="Jasmin"/>
    <s v="Frau"/>
    <s v=""/>
    <s v=""/>
    <d v="1997-06-29T00:00:00"/>
    <s v="Österreich"/>
    <s v="Oelweingasse 3-5/1/21"/>
    <n v="1150"/>
    <s v="Wien,Rudolfsheim-Fünfhaus"/>
    <n v="1810582053"/>
    <n v="-20.2"/>
    <n v="20.2"/>
    <n v="0"/>
    <s v="fhb180715@fh-vie.ac.at"/>
    <m/>
    <n v="2935"/>
  </r>
  <r>
    <x v="11"/>
    <n v="20"/>
    <s v="Xhemaili"/>
    <s v="Elidona"/>
    <s v="Frau"/>
    <s v=""/>
    <s v=""/>
    <d v="1997-01-27T00:00:00"/>
    <s v="Staatenlos"/>
    <s v="Krumböckgasse 23"/>
    <n v="1230"/>
    <s v="Wien,Liesing"/>
    <n v="2010387046"/>
    <n v="-20.2"/>
    <n v="20.2"/>
    <n v="0"/>
    <s v="fhb201275@fh-vie.ac.at"/>
    <m/>
    <n v="2936"/>
  </r>
  <r>
    <x v="2"/>
    <n v="20"/>
    <s v="Xhoxhaj"/>
    <s v="Gjergji"/>
    <s v="Herr"/>
    <s v=""/>
    <s v=""/>
    <d v="1992-06-09T00:00:00"/>
    <s v="Albanien"/>
    <s v="Ospelgasse 30/5"/>
    <n v="1200"/>
    <s v="Wien,Brigittenau"/>
    <n v="2010388055"/>
    <n v="-20.2"/>
    <n v="20.2"/>
    <n v="0"/>
    <s v="fhb201226@fh-vie.ac.at"/>
    <m/>
    <n v="2937"/>
  </r>
  <r>
    <x v="12"/>
    <n v="20"/>
    <s v="Xia"/>
    <s v="An Hao"/>
    <s v="Herr"/>
    <s v=""/>
    <s v=""/>
    <d v="2000-01-17T00:00:00"/>
    <s v="Slowakei"/>
    <s v="Conrathstraße 34a"/>
    <n v="3950"/>
    <s v="Gmünd"/>
    <n v="2010391076"/>
    <n v="-20.2"/>
    <n v="20.2"/>
    <n v="0"/>
    <s v="fhb201418@fh-vie.ac.at"/>
    <m/>
    <n v="2938"/>
  </r>
  <r>
    <x v="0"/>
    <n v="18"/>
    <s v="Yagli"/>
    <s v="Selvi"/>
    <s v="Frau"/>
    <s v=""/>
    <s v=""/>
    <d v="1989-11-05T00:00:00"/>
    <s v="Deutschland"/>
    <s v="Karl-Meißl-Straße 6/31"/>
    <n v="1200"/>
    <s v="Wien,Brigittenau"/>
    <n v="1810389069"/>
    <n v="-20.2"/>
    <n v="20.2"/>
    <n v="0"/>
    <s v="fhb180785@fh-vie.ac.at"/>
    <m/>
    <n v="2939"/>
  </r>
  <r>
    <x v="4"/>
    <n v="18"/>
    <s v="Yarar"/>
    <s v="Azad"/>
    <s v="Herr"/>
    <s v=""/>
    <s v=""/>
    <d v="1996-06-23T00:00:00"/>
    <s v="Österreich"/>
    <s v="Johannagasse 29-35"/>
    <n v="1050"/>
    <s v="Wien,Margareten"/>
    <n v="1810229091"/>
    <n v="-20.2"/>
    <n v="20.2"/>
    <n v="0"/>
    <s v="fhb180541@fh-vie.ac.at"/>
    <m/>
    <n v="2940"/>
  </r>
  <r>
    <x v="11"/>
    <n v="20"/>
    <s v="Yassin"/>
    <s v="Karim"/>
    <s v="Herr"/>
    <s v=""/>
    <s v=""/>
    <d v="1998-02-22T00:00:00"/>
    <s v="Österreich"/>
    <s v="Donaustadtstraße 30/13/19"/>
    <n v="1220"/>
    <s v="Wien,Donaustadt"/>
    <n v="2010387047"/>
    <n v="-20.2"/>
    <n v="20.2"/>
    <n v="0"/>
    <s v="fhb201276@fh-vie.ac.at"/>
    <m/>
    <n v="2941"/>
  </r>
  <r>
    <x v="6"/>
    <n v="19"/>
    <s v="Ya Ye"/>
    <s v="Zhi"/>
    <s v="Frau"/>
    <s v=""/>
    <s v=""/>
    <d v="1994-06-27T00:00:00"/>
    <s v="Deutschland"/>
    <s v="Kampsheide 40"/>
    <n v="41063"/>
    <s v=""/>
    <n v="1930039044"/>
    <n v="-20.2"/>
    <n v="20.2"/>
    <n v="0"/>
    <s v="fhb191317@fh-vie.ac.at"/>
    <s v="MBA Digital Transformation"/>
    <n v="2942"/>
  </r>
  <r>
    <x v="4"/>
    <n v="19"/>
    <s v="Ye"/>
    <s v="Linda"/>
    <s v="Frau"/>
    <s v=""/>
    <s v=""/>
    <d v="2000-01-28T00:00:00"/>
    <s v="Österreich"/>
    <s v="Stöbergasse 4/1/1"/>
    <n v="1050"/>
    <s v="Wien,Margareten"/>
    <n v="1910229104"/>
    <n v="-20.2"/>
    <n v="20.2"/>
    <n v="0"/>
    <s v="fhb191190@fh-vie.ac.at"/>
    <m/>
    <n v="2943"/>
  </r>
  <r>
    <x v="1"/>
    <n v="19"/>
    <s v="Yeboah"/>
    <s v="Kwabena"/>
    <s v="Herr"/>
    <s v=""/>
    <s v="BA"/>
    <d v="1994-01-11T00:00:00"/>
    <s v="Ghana"/>
    <s v="Kolschitzkygasse 9-13/3/7"/>
    <n v="1040"/>
    <s v="Wien"/>
    <n v="1910390058"/>
    <n v="-20.2"/>
    <n v="20.2"/>
    <n v="0"/>
    <s v="fhb190713@fh-vie.ac.at"/>
    <m/>
    <n v="2944"/>
  </r>
  <r>
    <x v="8"/>
    <n v="19"/>
    <s v="Yellow Hair"/>
    <s v="Jessica"/>
    <s v="Frau"/>
    <s v=""/>
    <s v="M.A.I.S"/>
    <d v="1992-07-19T00:00:00"/>
    <s v="Österreich"/>
    <s v="Marchfeldstraße 25/37"/>
    <n v="1200"/>
    <s v="Wien,Brigittenau"/>
    <n v="1940042063"/>
    <n v="-20.2"/>
    <n v="20.2"/>
    <n v="0"/>
    <s v="fhb200354@fh-vie.ac.at"/>
    <s v="MBA Digital Marketing &amp; Data Management"/>
    <n v="2945"/>
  </r>
  <r>
    <x v="0"/>
    <n v="20"/>
    <s v="Yenipinar"/>
    <s v="Ülkü"/>
    <s v="Frau"/>
    <s v=""/>
    <s v=""/>
    <d v="2000-07-05T00:00:00"/>
    <s v="Österreich"/>
    <s v="Alfred-Merz-Gasse 55"/>
    <n v="2380"/>
    <s v="Perchtoldsdorf"/>
    <n v="2010389096"/>
    <n v="-20.2"/>
    <n v="20.2"/>
    <n v="0"/>
    <s v="fhb200605@fh-vie.ac.at"/>
    <m/>
    <n v="2946"/>
  </r>
  <r>
    <x v="12"/>
    <n v="16"/>
    <s v="Yesil"/>
    <s v="Yasmin"/>
    <s v="Frau"/>
    <s v=""/>
    <s v=""/>
    <d v="1995-06-25T00:00:00"/>
    <s v="Österreich"/>
    <s v="Hauptplatz 11/1"/>
    <n v="2620"/>
    <s v="Neunkirchen"/>
    <n v="1610391035"/>
    <n v="-20.2"/>
    <n v="20.2"/>
    <n v="0"/>
    <s v="fhb160505@fh-vie.ac.at"/>
    <m/>
    <n v="2947"/>
  </r>
  <r>
    <x v="17"/>
    <n v="20"/>
    <s v="Yeung"/>
    <s v="Tung"/>
    <s v="Frau"/>
    <s v=""/>
    <s v="BSc"/>
    <d v="1996-08-25T00:00:00"/>
    <s v="China"/>
    <s v="Lienfeldergasse 60D/1"/>
    <n v="1160"/>
    <s v="Wien,Ottakring"/>
    <n v="2010705030"/>
    <n v="-20.2"/>
    <n v="20.2"/>
    <n v="0"/>
    <s v="fhb200843@fh-vie.ac.at"/>
    <m/>
    <n v="2948"/>
  </r>
  <r>
    <x v="4"/>
    <n v="19"/>
    <s v="Yildirim"/>
    <s v="Fatma"/>
    <s v="Frau"/>
    <s v=""/>
    <s v=""/>
    <d v="1998-10-19T00:00:00"/>
    <s v="Österreich"/>
    <s v="Karmarschgasse 72/34"/>
    <n v="1100"/>
    <s v="Wien,Favoriten"/>
    <n v="1910229048"/>
    <n v="-20.2"/>
    <n v="20.2"/>
    <n v="0"/>
    <s v="fhb190431@fh-vie.ac.at"/>
    <m/>
    <n v="2949"/>
  </r>
  <r>
    <x v="4"/>
    <n v="20"/>
    <s v="Yildirim"/>
    <s v="Helin"/>
    <s v="Frau"/>
    <s v=""/>
    <s v=""/>
    <d v="1998-12-18T00:00:00"/>
    <s v="Österreich"/>
    <s v="Ameisbachzeile 112 / O / 14"/>
    <n v="1140"/>
    <s v="Wien,Penzing"/>
    <n v="2010229104"/>
    <n v="-20.2"/>
    <n v="20.2"/>
    <n v="0"/>
    <s v="fhb201416@fh-vie.ac.at"/>
    <m/>
    <n v="2950"/>
  </r>
  <r>
    <x v="2"/>
    <n v="20"/>
    <s v="Yildiz"/>
    <s v="Cenk"/>
    <s v="Herr"/>
    <s v=""/>
    <s v="BSc"/>
    <d v="1992-12-14T00:00:00"/>
    <s v="Deutschland"/>
    <s v="Graumanngasse 10/4"/>
    <n v="1150"/>
    <s v="Wien"/>
    <n v="2010388056"/>
    <n v="-20.2"/>
    <n v="20.2"/>
    <n v="0"/>
    <s v="fhb201227@fh-vie.ac.at"/>
    <m/>
    <n v="2951"/>
  </r>
  <r>
    <x v="1"/>
    <n v="20"/>
    <s v="Yildiz"/>
    <s v="Gamze"/>
    <s v="Frau"/>
    <s v=""/>
    <s v="BA"/>
    <d v="1997-08-10T00:00:00"/>
    <s v="Türkei"/>
    <s v="Kurzgasse 1/13"/>
    <n v="1060"/>
    <s v="Wien"/>
    <n v="2010390064"/>
    <n v="-20.2"/>
    <n v="20.2"/>
    <n v="0"/>
    <s v="fhb200811@fh-vie.ac.at"/>
    <m/>
    <n v="2952"/>
  </r>
  <r>
    <x v="10"/>
    <n v="18"/>
    <s v="Yildiz"/>
    <s v="Onur Volkan"/>
    <s v="Herr"/>
    <s v=""/>
    <s v=""/>
    <d v="1997-04-23T00:00:00"/>
    <s v="Türkei"/>
    <s v="Rußbergstraße 24-32 10/12"/>
    <n v="1210"/>
    <s v="Langenzersdorf"/>
    <n v="1810702042"/>
    <n v="-20.2"/>
    <n v="20.2"/>
    <n v="0"/>
    <s v="fhb180662@fh-vie.ac.at"/>
    <m/>
    <n v="2953"/>
  </r>
  <r>
    <x v="11"/>
    <n v="20"/>
    <s v="Yildiz"/>
    <s v="Tugce Bilge"/>
    <s v="Frau"/>
    <s v=""/>
    <s v=""/>
    <d v="1998-03-27T00:00:00"/>
    <s v="Österreich"/>
    <s v="Flammweg 15/14/16"/>
    <n v="1110"/>
    <s v="Wien,Simmering"/>
    <n v="2010387048"/>
    <n v="-20.2"/>
    <n v="20.2"/>
    <n v="0"/>
    <s v="fhb201277@fh-vie.ac.at"/>
    <m/>
    <n v="2954"/>
  </r>
  <r>
    <x v="11"/>
    <n v="20"/>
    <s v="Yildiz"/>
    <s v="Umutcan"/>
    <s v="Herr"/>
    <s v=""/>
    <s v=""/>
    <d v="1999-12-24T00:00:00"/>
    <s v="Österreich"/>
    <s v="Dr. Theodor-Körnerstraße 23a/9"/>
    <n v="8600"/>
    <s v="Bruck an der Mur"/>
    <n v="2010387089"/>
    <n v="-20.2"/>
    <n v="20.2"/>
    <n v="0"/>
    <s v="fhb201488@fh-vie.ac.at"/>
    <m/>
    <n v="2955"/>
  </r>
  <r>
    <x v="4"/>
    <n v="19"/>
    <s v="Yilmaz"/>
    <s v="Elif"/>
    <s v="Frau"/>
    <s v=""/>
    <s v=""/>
    <d v="1998-06-16T00:00:00"/>
    <s v="Türkei"/>
    <s v="Dopplergasse 2/5/21"/>
    <n v="1110"/>
    <s v="Wien,Simmering"/>
    <n v="1910229105"/>
    <n v="-20.2"/>
    <n v="20.2"/>
    <n v="0"/>
    <s v="fhb191191@fh-vie.ac.at"/>
    <m/>
    <n v="2956"/>
  </r>
  <r>
    <x v="5"/>
    <n v="20"/>
    <s v="Yilmaz"/>
    <s v="Leyla"/>
    <s v="Frau"/>
    <s v=""/>
    <s v=""/>
    <d v="1998-01-18T00:00:00"/>
    <s v="Österreich"/>
    <s v="Döblinger Gürtel 11 / 31"/>
    <n v="1190"/>
    <s v="Wien"/>
    <n v="2010582059"/>
    <n v="-20.2"/>
    <n v="20.2"/>
    <n v="0"/>
    <s v="fhb200903@fh-vie.ac.at"/>
    <m/>
    <n v="2957"/>
  </r>
  <r>
    <x v="0"/>
    <n v="19"/>
    <s v="Yilmaz"/>
    <s v="Okan"/>
    <s v="Herr"/>
    <s v=""/>
    <s v=""/>
    <d v="1992-12-11T00:00:00"/>
    <s v="Österreich"/>
    <s v="Kerschbaumgasse 1/2/2720"/>
    <n v="1100"/>
    <s v="Wien,Favoriten"/>
    <n v="1910389096"/>
    <n v="-20.2"/>
    <n v="20.2"/>
    <n v="0"/>
    <s v="fhb190983@fh-vie.ac.at"/>
    <m/>
    <n v="2958"/>
  </r>
  <r>
    <x v="6"/>
    <n v="19"/>
    <s v="Yoon"/>
    <s v="Sang Sik"/>
    <s v="Herr"/>
    <s v=""/>
    <s v=""/>
    <d v="1976-09-21T00:00:00"/>
    <s v="Österreich"/>
    <s v="Penzingerstraße 157, Tür 6"/>
    <n v="1140"/>
    <s v="Wien,Penzing"/>
    <n v="1930039094"/>
    <n v="-20.2"/>
    <n v="20.2"/>
    <n v="0"/>
    <s v="fhb190216@fh-vie.ac.at"/>
    <s v="MBA Digital Transformation"/>
    <n v="2959"/>
  </r>
  <r>
    <x v="0"/>
    <n v="20"/>
    <s v="Yordanova"/>
    <s v="Elena"/>
    <s v="Frau"/>
    <s v=""/>
    <s v=""/>
    <d v="1999-08-14T00:00:00"/>
    <s v="Bulgarien"/>
    <s v="Lorenz-Müller-Gasse 1A"/>
    <n v="1200"/>
    <s v="Wien,Brigittenau"/>
    <n v="2010389181"/>
    <n v="-20.2"/>
    <n v="20.2"/>
    <n v="0"/>
    <s v="fhb200690@fh-vie.ac.at"/>
    <m/>
    <n v="2960"/>
  </r>
  <r>
    <x v="9"/>
    <n v="19"/>
    <s v="Yordanova"/>
    <s v="Evgeniya"/>
    <s v="Frau"/>
    <s v=""/>
    <s v="BA"/>
    <d v="1982-08-13T00:00:00"/>
    <s v="Bulgarien"/>
    <s v="Leystrasse 168/2/15"/>
    <n v="1020"/>
    <s v="Wien,Leopoldstadt"/>
    <n v="1910230053"/>
    <n v="-20.2"/>
    <n v="20.2"/>
    <n v="0"/>
    <s v="fhb190384@fh-vie.ac.at"/>
    <m/>
    <n v="2961"/>
  </r>
  <r>
    <x v="6"/>
    <n v="19"/>
    <s v="Yordanova"/>
    <s v="Galina"/>
    <s v="Frau"/>
    <s v=""/>
    <s v=""/>
    <d v="1986-09-15T00:00:00"/>
    <s v="Österreich"/>
    <s v="Niederreiterberggasse 10-12"/>
    <n v="1230"/>
    <s v="Wien,Liesing"/>
    <n v="1930039107"/>
    <n v="-20.2"/>
    <n v="20.2"/>
    <n v="0"/>
    <s v="fhb190262@fh-vie.ac.at"/>
    <s v="MBA Digital Transformation"/>
    <n v="2962"/>
  </r>
  <r>
    <x v="4"/>
    <n v="19"/>
    <s v="Yu"/>
    <s v="Ying Huo"/>
    <s v="Frau"/>
    <s v=""/>
    <s v=""/>
    <d v="1994-05-03T00:00:00"/>
    <s v="Österreich"/>
    <s v="Maria-Tusch-Straße 22/57"/>
    <n v="1220"/>
    <s v="Wien"/>
    <n v="1910229106"/>
    <n v="-20.2"/>
    <n v="20.2"/>
    <n v="0"/>
    <s v="fhb191192@fh-vie.ac.at"/>
    <m/>
    <n v="2963"/>
  </r>
  <r>
    <x v="5"/>
    <n v="18"/>
    <s v="Yu"/>
    <s v="Yiyang"/>
    <s v="Frau"/>
    <s v=""/>
    <s v=""/>
    <d v="1993-05-02T00:00:00"/>
    <s v="Österreich"/>
    <s v="Obachgasse 33, Haus 3"/>
    <n v="1220"/>
    <s v="Wien,Donaustadt"/>
    <n v="1810582047"/>
    <n v="-20.2"/>
    <n v="20.2"/>
    <n v="0"/>
    <s v="fhb180252@fh-vie.ac.at"/>
    <m/>
    <n v="2964"/>
  </r>
  <r>
    <x v="13"/>
    <n v="20"/>
    <s v="Zabihi"/>
    <s v="Saereh"/>
    <s v="Frau"/>
    <s v=""/>
    <s v="BSc"/>
    <d v="1981-07-21T00:00:00"/>
    <s v="Iran"/>
    <s v="Mooslackengasse 21/EG 02"/>
    <n v="1190"/>
    <s v="Wien"/>
    <n v="2010613007"/>
    <n v="-20.2"/>
    <n v="20.2"/>
    <n v="0"/>
    <s v="fhb200411@fh-vie.ac.at"/>
    <m/>
    <n v="2965"/>
  </r>
  <r>
    <x v="2"/>
    <n v="18"/>
    <s v="Zach"/>
    <s v="Berenike"/>
    <s v="Frau"/>
    <s v=""/>
    <s v="BA"/>
    <d v="1989-03-27T00:00:00"/>
    <s v="Österreich"/>
    <s v="Schinaweisgasse 44A/2"/>
    <n v="1140"/>
    <s v="Wien,Penzing"/>
    <n v="1810388053"/>
    <n v="-20.2"/>
    <n v="20.2"/>
    <n v="0"/>
    <s v="fhb180598@fh-vie.ac.at"/>
    <m/>
    <n v="2966"/>
  </r>
  <r>
    <x v="24"/>
    <n v="20"/>
    <s v="Zach"/>
    <s v="Dylan"/>
    <s v="Herr"/>
    <s v=""/>
    <s v=""/>
    <d v="2001-11-07T00:00:00"/>
    <s v="Österreich"/>
    <s v="Walfischgasse 8/32"/>
    <n v="1010"/>
    <s v="Wien"/>
    <n v="2010229111"/>
    <n v="-20.2"/>
    <n v="20.2"/>
    <n v="0"/>
    <s v="fhb201400@fh-vie.ac.at"/>
    <m/>
    <n v="2967"/>
  </r>
  <r>
    <x v="4"/>
    <n v="19"/>
    <s v="Zaki"/>
    <s v="Sarah"/>
    <s v="Frau"/>
    <s v=""/>
    <s v=""/>
    <d v="1998-11-24T00:00:00"/>
    <s v="Österreich"/>
    <s v="Katzbachweg 1"/>
    <n v="4040"/>
    <s v="Linz"/>
    <n v="1910229107"/>
    <n v="-20.2"/>
    <n v="20.2"/>
    <n v="0"/>
    <s v="fhb191193@fh-vie.ac.at"/>
    <m/>
    <n v="2968"/>
  </r>
  <r>
    <x v="7"/>
    <n v="20"/>
    <s v="Zankl"/>
    <s v="Christina"/>
    <s v="Frau"/>
    <s v=""/>
    <s v=""/>
    <d v="1994-01-04T00:00:00"/>
    <s v="Österreich"/>
    <s v="Pilotengasse 14/9"/>
    <n v="1220"/>
    <s v="Wien,Donaustadt"/>
    <n v="2030018014"/>
    <n v="-20.2"/>
    <n v="20.2"/>
    <n v="0"/>
    <s v="fhb201598@fh-vie.ac.at"/>
    <s v="Akademische/r HR Manager/in"/>
    <n v="2969"/>
  </r>
  <r>
    <x v="9"/>
    <n v="17"/>
    <s v="Zarkovic"/>
    <s v="Jelena"/>
    <s v="Frau"/>
    <s v=""/>
    <s v=""/>
    <d v="1986-07-10T00:00:00"/>
    <s v="Serbien"/>
    <s v="Teschnergasse 29/11"/>
    <n v="1180"/>
    <s v="Wien"/>
    <n v="1710230054"/>
    <n v="-20.2"/>
    <n v="20.2"/>
    <n v="0"/>
    <s v="fhb170452@fh-vie.ac.at"/>
    <s v="Unterbrechung WiSe 2020"/>
    <n v="2970"/>
  </r>
  <r>
    <x v="0"/>
    <n v="18"/>
    <s v="Zarl"/>
    <s v="Manuel"/>
    <s v="Herr"/>
    <s v=""/>
    <s v=""/>
    <d v="1997-03-05T00:00:00"/>
    <s v="Österreich"/>
    <s v="Dorf 67"/>
    <n v="3365"/>
    <s v="Allhartsberg"/>
    <n v="1810389603"/>
    <n v="-20.2"/>
    <n v="20.2"/>
    <n v="0"/>
    <s v="fhb180981@fh-vie.ac.at"/>
    <m/>
    <n v="2971"/>
  </r>
  <r>
    <x v="14"/>
    <n v="20"/>
    <s v="Zartl"/>
    <s v="Florian"/>
    <s v="Herr"/>
    <s v=""/>
    <s v=""/>
    <d v="1995-07-23T00:00:00"/>
    <s v="Österreich"/>
    <s v="Strozzigasse 11 - Zimmer 17"/>
    <n v="1080"/>
    <s v="Wien,Josefstadt"/>
    <n v="2010392033"/>
    <n v="-20.2"/>
    <n v="20.2"/>
    <n v="0"/>
    <s v="fhb201288@fh-vie.ac.at"/>
    <m/>
    <n v="2972"/>
  </r>
  <r>
    <x v="6"/>
    <n v="19"/>
    <s v="Zbinden"/>
    <s v="Thomas"/>
    <s v="Herr"/>
    <s v=""/>
    <s v="MA MAS"/>
    <d v="1965-06-21T00:00:00"/>
    <s v="Schweiz"/>
    <s v="Route des Grangettes 33"/>
    <n v="1845"/>
    <s v=""/>
    <n v="1940039147"/>
    <n v="-20.2"/>
    <n v="20.2"/>
    <n v="0"/>
    <s v="fhb191456@fh-vie.ac.at"/>
    <s v="MBA Digital Transformation"/>
    <n v="2973"/>
  </r>
  <r>
    <x v="0"/>
    <n v="19"/>
    <s v="Zecevic"/>
    <s v="Edita"/>
    <s v="Frau"/>
    <s v=""/>
    <s v=""/>
    <d v="1998-04-11T00:00:00"/>
    <s v="Österreich"/>
    <s v="Stromstraße 14-16a/1/18"/>
    <n v="1200"/>
    <s v="Wien,Brigittenau"/>
    <n v="1910389097"/>
    <n v="-20.2"/>
    <n v="20.2"/>
    <n v="0"/>
    <s v="fhb190984@fh-vie.ac.at"/>
    <m/>
    <n v="2974"/>
  </r>
  <r>
    <x v="5"/>
    <n v="18"/>
    <s v="Zecevic"/>
    <s v="Maria"/>
    <s v="Frau"/>
    <s v=""/>
    <s v=""/>
    <d v="1993-09-20T00:00:00"/>
    <s v="Österreich"/>
    <s v="Raiffeisenstraße 4/1/11"/>
    <n v="2521"/>
    <s v="Trumau"/>
    <n v="1810582034"/>
    <n v="-20.2"/>
    <n v="20.2"/>
    <n v="0"/>
    <s v="fhb180239@fh-vie.ac.at"/>
    <m/>
    <n v="2975"/>
  </r>
  <r>
    <x v="5"/>
    <n v="20"/>
    <s v="Zecevic"/>
    <s v="Michaela"/>
    <s v="Frau"/>
    <s v=""/>
    <s v=""/>
    <d v="1997-10-03T00:00:00"/>
    <s v="Österreich"/>
    <s v="Helene-Thimig-Weg 1/20"/>
    <n v="1230"/>
    <s v="Wien,Liesing"/>
    <n v="2010582064"/>
    <n v="-20.2"/>
    <n v="20.2"/>
    <n v="0"/>
    <s v="fhb201538@fh-vie.ac.at"/>
    <m/>
    <n v="2976"/>
  </r>
  <r>
    <x v="11"/>
    <n v="17"/>
    <s v="Zedtwitz"/>
    <s v="Ferdinand"/>
    <s v="Herr"/>
    <s v=""/>
    <s v=""/>
    <d v="1984-01-28T00:00:00"/>
    <s v="Österreich"/>
    <s v="Schlüsselgasse 8/20"/>
    <n v="1040"/>
    <s v="Wien"/>
    <n v="1710387044"/>
    <n v="-20.2"/>
    <n v="20.2"/>
    <n v="0"/>
    <s v="fhb170842@fh-vie.ac.at"/>
    <m/>
    <n v="2977"/>
  </r>
  <r>
    <x v="11"/>
    <n v="18"/>
    <s v="Zeilinger"/>
    <s v="Johannes"/>
    <s v="Herr"/>
    <s v=""/>
    <s v=""/>
    <d v="1998-04-13T00:00:00"/>
    <s v="Österreich"/>
    <s v="Nenndorf 5/2"/>
    <n v="3384"/>
    <s v="Großsierning"/>
    <n v="1810387097"/>
    <n v="-20.2"/>
    <n v="20.2"/>
    <n v="0"/>
    <s v="fhb181035@fh-vie.ac.at"/>
    <m/>
    <n v="2978"/>
  </r>
  <r>
    <x v="0"/>
    <n v="19"/>
    <s v="Zeilinger"/>
    <s v="Stefanie"/>
    <s v="Frau"/>
    <s v=""/>
    <s v=""/>
    <d v="2000-07-08T00:00:00"/>
    <s v="Österreich"/>
    <s v="Penzendorf 87/1"/>
    <n v="4552"/>
    <s v="Wartberg an der Krems"/>
    <n v="1910389159"/>
    <n v="-20.2"/>
    <n v="20.2"/>
    <n v="0"/>
    <s v="fhb191063@fh-vie.ac.at"/>
    <m/>
    <n v="2979"/>
  </r>
  <r>
    <x v="0"/>
    <n v="18"/>
    <s v="Zejna"/>
    <s v="Malarta"/>
    <s v="Frau"/>
    <s v=""/>
    <s v=""/>
    <d v="1998-08-21T00:00:00"/>
    <s v="Österreich"/>
    <s v="Johann Dunkl Gasse 3/7/1"/>
    <n v="1230"/>
    <s v="Wien,Liesing"/>
    <n v="1810389077"/>
    <n v="-20.2"/>
    <n v="20.2"/>
    <n v="0"/>
    <s v="fhb180793@fh-vie.ac.at"/>
    <m/>
    <n v="2980"/>
  </r>
  <r>
    <x v="15"/>
    <n v="20"/>
    <s v="Zekl"/>
    <s v="Alexander"/>
    <s v="Herr"/>
    <s v=""/>
    <s v=""/>
    <d v="1998-02-09T00:00:00"/>
    <s v="Österreich"/>
    <s v="Süßenbrunner Str. 13/2/10"/>
    <n v="1220"/>
    <s v="Wien,Donaustadt"/>
    <n v="2010480037"/>
    <n v="-20.2"/>
    <n v="20.2"/>
    <n v="0"/>
    <s v="fhb201373@fh-vie.ac.at"/>
    <m/>
    <n v="2981"/>
  </r>
  <r>
    <x v="11"/>
    <n v="18"/>
    <s v="Zelazow"/>
    <s v="Veronika"/>
    <s v="Frau"/>
    <s v=""/>
    <s v=""/>
    <d v="1999-07-02T00:00:00"/>
    <s v="Polen"/>
    <s v="Küchelbeckergasse 2/29"/>
    <n v="1150"/>
    <s v="Wien,Rudolfsheim-Fünfhaus"/>
    <n v="1810387098"/>
    <n v="-20.2"/>
    <n v="20.2"/>
    <n v="0"/>
    <s v="fhb181036@fh-vie.ac.at"/>
    <m/>
    <n v="2982"/>
  </r>
  <r>
    <x v="6"/>
    <n v="19"/>
    <s v="Zelenka"/>
    <s v="Annika"/>
    <s v="Frau"/>
    <s v=""/>
    <s v=""/>
    <d v="1991-03-04T00:00:00"/>
    <s v="Österreich"/>
    <s v="Veronikagasse 42/13"/>
    <n v="1170"/>
    <s v="Wien,Alsergrund"/>
    <n v="1930039013"/>
    <n v="-20.2"/>
    <n v="20.2"/>
    <n v="0"/>
    <s v="fhb190881@fh-vie.ac.at"/>
    <s v="MBA Digital Transformation"/>
    <n v="2983"/>
  </r>
  <r>
    <x v="6"/>
    <n v="20"/>
    <s v="Zelic"/>
    <s v="Lorena Blanka"/>
    <s v="Frau"/>
    <s v=""/>
    <s v=""/>
    <d v="1991-11-01T00:00:00"/>
    <s v="Deutschland"/>
    <s v="Eschenweg 12"/>
    <n v="47877"/>
    <s v=""/>
    <n v="2030039053"/>
    <n v="-20.2"/>
    <n v="20.2"/>
    <n v="0"/>
    <s v="fhb201643@fh-vie.ac.at"/>
    <s v="MBA Digital Transformation"/>
    <n v="2984"/>
  </r>
  <r>
    <x v="12"/>
    <n v="19"/>
    <s v="Zellhofer"/>
    <s v="Manuel"/>
    <s v="Herr"/>
    <s v=""/>
    <s v=""/>
    <d v="1998-12-06T00:00:00"/>
    <s v="Österreich"/>
    <s v="Feldgasse 104-106/3"/>
    <n v="2201"/>
    <s v="Gerasdorf"/>
    <n v="1910391078"/>
    <n v="-20.2"/>
    <n v="20.2"/>
    <n v="0"/>
    <s v="fhb191248@fh-vie.ac.at"/>
    <m/>
    <n v="2985"/>
  </r>
  <r>
    <x v="15"/>
    <n v="19"/>
    <s v="Zeman"/>
    <s v="Simon"/>
    <s v="Herr"/>
    <s v=""/>
    <s v=""/>
    <d v="1996-04-01T00:00:00"/>
    <s v="Österreich"/>
    <s v="Bahnhofstraße 1C/3/14"/>
    <n v="1140"/>
    <s v="Wien,Penzing"/>
    <n v="1910480035"/>
    <n v="-20.2"/>
    <n v="20.2"/>
    <n v="0"/>
    <s v="fhb190558@fh-vie.ac.at"/>
    <m/>
    <n v="2986"/>
  </r>
  <r>
    <x v="9"/>
    <n v="16"/>
    <s v="Zeqiri"/>
    <s v="Esma"/>
    <s v="Frau"/>
    <s v=""/>
    <s v="BA"/>
    <d v="1992-04-01T00:00:00"/>
    <s v="Albanien"/>
    <s v="Gentzgasse 14-20/9/20"/>
    <n v="1180"/>
    <s v="Wien,Währing"/>
    <n v="1610230051"/>
    <n v="-20.2"/>
    <n v="20.2"/>
    <n v="0"/>
    <s v="fhb160377@fh-vie.ac.at"/>
    <m/>
    <n v="2987"/>
  </r>
  <r>
    <x v="6"/>
    <n v="19"/>
    <s v="Zetzsche"/>
    <s v="Kevin"/>
    <s v="Herr"/>
    <s v=""/>
    <s v="B.A."/>
    <d v="1988-01-16T00:00:00"/>
    <s v="Deutschland"/>
    <s v="Am Tiergarten 34"/>
    <n v="60316"/>
    <s v=""/>
    <n v="1940039177"/>
    <n v="-20.2"/>
    <n v="20.2"/>
    <n v="0"/>
    <s v="fhb200361@fh-vie.ac.at"/>
    <s v="MBA Digital Transformation"/>
    <n v="2988"/>
  </r>
  <r>
    <x v="12"/>
    <n v="20"/>
    <s v="Zhang"/>
    <s v="Jia Xin"/>
    <s v="Frau"/>
    <s v=""/>
    <s v=""/>
    <d v="1999-12-09T00:00:00"/>
    <s v="Österreich"/>
    <s v="Carl-Appel Straße 7/12/2"/>
    <n v="1100"/>
    <s v="Wien,Favoriten"/>
    <n v="2010391068"/>
    <n v="-20.2"/>
    <n v="20.2"/>
    <n v="0"/>
    <s v="fhb201369@fh-vie.ac.at"/>
    <m/>
    <n v="2989"/>
  </r>
  <r>
    <x v="1"/>
    <n v="18"/>
    <s v="Zhang"/>
    <s v="Linda"/>
    <s v="Frau"/>
    <s v=""/>
    <s v="BSc (WU)"/>
    <d v="1990-10-07T00:00:00"/>
    <s v="Österreich"/>
    <s v="Meiselstrasse 21/26"/>
    <n v="1150"/>
    <s v="Wien,Rudolfsheim-Fünfhaus"/>
    <n v="1810390066"/>
    <n v="-20.2"/>
    <n v="20.2"/>
    <n v="0"/>
    <s v="fhb180866@fh-vie.ac.at"/>
    <m/>
    <n v="2990"/>
  </r>
  <r>
    <x v="9"/>
    <n v="20"/>
    <s v="Zhang"/>
    <s v="Xu"/>
    <s v="Frau"/>
    <s v=""/>
    <s v="BA"/>
    <d v="1996-02-24T00:00:00"/>
    <s v="China"/>
    <s v="Brigittagasse 12/14"/>
    <n v="1200"/>
    <s v="Wien"/>
    <n v="2010230053"/>
    <n v="-20.2"/>
    <n v="20.2"/>
    <n v="0"/>
    <s v="fhb201006@fh-vie.ac.at"/>
    <m/>
    <n v="2991"/>
  </r>
  <r>
    <x v="6"/>
    <n v="19"/>
    <s v="Zhavarankau"/>
    <s v="Artsiom"/>
    <s v="Herr"/>
    <s v=""/>
    <s v=""/>
    <d v="1991-10-31T00:00:00"/>
    <s v="Deutschland"/>
    <s v="Odinstraße 22"/>
    <n v="10318"/>
    <s v=""/>
    <n v="1940039029"/>
    <n v="-20.2"/>
    <n v="20.2"/>
    <n v="0"/>
    <s v="fhb200267@fh-vie.ac.at"/>
    <s v="MBA Digital Transformation"/>
    <n v="2992"/>
  </r>
  <r>
    <x v="9"/>
    <n v="20"/>
    <s v="Zhegov"/>
    <s v="Pavel"/>
    <s v="Herr"/>
    <s v=""/>
    <s v="BA"/>
    <d v="1998-09-25T00:00:00"/>
    <s v="Bulgarien"/>
    <s v="Obere Donaustrasse, 63"/>
    <n v="1020"/>
    <s v="Wien,Leopoldstadt"/>
    <n v="2010230054"/>
    <n v="-20.2"/>
    <n v="20.2"/>
    <n v="0"/>
    <s v="fhb201007@fh-vie.ac.at"/>
    <m/>
    <n v="2993"/>
  </r>
  <r>
    <x v="0"/>
    <n v="20"/>
    <s v="Zhelezarov"/>
    <s v="Blagoy"/>
    <s v="Herr"/>
    <s v=""/>
    <s v=""/>
    <d v="1995-04-30T00:00:00"/>
    <s v="Bulgarien"/>
    <s v="Mariahilfer Gürtel 32/16"/>
    <n v="1060"/>
    <s v="Wien"/>
    <n v="2010389099"/>
    <n v="-20.2"/>
    <n v="20.2"/>
    <n v="0"/>
    <s v="fhb200608@fh-vie.ac.at"/>
    <m/>
    <n v="2994"/>
  </r>
  <r>
    <x v="11"/>
    <n v="18"/>
    <s v="Zhu"/>
    <s v="Jenny"/>
    <s v="Frau"/>
    <s v=""/>
    <s v=""/>
    <d v="1996-02-21T00:00:00"/>
    <s v="Österreich"/>
    <s v="Rotenhofgasse 77/22"/>
    <n v="1100"/>
    <s v="Wien,Favoriten"/>
    <n v="1810387052"/>
    <n v="-20.2"/>
    <n v="20.2"/>
    <n v="0"/>
    <s v="fhb180714@fh-vie.ac.at"/>
    <m/>
    <n v="2995"/>
  </r>
  <r>
    <x v="2"/>
    <n v="20"/>
    <s v="Ziegler"/>
    <s v="Christoph"/>
    <s v="Herr"/>
    <s v=""/>
    <s v=""/>
    <d v="1995-02-07T00:00:00"/>
    <s v="Österreich"/>
    <s v="Kapellenweg 35/1/56"/>
    <n v="1220"/>
    <s v="Wien"/>
    <n v="2010388057"/>
    <n v="-20.2"/>
    <n v="20.2"/>
    <n v="0"/>
    <s v="fhb201228@fh-vie.ac.at"/>
    <m/>
    <n v="2996"/>
  </r>
  <r>
    <x v="6"/>
    <n v="18"/>
    <s v="Ziegler"/>
    <s v="Daniel"/>
    <s v="Herr"/>
    <s v=""/>
    <s v=""/>
    <d v="1990-03-30T00:00:00"/>
    <s v="Deutschland"/>
    <s v="Max-Planck-Straße 48"/>
    <n v="68723"/>
    <s v=""/>
    <n v="1840039064"/>
    <n v="-20.2"/>
    <n v="20.2"/>
    <n v="0"/>
    <s v="fhb190010@fh-vie.ac.at"/>
    <s v="MBA Digital Transformation"/>
    <n v="2997"/>
  </r>
  <r>
    <x v="3"/>
    <n v="18"/>
    <s v="Ziemkendorf"/>
    <s v="Elena"/>
    <s v="Frau"/>
    <s v=""/>
    <s v=""/>
    <d v="1999-05-19T00:00:00"/>
    <s v="Österreich"/>
    <s v="Gerasdorfer Str. 55/54"/>
    <n v="1210"/>
    <s v="Wien,Floridsdorf"/>
    <n v="1810389942"/>
    <n v="-20.2"/>
    <n v="20.2"/>
    <n v="0"/>
    <s v="fhb180910@fh-vie.ac.at"/>
    <m/>
    <n v="2998"/>
  </r>
  <r>
    <x v="4"/>
    <n v="19"/>
    <s v="Ziervogl"/>
    <s v="Elmar"/>
    <s v="Herr"/>
    <s v=""/>
    <s v=""/>
    <d v="1996-08-21T00:00:00"/>
    <s v="Österreich"/>
    <s v="Handelskai 102-112/2/16"/>
    <n v="1200"/>
    <s v="Wien"/>
    <n v="1910229050"/>
    <n v="-20.2"/>
    <n v="20.2"/>
    <n v="0"/>
    <s v="fhb190433@fh-vie.ac.at"/>
    <m/>
    <n v="2999"/>
  </r>
  <r>
    <x v="15"/>
    <n v="18"/>
    <s v="Zimmel"/>
    <s v="Jürgen Werner"/>
    <s v="Herr"/>
    <s v="Ing."/>
    <s v="B.Eng."/>
    <d v="1993-10-31T00:00:00"/>
    <s v="Österreich"/>
    <s v="Maisgasse 12"/>
    <n v="2301"/>
    <s v="Groß-Enzersdorf"/>
    <n v="1810480024"/>
    <n v="-20.2"/>
    <n v="20.2"/>
    <n v="0"/>
    <s v="fhb180153@fh-vie.ac.at"/>
    <m/>
    <n v="3000"/>
  </r>
  <r>
    <x v="0"/>
    <n v="19"/>
    <s v="Zimmel"/>
    <s v="Pia Maria"/>
    <s v="Frau"/>
    <s v=""/>
    <s v=""/>
    <d v="2000-04-09T00:00:00"/>
    <s v="Österreich"/>
    <s v="Maisgasse 12"/>
    <n v="2301"/>
    <s v="Groß-Enzersdorf"/>
    <n v="1910389160"/>
    <n v="-20.2"/>
    <n v="20.2"/>
    <n v="0"/>
    <s v="fhb191064@fh-vie.ac.at"/>
    <m/>
    <n v="3001"/>
  </r>
  <r>
    <x v="6"/>
    <n v="19"/>
    <s v="Zimmer"/>
    <s v="Diana"/>
    <s v="Frau"/>
    <s v=""/>
    <s v=""/>
    <d v="1979-07-27T00:00:00"/>
    <s v="Deutschland"/>
    <s v="Hainicher Weg 88A"/>
    <n v="99510"/>
    <s v=""/>
    <n v="1940039050"/>
    <n v="-20.2"/>
    <n v="20.2"/>
    <n v="0"/>
    <s v="fhb200307@fh-vie.ac.at"/>
    <s v="MBA Digital Transformation"/>
    <n v="3002"/>
  </r>
  <r>
    <x v="20"/>
    <n v="20"/>
    <s v="Zimmermann"/>
    <s v="Kerstin"/>
    <s v="Frau"/>
    <s v=""/>
    <s v=""/>
    <d v="1975-05-11T00:00:00"/>
    <s v="Österreich"/>
    <s v="Reichersberg 13"/>
    <n v="4863"/>
    <s v="Seewalchen am Attersee"/>
    <n v="2030046020"/>
    <n v="-20.2"/>
    <n v="20.2"/>
    <n v="0"/>
    <s v="fhb201587@fh-vie.ac.at"/>
    <s v="MSc Sustainability and Responsible Management"/>
    <n v="3003"/>
  </r>
  <r>
    <x v="1"/>
    <n v="20"/>
    <s v="Zimmermann"/>
    <s v="Lukas-Cornelius"/>
    <s v="Herr"/>
    <s v=""/>
    <s v=""/>
    <d v="1991-04-23T00:00:00"/>
    <s v="Österreich"/>
    <s v="Parkstrasse 11"/>
    <n v="2351"/>
    <s v="Wiener Neudorf"/>
    <n v="2010390065"/>
    <n v="-20.2"/>
    <n v="20.2"/>
    <n v="0"/>
    <s v="fhb200812@fh-vie.ac.at"/>
    <m/>
    <n v="3004"/>
  </r>
  <r>
    <x v="11"/>
    <n v="19"/>
    <s v="Zinöcker"/>
    <s v="Julia"/>
    <s v="Frau"/>
    <s v=""/>
    <s v=""/>
    <d v="1997-04-14T00:00:00"/>
    <s v="Österreich"/>
    <s v="Wiedner Gürtel 64/16"/>
    <n v="1040"/>
    <s v="Wien,Wieden"/>
    <n v="1910387096"/>
    <n v="-20.2"/>
    <n v="20.2"/>
    <n v="0"/>
    <s v="fhb191312@fh-vie.ac.at"/>
    <m/>
    <n v="3005"/>
  </r>
  <r>
    <x v="12"/>
    <n v="18"/>
    <s v="Zipfelmayer"/>
    <s v="Rudolf"/>
    <s v="Herr"/>
    <s v=""/>
    <s v=""/>
    <d v="1998-09-02T00:00:00"/>
    <s v="Österreich"/>
    <s v="Ing.Hans Petschauer Straße 2"/>
    <n v="2000"/>
    <s v="Stockerau"/>
    <n v="1810391077"/>
    <n v="-20.2"/>
    <n v="20.2"/>
    <n v="0"/>
    <s v="fhb180495@fh-vie.ac.at"/>
    <m/>
    <n v="3006"/>
  </r>
  <r>
    <x v="3"/>
    <n v="17"/>
    <s v="Zirak"/>
    <s v="Milad"/>
    <s v="Herr"/>
    <s v=""/>
    <s v=""/>
    <d v="1989-01-18T00:00:00"/>
    <s v="Iran"/>
    <s v="Ferdinandstraße 25/411"/>
    <n v="1020"/>
    <s v="Wien,Leopoldstadt"/>
    <n v="1710389921"/>
    <n v="-20.2"/>
    <n v="20.2"/>
    <n v="0"/>
    <s v="fhb170221@fh-vie.ac.at"/>
    <s v="Unterbrechung WiSe 2020"/>
    <n v="3007"/>
  </r>
  <r>
    <x v="4"/>
    <n v="20"/>
    <s v="Zivanovic"/>
    <s v="Andrea"/>
    <s v="Frau"/>
    <s v=""/>
    <s v=""/>
    <d v="1994-04-01T00:00:00"/>
    <s v="Serbien"/>
    <s v="Mondscheingasse 12/13"/>
    <n v="1070"/>
    <s v="Wien"/>
    <n v="2010229093"/>
    <n v="-20.2"/>
    <n v="20.2"/>
    <n v="0"/>
    <s v="fhb201100@fh-vie.ac.at"/>
    <m/>
    <n v="3008"/>
  </r>
  <r>
    <x v="11"/>
    <n v="20"/>
    <s v="Zivanovic"/>
    <s v="Dijana"/>
    <s v="Frau"/>
    <s v=""/>
    <s v=""/>
    <d v="1997-08-31T00:00:00"/>
    <s v="Österreich"/>
    <s v="Hermann- Greulich Platz 5"/>
    <n v="1220"/>
    <s v="Wien,Donaustadt"/>
    <n v="2010387049"/>
    <n v="-20.2"/>
    <n v="20.2"/>
    <n v="0"/>
    <s v="fhb201278@fh-vie.ac.at"/>
    <m/>
    <n v="3009"/>
  </r>
  <r>
    <x v="15"/>
    <n v="19"/>
    <s v="Zloporubovic"/>
    <s v="Nikola-David"/>
    <s v="Herr"/>
    <s v=""/>
    <s v=""/>
    <d v="1999-03-25T00:00:00"/>
    <s v="Österreich"/>
    <s v="Camillo-Sitte-Gasse 3/4/28"/>
    <n v="1150"/>
    <s v="Wien,Rudolfsheim-Fünfhaus"/>
    <n v="1910480036"/>
    <n v="-20.2"/>
    <n v="20.2"/>
    <n v="0"/>
    <s v="fhb190559@fh-vie.ac.at"/>
    <m/>
    <n v="3010"/>
  </r>
  <r>
    <x v="4"/>
    <n v="17"/>
    <s v="Zöchbauer"/>
    <s v="Lukas"/>
    <s v="Herr"/>
    <s v=""/>
    <s v=""/>
    <d v="1995-03-12T00:00:00"/>
    <s v="Österreich"/>
    <s v="Konvalinastraße 7/2/2"/>
    <n v="3202"/>
    <s v="Hofstetten"/>
    <n v="1710229081"/>
    <n v="-20.2"/>
    <n v="20.2"/>
    <n v="0"/>
    <s v="fhb170400@fh-vie.ac.at"/>
    <m/>
    <n v="3011"/>
  </r>
  <r>
    <x v="11"/>
    <n v="18"/>
    <s v="Zogmann"/>
    <s v="Hannah"/>
    <s v="Frau"/>
    <s v=""/>
    <s v=""/>
    <d v="1998-11-20T00:00:00"/>
    <s v="Österreich"/>
    <s v="Weintraubengasse 19/1/27"/>
    <n v="1020"/>
    <s v="Wien,Leopoldstadt"/>
    <n v="1810387099"/>
    <n v="-20.2"/>
    <n v="20.2"/>
    <n v="0"/>
    <s v="fhb181037@fh-vie.ac.at"/>
    <m/>
    <n v="3012"/>
  </r>
  <r>
    <x v="6"/>
    <n v="18"/>
    <s v="Zoll"/>
    <s v="Michael"/>
    <s v="Herr"/>
    <s v=""/>
    <s v=""/>
    <d v="1981-01-31T00:00:00"/>
    <s v="Deutschland"/>
    <s v="Ahornweg 15"/>
    <n v="96117"/>
    <s v=""/>
    <n v="1840039056"/>
    <n v="-20.2"/>
    <n v="20.2"/>
    <n v="0"/>
    <s v="fhb190007@fh-vie.ac.at"/>
    <s v="MBA Digital Transformation"/>
    <n v="3013"/>
  </r>
  <r>
    <x v="0"/>
    <n v="20"/>
    <s v="Zschech"/>
    <s v="Laura"/>
    <s v="Frau"/>
    <s v=""/>
    <s v=""/>
    <d v="2001-01-15T00:00:00"/>
    <s v="Österreich"/>
    <s v="Hausbergsiedlung 26"/>
    <n v="7100"/>
    <s v="Neusiedl am See"/>
    <n v="2010389182"/>
    <n v="-20.2"/>
    <n v="20.2"/>
    <n v="0"/>
    <s v="fhb200691@fh-vie.ac.at"/>
    <m/>
    <n v="3014"/>
  </r>
  <r>
    <x v="12"/>
    <n v="18"/>
    <s v="Zubajova"/>
    <s v="Linda"/>
    <s v="Frau"/>
    <s v=""/>
    <s v=""/>
    <d v="1997-05-10T00:00:00"/>
    <s v="Slowakei"/>
    <s v="Feldgasse 3"/>
    <n v="2293"/>
    <s v="Marchegg"/>
    <n v="1810391078"/>
    <n v="-20.2"/>
    <n v="20.2"/>
    <n v="0"/>
    <s v="fhb180496@fh-vie.ac.at"/>
    <s v="Outgoing WiSe 2020"/>
    <n v="3015"/>
  </r>
  <r>
    <x v="15"/>
    <n v="18"/>
    <s v="Zuda"/>
    <s v="Manuel"/>
    <s v="Herr"/>
    <s v=""/>
    <s v=""/>
    <d v="1991-03-16T00:00:00"/>
    <s v="Österreich"/>
    <s v="Hintere Ortsstraße 51/2"/>
    <n v="2325"/>
    <s v="Himberg"/>
    <n v="1810480025"/>
    <n v="-20.2"/>
    <n v="20.2"/>
    <n v="0"/>
    <s v="fhb180154@fh-vie.ac.at"/>
    <m/>
    <n v="3016"/>
  </r>
  <r>
    <x v="19"/>
    <n v="20"/>
    <s v="Zuschmann"/>
    <s v="Tobias"/>
    <s v="Herr"/>
    <s v=""/>
    <s v=""/>
    <d v="1996-11-29T00:00:00"/>
    <s v="Österreich"/>
    <s v="Zypressenweg 65"/>
    <n v="1220"/>
    <s v="Wien,Donaustadt"/>
    <n v="2010865022"/>
    <n v="-20.2"/>
    <n v="20.2"/>
    <n v="0"/>
    <s v="fhb200472@fh-vie.ac.at"/>
    <m/>
    <n v="3017"/>
  </r>
  <r>
    <x v="1"/>
    <n v="19"/>
    <s v="Zwatzl"/>
    <s v="Markus"/>
    <s v="Herr"/>
    <s v=""/>
    <s v=""/>
    <d v="1979-06-23T00:00:00"/>
    <s v="Österreich"/>
    <s v="Marianne Auenbrugger-Gasse 15"/>
    <n v="2301"/>
    <s v="Groß-Enzersdorf"/>
    <n v="1910390060"/>
    <n v="-20.2"/>
    <n v="20.2"/>
    <n v="0"/>
    <s v="fhb190715@fh-vie.ac.at"/>
    <m/>
    <n v="3018"/>
  </r>
  <r>
    <x v="11"/>
    <n v="19"/>
    <s v="Zwickl"/>
    <s v="Martin"/>
    <s v="Herr"/>
    <s v=""/>
    <s v=""/>
    <d v="1994-05-03T00:00:00"/>
    <s v="Österreich"/>
    <s v="Martinstraße 94/5"/>
    <n v="1180"/>
    <s v="Wien,Währing"/>
    <n v="1910387052"/>
    <n v="-20.2"/>
    <n v="20.2"/>
    <n v="0"/>
    <s v="fhb190821@fh-vie.ac.at"/>
    <m/>
    <n v="3019"/>
  </r>
  <r>
    <x v="1"/>
    <n v="20"/>
    <s v="Zwiefelhofer"/>
    <s v="Paul"/>
    <s v="Herr"/>
    <s v=""/>
    <s v="BA"/>
    <d v="1995-12-28T00:00:00"/>
    <s v="Österreich"/>
    <s v="Wüstegasse 61"/>
    <n v="2511"/>
    <s v="Pfaffstätten"/>
    <n v="2010390066"/>
    <n v="-20.2"/>
    <n v="20.2"/>
    <n v="0"/>
    <s v="fhb200813@fh-vie.ac.at"/>
    <m/>
    <n v="3020"/>
  </r>
  <r>
    <x v="12"/>
    <n v="20"/>
    <s v="Zwijns"/>
    <s v="Justin"/>
    <s v="Herr"/>
    <s v=""/>
    <s v=""/>
    <d v="2000-10-10T00:00:00"/>
    <s v="Niederlande"/>
    <s v="Gasgasse 2 / 2/ 3"/>
    <n v="1150"/>
    <s v="Wien"/>
    <n v="2000391002"/>
    <n v="-20.2"/>
    <n v="20.2"/>
    <n v="0"/>
    <s v="fhb201325@fh-vie.ac.at"/>
    <s v="Incoming WiSe 2020"/>
    <n v="30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A94785-4AA9-4813-A9F7-9B55D150C057}" name="PivotTable1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3:B30" firstHeaderRow="1" firstDataRow="1" firstDataCol="1"/>
  <pivotFields count="19">
    <pivotField axis="axisRow" showAll="0">
      <items count="27">
        <item x="20"/>
        <item x="16"/>
        <item x="18"/>
        <item x="8"/>
        <item x="23"/>
        <item x="6"/>
        <item x="22"/>
        <item x="21"/>
        <item x="7"/>
        <item x="25"/>
        <item x="4"/>
        <item x="9"/>
        <item x="11"/>
        <item x="2"/>
        <item x="0"/>
        <item x="1"/>
        <item x="12"/>
        <item x="14"/>
        <item x="15"/>
        <item x="5"/>
        <item x="13"/>
        <item x="10"/>
        <item x="17"/>
        <item x="19"/>
        <item x="2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showAll="0"/>
    <pivotField showAll="0"/>
    <pivotField dataField="1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Anzahl von Anzahl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13C0E476-F147-4A40-B386-5A8D11885F8B}" autoFormatId="16" applyNumberFormats="0" applyBorderFormats="0" applyFontFormats="0" applyPatternFormats="0" applyAlignmentFormats="0" applyWidthHeightFormats="0">
  <queryTableRefresh nextId="20" unboundColumnsRight="2">
    <queryTableFields count="19">
      <queryTableField id="1" name="studiengang" tableColumnId="1"/>
      <queryTableField id="2" name="jahrgang" tableColumnId="2"/>
      <queryTableField id="3" name="nachname" tableColumnId="3"/>
      <queryTableField id="4" name="vorname" tableColumnId="4"/>
      <queryTableField id="5" name="anrede" tableColumnId="5"/>
      <queryTableField id="6" name="titelpre" tableColumnId="6"/>
      <queryTableField id="7" name="titelpost" tableColumnId="7"/>
      <queryTableField id="8" name="gebdatum" tableColumnId="8"/>
      <queryTableField id="9" name="staatsangehörigkeit" tableColumnId="9"/>
      <queryTableField id="10" name="strasse" tableColumnId="10"/>
      <queryTableField id="11" name="plz" tableColumnId="11"/>
      <queryTableField id="12" name="ort" tableColumnId="12"/>
      <queryTableField id="13" name="matrikelnr" tableColumnId="13"/>
      <queryTableField id="14" name="soll" tableColumnId="14"/>
      <queryTableField id="15" name="haben" tableColumnId="15"/>
      <queryTableField id="16" name="saldo" tableColumnId="16"/>
      <queryTableField id="17" name="email" tableColumnId="17"/>
      <queryTableField id="18" dataBound="0" tableColumnId="18"/>
      <queryTableField id="19" dataBound="0" tableColumnId="1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045469-A515-4550-B419-2B3F562F3B39}" name="data_W20" displayName="data_W20" ref="A1:S3023" tableType="queryTable" totalsRowCount="1" headerRowDxfId="40" dataDxfId="39" totalsRowDxfId="38">
  <tableColumns count="19">
    <tableColumn id="1" xr3:uid="{954BAFBF-1AE2-411B-B222-B088922300AD}" uniqueName="1" name="studiengang" queryTableFieldId="1" dataDxfId="37" totalsRowDxfId="36"/>
    <tableColumn id="2" xr3:uid="{DE2F1233-6016-4536-828F-9184738822C9}" uniqueName="2" name="jahrgang" queryTableFieldId="2" dataDxfId="35" totalsRowDxfId="34"/>
    <tableColumn id="3" xr3:uid="{B7C7B2BD-755A-49D2-A0CD-1C509017CA47}" uniqueName="3" name="nachname" queryTableFieldId="3" dataDxfId="33" totalsRowDxfId="32"/>
    <tableColumn id="4" xr3:uid="{120685A9-684F-4087-AD09-6435A8B1D228}" uniqueName="4" name="vorname" queryTableFieldId="4" dataDxfId="31" totalsRowDxfId="30"/>
    <tableColumn id="5" xr3:uid="{688ED54E-CAA1-4398-B636-D8C7FE01D802}" uniqueName="5" name="anrede" queryTableFieldId="5" dataDxfId="29" totalsRowDxfId="28"/>
    <tableColumn id="6" xr3:uid="{2AF7A3CB-9032-4329-9504-6A14F538FEB5}" uniqueName="6" name="titelpre" queryTableFieldId="6" dataDxfId="27" totalsRowDxfId="26"/>
    <tableColumn id="7" xr3:uid="{CEEFC17C-2E5E-4479-B5D0-A56DD10FDB91}" uniqueName="7" name="titelpost" queryTableFieldId="7" dataDxfId="25" totalsRowDxfId="24"/>
    <tableColumn id="8" xr3:uid="{F654AC29-C393-4D94-A4EE-0D8C84E1284B}" uniqueName="8" name="gebdatum" queryTableFieldId="8" dataDxfId="23" totalsRowDxfId="22"/>
    <tableColumn id="9" xr3:uid="{A7B8C530-C4BA-454C-8DE1-641E44BC295B}" uniqueName="9" name="staatsangehörigkeit" queryTableFieldId="9" dataDxfId="21" totalsRowDxfId="20"/>
    <tableColumn id="10" xr3:uid="{18836DF0-9BE0-44AB-A1E9-750B5A4E47AB}" uniqueName="10" name="strasse" queryTableFieldId="10" dataDxfId="19" totalsRowDxfId="18"/>
    <tableColumn id="11" xr3:uid="{7BE7E982-9FCB-4EED-A876-EA17A66F4980}" uniqueName="11" name="plz" queryTableFieldId="11" dataDxfId="17" totalsRowDxfId="16"/>
    <tableColumn id="12" xr3:uid="{658ECFBC-5541-4818-A4ED-DFD31EF88BBE}" uniqueName="12" name="ort" queryTableFieldId="12" dataDxfId="15" totalsRowDxfId="14"/>
    <tableColumn id="13" xr3:uid="{79D00DA9-6A72-4C46-941F-606DB0450ACE}" uniqueName="13" name="matrikelnr" queryTableFieldId="13" dataDxfId="13" totalsRowDxfId="12"/>
    <tableColumn id="14" xr3:uid="{D52331F7-DE5A-499A-9E30-7559D519B31A}" uniqueName="14" name="soll" totalsRowFunction="sum" queryTableFieldId="14" dataDxfId="11" totalsRowDxfId="10"/>
    <tableColumn id="15" xr3:uid="{0829DE4F-0C75-46E2-B9C8-54D4AD76487D}" uniqueName="15" name="haben" totalsRowFunction="sum" queryTableFieldId="15" dataDxfId="9" totalsRowDxfId="8"/>
    <tableColumn id="16" xr3:uid="{411F3275-78E1-4D67-95E4-9C4201E47B9A}" uniqueName="16" name="saldo" totalsRowFunction="sum" queryTableFieldId="16" dataDxfId="7" totalsRowDxfId="6"/>
    <tableColumn id="17" xr3:uid="{15ECAB52-3ABD-43D0-8F3A-06DD9947B001}" uniqueName="17" name="email" queryTableFieldId="17" dataDxfId="5" totalsRowDxfId="4"/>
    <tableColumn id="18" xr3:uid="{AB817E0B-FC50-44CB-A494-3E9D32663098}" uniqueName="18" name="Anmerkung" queryTableFieldId="18" dataDxfId="3" totalsRowDxfId="2"/>
    <tableColumn id="19" xr3:uid="{2F9BFDD8-D525-485C-911D-1F1AF5066C25}" uniqueName="19" name="Anzahl" queryTableFieldId="19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5"/>
  <sheetViews>
    <sheetView tabSelected="1" topLeftCell="B1" workbookViewId="0">
      <selection activeCell="B21" sqref="B21"/>
    </sheetView>
  </sheetViews>
  <sheetFormatPr baseColWidth="10" defaultRowHeight="13.2" x14ac:dyDescent="0.25"/>
  <cols>
    <col min="2" max="2" width="54.44140625" customWidth="1"/>
  </cols>
  <sheetData>
    <row r="2" spans="1:11" x14ac:dyDescent="0.25">
      <c r="A2" s="14"/>
      <c r="B2" s="14"/>
    </row>
    <row r="3" spans="1:11" x14ac:dyDescent="0.25">
      <c r="B3" s="14"/>
    </row>
    <row r="4" spans="1:11" x14ac:dyDescent="0.25">
      <c r="B4" s="14"/>
    </row>
    <row r="5" spans="1:11" x14ac:dyDescent="0.25">
      <c r="B5" s="14"/>
    </row>
    <row r="8" spans="1:11" x14ac:dyDescent="0.25">
      <c r="A8" s="14"/>
      <c r="B8" s="14"/>
    </row>
    <row r="9" spans="1:11" x14ac:dyDescent="0.25">
      <c r="B9" s="14"/>
    </row>
    <row r="11" spans="1:11" x14ac:dyDescent="0.25">
      <c r="A11" s="14"/>
      <c r="B11" s="14"/>
    </row>
    <row r="12" spans="1:11" x14ac:dyDescent="0.25">
      <c r="B12" s="14"/>
    </row>
    <row r="13" spans="1:11" x14ac:dyDescent="0.25">
      <c r="B13" s="14"/>
    </row>
    <row r="14" spans="1:11" ht="29.4" x14ac:dyDescent="0.25">
      <c r="B14" s="106" t="s">
        <v>98</v>
      </c>
      <c r="C14" s="106"/>
      <c r="D14" s="106"/>
      <c r="E14" s="106"/>
      <c r="F14" s="106"/>
      <c r="G14" s="106"/>
      <c r="H14" s="106"/>
      <c r="I14" s="106"/>
      <c r="J14" s="106"/>
      <c r="K14" s="106"/>
    </row>
    <row r="15" spans="1:11" x14ac:dyDescent="0.25">
      <c r="B15" s="14"/>
    </row>
    <row r="17" spans="1:11" x14ac:dyDescent="0.25">
      <c r="A17" s="14"/>
      <c r="B17" s="14"/>
    </row>
    <row r="18" spans="1:11" x14ac:dyDescent="0.25">
      <c r="B18" s="14"/>
    </row>
    <row r="19" spans="1:11" x14ac:dyDescent="0.25">
      <c r="B19" s="14"/>
    </row>
    <row r="20" spans="1:11" ht="65.25" customHeight="1" x14ac:dyDescent="0.25">
      <c r="B20" s="107" t="s">
        <v>10932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x14ac:dyDescent="0.25">
      <c r="B21" s="14"/>
    </row>
    <row r="23" spans="1:11" x14ac:dyDescent="0.25">
      <c r="A23" s="14"/>
      <c r="B23" s="14"/>
    </row>
    <row r="24" spans="1:11" x14ac:dyDescent="0.25">
      <c r="B24" s="14"/>
    </row>
    <row r="25" spans="1:11" x14ac:dyDescent="0.25">
      <c r="B25" s="14"/>
    </row>
    <row r="27" spans="1:11" x14ac:dyDescent="0.25">
      <c r="A27" s="14"/>
      <c r="B27" s="14"/>
    </row>
    <row r="29" spans="1:11" x14ac:dyDescent="0.25">
      <c r="A29" s="14"/>
      <c r="B29" s="14"/>
    </row>
    <row r="30" spans="1:11" x14ac:dyDescent="0.25">
      <c r="B30" s="14"/>
    </row>
    <row r="32" spans="1:11" x14ac:dyDescent="0.25">
      <c r="A32" s="14"/>
      <c r="B32" s="14"/>
    </row>
    <row r="33" spans="1:2" x14ac:dyDescent="0.25">
      <c r="B33" s="14"/>
    </row>
    <row r="35" spans="1:2" x14ac:dyDescent="0.25">
      <c r="A35" s="14"/>
      <c r="B35" s="14"/>
    </row>
  </sheetData>
  <mergeCells count="2">
    <mergeCell ref="B14:K14"/>
    <mergeCell ref="B20:K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F96E-00B8-4AE7-A923-9D3202E7FA67}">
  <dimension ref="A1:S3023"/>
  <sheetViews>
    <sheetView zoomScaleNormal="100" workbookViewId="0">
      <selection activeCell="C3014" sqref="C3014"/>
    </sheetView>
  </sheetViews>
  <sheetFormatPr baseColWidth="10" defaultColWidth="11.44140625" defaultRowHeight="14.4" x14ac:dyDescent="0.3"/>
  <cols>
    <col min="1" max="1" width="11.88671875" style="84" bestFit="1" customWidth="1"/>
    <col min="2" max="2" width="8.5546875" style="84" bestFit="1" customWidth="1"/>
    <col min="3" max="3" width="24.88671875" style="84" bestFit="1" customWidth="1"/>
    <col min="4" max="4" width="33.44140625" style="84" bestFit="1" customWidth="1"/>
    <col min="5" max="5" width="7.33203125" style="84" bestFit="1" customWidth="1"/>
    <col min="6" max="6" width="30.44140625" style="84" customWidth="1"/>
    <col min="7" max="7" width="18.6640625" style="84" customWidth="1"/>
    <col min="8" max="8" width="10.109375" style="84" bestFit="1" customWidth="1"/>
    <col min="9" max="9" width="18.5546875" style="84" bestFit="1" customWidth="1"/>
    <col min="10" max="10" width="49.44140625" style="84" customWidth="1"/>
    <col min="11" max="11" width="7" style="84" customWidth="1"/>
    <col min="12" max="12" width="31.5546875" style="84" customWidth="1"/>
    <col min="13" max="13" width="22.33203125" style="84" bestFit="1" customWidth="1"/>
    <col min="14" max="14" width="9.88671875" style="84" bestFit="1" customWidth="1"/>
    <col min="15" max="15" width="9.109375" style="84" bestFit="1" customWidth="1"/>
    <col min="16" max="16" width="7.33203125" style="84" bestFit="1" customWidth="1"/>
    <col min="17" max="17" width="32" style="84" bestFit="1" customWidth="1"/>
    <col min="18" max="18" width="55.88671875" style="84" bestFit="1" customWidth="1"/>
    <col min="19" max="19" width="7" style="84" bestFit="1" customWidth="1"/>
    <col min="20" max="16384" width="11.44140625" style="84"/>
  </cols>
  <sheetData>
    <row r="1" spans="1:19" x14ac:dyDescent="0.3">
      <c r="A1" s="84" t="s">
        <v>125</v>
      </c>
      <c r="B1" s="84" t="s">
        <v>126</v>
      </c>
      <c r="C1" s="84" t="s">
        <v>127</v>
      </c>
      <c r="D1" s="84" t="s">
        <v>128</v>
      </c>
      <c r="E1" s="84" t="s">
        <v>129</v>
      </c>
      <c r="F1" s="84" t="s">
        <v>130</v>
      </c>
      <c r="G1" s="84" t="s">
        <v>131</v>
      </c>
      <c r="H1" s="84" t="s">
        <v>132</v>
      </c>
      <c r="I1" s="84" t="s">
        <v>133</v>
      </c>
      <c r="J1" s="84" t="s">
        <v>134</v>
      </c>
      <c r="K1" s="84" t="s">
        <v>135</v>
      </c>
      <c r="L1" s="84" t="s">
        <v>136</v>
      </c>
      <c r="M1" s="84" t="s">
        <v>137</v>
      </c>
      <c r="N1" s="84" t="s">
        <v>138</v>
      </c>
      <c r="O1" s="84" t="s">
        <v>139</v>
      </c>
      <c r="P1" s="84" t="s">
        <v>140</v>
      </c>
      <c r="Q1" s="84" t="s">
        <v>141</v>
      </c>
      <c r="R1" s="84" t="s">
        <v>142</v>
      </c>
      <c r="S1" s="84" t="s">
        <v>143</v>
      </c>
    </row>
    <row r="2" spans="1:19" x14ac:dyDescent="0.3">
      <c r="A2" s="84">
        <v>389</v>
      </c>
      <c r="B2" s="84">
        <v>19</v>
      </c>
      <c r="C2" s="84" t="s">
        <v>144</v>
      </c>
      <c r="D2" s="84" t="s">
        <v>145</v>
      </c>
      <c r="E2" s="84" t="s">
        <v>146</v>
      </c>
      <c r="F2" s="84" t="s">
        <v>147</v>
      </c>
      <c r="G2" s="84" t="s">
        <v>147</v>
      </c>
      <c r="H2" s="85">
        <v>35916</v>
      </c>
      <c r="I2" s="84" t="s">
        <v>148</v>
      </c>
      <c r="J2" s="84" t="s">
        <v>149</v>
      </c>
      <c r="K2" s="84">
        <v>1220</v>
      </c>
      <c r="L2" s="84" t="s">
        <v>150</v>
      </c>
      <c r="M2" s="84">
        <v>1910389001</v>
      </c>
      <c r="N2" s="86">
        <v>-20.2</v>
      </c>
      <c r="O2" s="86">
        <v>20.2</v>
      </c>
      <c r="P2" s="86">
        <v>0</v>
      </c>
      <c r="Q2" s="84" t="s">
        <v>151</v>
      </c>
      <c r="S2" s="84">
        <v>1</v>
      </c>
    </row>
    <row r="3" spans="1:19" x14ac:dyDescent="0.3">
      <c r="A3" s="84">
        <v>390</v>
      </c>
      <c r="B3" s="84">
        <v>20</v>
      </c>
      <c r="C3" s="84" t="s">
        <v>152</v>
      </c>
      <c r="D3" s="84" t="s">
        <v>153</v>
      </c>
      <c r="E3" s="84" t="s">
        <v>146</v>
      </c>
      <c r="F3" s="84" t="s">
        <v>147</v>
      </c>
      <c r="G3" s="84" t="s">
        <v>147</v>
      </c>
      <c r="H3" s="85">
        <v>34519</v>
      </c>
      <c r="I3" s="84" t="s">
        <v>148</v>
      </c>
      <c r="J3" s="84" t="s">
        <v>154</v>
      </c>
      <c r="K3" s="84">
        <v>1220</v>
      </c>
      <c r="L3" s="84" t="s">
        <v>155</v>
      </c>
      <c r="M3" s="84">
        <v>2010390001</v>
      </c>
      <c r="N3" s="86">
        <v>-20.2</v>
      </c>
      <c r="O3" s="86">
        <v>20.2</v>
      </c>
      <c r="P3" s="86">
        <v>0</v>
      </c>
      <c r="Q3" s="84" t="s">
        <v>156</v>
      </c>
      <c r="S3" s="84">
        <v>2</v>
      </c>
    </row>
    <row r="4" spans="1:19" x14ac:dyDescent="0.3">
      <c r="A4" s="84">
        <v>388</v>
      </c>
      <c r="B4" s="84">
        <v>19</v>
      </c>
      <c r="C4" s="84" t="s">
        <v>157</v>
      </c>
      <c r="D4" s="84" t="s">
        <v>158</v>
      </c>
      <c r="E4" s="84" t="s">
        <v>146</v>
      </c>
      <c r="F4" s="84" t="s">
        <v>147</v>
      </c>
      <c r="G4" s="84" t="s">
        <v>159</v>
      </c>
      <c r="H4" s="85">
        <v>33594</v>
      </c>
      <c r="I4" s="84" t="s">
        <v>148</v>
      </c>
      <c r="J4" s="84" t="s">
        <v>160</v>
      </c>
      <c r="K4" s="84">
        <v>1020</v>
      </c>
      <c r="L4" s="84" t="s">
        <v>161</v>
      </c>
      <c r="M4" s="84">
        <v>1910388001</v>
      </c>
      <c r="N4" s="86">
        <v>-20.2</v>
      </c>
      <c r="O4" s="86">
        <v>20.2</v>
      </c>
      <c r="P4" s="86">
        <v>0</v>
      </c>
      <c r="Q4" s="84" t="s">
        <v>162</v>
      </c>
      <c r="S4" s="84">
        <v>3</v>
      </c>
    </row>
    <row r="5" spans="1:19" x14ac:dyDescent="0.3">
      <c r="A5" s="84">
        <v>1389</v>
      </c>
      <c r="B5" s="84">
        <v>18</v>
      </c>
      <c r="C5" s="84" t="s">
        <v>163</v>
      </c>
      <c r="D5" s="84" t="s">
        <v>164</v>
      </c>
      <c r="E5" s="84" t="s">
        <v>165</v>
      </c>
      <c r="F5" s="84" t="s">
        <v>147</v>
      </c>
      <c r="G5" s="84" t="s">
        <v>147</v>
      </c>
      <c r="H5" s="85">
        <v>33784</v>
      </c>
      <c r="I5" s="84" t="s">
        <v>166</v>
      </c>
      <c r="J5" s="84" t="s">
        <v>167</v>
      </c>
      <c r="K5" s="84">
        <v>1100</v>
      </c>
      <c r="L5" s="84" t="s">
        <v>168</v>
      </c>
      <c r="M5" s="84">
        <v>1810389944</v>
      </c>
      <c r="N5" s="86">
        <v>-20.2</v>
      </c>
      <c r="O5" s="86">
        <v>20.2</v>
      </c>
      <c r="P5" s="86">
        <v>0</v>
      </c>
      <c r="Q5" s="84" t="s">
        <v>169</v>
      </c>
      <c r="S5" s="84">
        <v>4</v>
      </c>
    </row>
    <row r="6" spans="1:19" x14ac:dyDescent="0.3">
      <c r="A6" s="84">
        <v>229</v>
      </c>
      <c r="B6" s="84">
        <v>19</v>
      </c>
      <c r="C6" s="84" t="s">
        <v>170</v>
      </c>
      <c r="D6" s="84" t="s">
        <v>171</v>
      </c>
      <c r="E6" s="84" t="s">
        <v>146</v>
      </c>
      <c r="F6" s="84" t="s">
        <v>147</v>
      </c>
      <c r="G6" s="84" t="s">
        <v>147</v>
      </c>
      <c r="H6" s="85">
        <v>36261</v>
      </c>
      <c r="I6" s="84" t="s">
        <v>148</v>
      </c>
      <c r="J6" s="84" t="s">
        <v>172</v>
      </c>
      <c r="K6" s="84">
        <v>1150</v>
      </c>
      <c r="L6" s="84" t="s">
        <v>173</v>
      </c>
      <c r="M6" s="84">
        <v>1910229055</v>
      </c>
      <c r="N6" s="86">
        <v>-20.2</v>
      </c>
      <c r="O6" s="86">
        <v>20.2</v>
      </c>
      <c r="P6" s="86">
        <v>0</v>
      </c>
      <c r="Q6" s="84" t="s">
        <v>174</v>
      </c>
      <c r="S6" s="84">
        <v>5</v>
      </c>
    </row>
    <row r="7" spans="1:19" x14ac:dyDescent="0.3">
      <c r="A7" s="84">
        <v>1389</v>
      </c>
      <c r="B7" s="84">
        <v>20</v>
      </c>
      <c r="C7" s="84" t="s">
        <v>175</v>
      </c>
      <c r="D7" s="84" t="s">
        <v>171</v>
      </c>
      <c r="E7" s="84" t="s">
        <v>146</v>
      </c>
      <c r="F7" s="84" t="s">
        <v>147</v>
      </c>
      <c r="G7" s="84" t="s">
        <v>147</v>
      </c>
      <c r="H7" s="85">
        <v>36329</v>
      </c>
      <c r="I7" s="84" t="s">
        <v>148</v>
      </c>
      <c r="J7" s="84" t="s">
        <v>176</v>
      </c>
      <c r="K7" s="84">
        <v>2345</v>
      </c>
      <c r="L7" s="84" t="s">
        <v>177</v>
      </c>
      <c r="M7" s="84">
        <v>2010389183</v>
      </c>
      <c r="N7" s="86">
        <v>-20.2</v>
      </c>
      <c r="O7" s="86">
        <v>20.2</v>
      </c>
      <c r="P7" s="86">
        <v>0</v>
      </c>
      <c r="Q7" s="84" t="s">
        <v>178</v>
      </c>
      <c r="S7" s="84">
        <v>6</v>
      </c>
    </row>
    <row r="8" spans="1:19" x14ac:dyDescent="0.3">
      <c r="A8" s="84">
        <v>389</v>
      </c>
      <c r="B8" s="84">
        <v>17</v>
      </c>
      <c r="C8" s="84" t="s">
        <v>179</v>
      </c>
      <c r="D8" s="84" t="s">
        <v>180</v>
      </c>
      <c r="E8" s="84" t="s">
        <v>146</v>
      </c>
      <c r="F8" s="84" t="s">
        <v>181</v>
      </c>
      <c r="G8" s="84" t="s">
        <v>147</v>
      </c>
      <c r="H8" s="85">
        <v>32504</v>
      </c>
      <c r="I8" s="84" t="s">
        <v>148</v>
      </c>
      <c r="J8" s="84" t="s">
        <v>182</v>
      </c>
      <c r="K8" s="84">
        <v>1100</v>
      </c>
      <c r="L8" s="84" t="s">
        <v>155</v>
      </c>
      <c r="M8" s="84">
        <v>1710389086</v>
      </c>
      <c r="N8" s="86">
        <v>-20.2</v>
      </c>
      <c r="O8" s="86">
        <v>20.2</v>
      </c>
      <c r="P8" s="86">
        <v>0</v>
      </c>
      <c r="Q8" s="84" t="s">
        <v>183</v>
      </c>
      <c r="S8" s="84">
        <v>7</v>
      </c>
    </row>
    <row r="9" spans="1:19" x14ac:dyDescent="0.3">
      <c r="A9" s="84">
        <v>389</v>
      </c>
      <c r="B9" s="84">
        <v>19</v>
      </c>
      <c r="C9" s="84" t="s">
        <v>184</v>
      </c>
      <c r="D9" s="84" t="s">
        <v>185</v>
      </c>
      <c r="E9" s="84" t="s">
        <v>146</v>
      </c>
      <c r="F9" s="84" t="s">
        <v>147</v>
      </c>
      <c r="G9" s="84" t="s">
        <v>147</v>
      </c>
      <c r="H9" s="85">
        <v>36083</v>
      </c>
      <c r="I9" s="84" t="s">
        <v>148</v>
      </c>
      <c r="J9" s="84" t="s">
        <v>186</v>
      </c>
      <c r="K9" s="84">
        <v>1130</v>
      </c>
      <c r="L9" s="84" t="s">
        <v>187</v>
      </c>
      <c r="M9" s="84">
        <v>1910389098</v>
      </c>
      <c r="N9" s="86">
        <v>-20.2</v>
      </c>
      <c r="O9" s="86">
        <v>20.2</v>
      </c>
      <c r="P9" s="86">
        <v>0</v>
      </c>
      <c r="Q9" s="84" t="s">
        <v>188</v>
      </c>
      <c r="S9" s="84">
        <v>8</v>
      </c>
    </row>
    <row r="10" spans="1:19" x14ac:dyDescent="0.3">
      <c r="A10" s="84">
        <v>389</v>
      </c>
      <c r="B10" s="84">
        <v>20</v>
      </c>
      <c r="C10" s="84" t="s">
        <v>189</v>
      </c>
      <c r="D10" s="84" t="s">
        <v>190</v>
      </c>
      <c r="E10" s="84" t="s">
        <v>165</v>
      </c>
      <c r="F10" s="84" t="s">
        <v>147</v>
      </c>
      <c r="G10" s="84" t="s">
        <v>147</v>
      </c>
      <c r="H10" s="85">
        <v>37305</v>
      </c>
      <c r="I10" s="84" t="s">
        <v>148</v>
      </c>
      <c r="J10" s="84" t="s">
        <v>191</v>
      </c>
      <c r="K10" s="84">
        <v>1050</v>
      </c>
      <c r="L10" s="84" t="s">
        <v>192</v>
      </c>
      <c r="M10" s="84">
        <v>2010389100</v>
      </c>
      <c r="N10" s="86">
        <v>-20.2</v>
      </c>
      <c r="O10" s="86">
        <v>20.2</v>
      </c>
      <c r="P10" s="86">
        <v>0</v>
      </c>
      <c r="Q10" s="84" t="s">
        <v>193</v>
      </c>
      <c r="S10" s="84">
        <v>9</v>
      </c>
    </row>
    <row r="11" spans="1:19" x14ac:dyDescent="0.3">
      <c r="A11" s="84">
        <v>389</v>
      </c>
      <c r="B11" s="84">
        <v>16</v>
      </c>
      <c r="C11" s="84" t="s">
        <v>194</v>
      </c>
      <c r="D11" s="84" t="s">
        <v>195</v>
      </c>
      <c r="E11" s="84" t="s">
        <v>165</v>
      </c>
      <c r="F11" s="84" t="s">
        <v>147</v>
      </c>
      <c r="G11" s="84" t="s">
        <v>147</v>
      </c>
      <c r="H11" s="85">
        <v>32590</v>
      </c>
      <c r="I11" s="84" t="s">
        <v>148</v>
      </c>
      <c r="J11" s="84" t="s">
        <v>196</v>
      </c>
      <c r="K11" s="84">
        <v>1220</v>
      </c>
      <c r="L11" s="84" t="s">
        <v>155</v>
      </c>
      <c r="M11" s="84">
        <v>1610389211</v>
      </c>
      <c r="N11" s="86">
        <v>-20.2</v>
      </c>
      <c r="O11" s="86">
        <v>0</v>
      </c>
      <c r="P11" s="86">
        <v>-20.2</v>
      </c>
      <c r="Q11" s="84" t="s">
        <v>197</v>
      </c>
      <c r="R11" s="84" t="s">
        <v>198</v>
      </c>
      <c r="S11" s="84">
        <v>10</v>
      </c>
    </row>
    <row r="12" spans="1:19" x14ac:dyDescent="0.3">
      <c r="A12" s="84">
        <v>1389</v>
      </c>
      <c r="B12" s="84">
        <v>20</v>
      </c>
      <c r="C12" s="84" t="s">
        <v>199</v>
      </c>
      <c r="D12" s="84" t="s">
        <v>200</v>
      </c>
      <c r="E12" s="84" t="s">
        <v>165</v>
      </c>
      <c r="F12" s="84" t="s">
        <v>147</v>
      </c>
      <c r="G12" s="84" t="s">
        <v>147</v>
      </c>
      <c r="H12" s="85">
        <v>36680</v>
      </c>
      <c r="I12" s="84" t="s">
        <v>201</v>
      </c>
      <c r="J12" s="84" t="s">
        <v>202</v>
      </c>
      <c r="K12" s="84">
        <v>1020</v>
      </c>
      <c r="L12" s="84" t="s">
        <v>155</v>
      </c>
      <c r="M12" s="84">
        <v>2000389005</v>
      </c>
      <c r="N12" s="86">
        <v>-20.2</v>
      </c>
      <c r="O12" s="86">
        <v>20.2</v>
      </c>
      <c r="P12" s="86">
        <v>0</v>
      </c>
      <c r="Q12" s="84" t="s">
        <v>203</v>
      </c>
      <c r="R12" s="84" t="s">
        <v>204</v>
      </c>
      <c r="S12" s="84">
        <v>11</v>
      </c>
    </row>
    <row r="13" spans="1:19" x14ac:dyDescent="0.3">
      <c r="A13" s="84">
        <v>582</v>
      </c>
      <c r="B13" s="84">
        <v>19</v>
      </c>
      <c r="C13" s="84" t="s">
        <v>205</v>
      </c>
      <c r="D13" s="84" t="s">
        <v>206</v>
      </c>
      <c r="E13" s="84" t="s">
        <v>165</v>
      </c>
      <c r="F13" s="84" t="s">
        <v>147</v>
      </c>
      <c r="G13" s="84" t="s">
        <v>147</v>
      </c>
      <c r="H13" s="85">
        <v>32671</v>
      </c>
      <c r="I13" s="84" t="s">
        <v>148</v>
      </c>
      <c r="J13" s="84" t="s">
        <v>207</v>
      </c>
      <c r="K13" s="84">
        <v>1230</v>
      </c>
      <c r="L13" s="84" t="s">
        <v>208</v>
      </c>
      <c r="M13" s="84">
        <v>1910582001</v>
      </c>
      <c r="N13" s="86">
        <v>-20.2</v>
      </c>
      <c r="O13" s="86">
        <v>20.2</v>
      </c>
      <c r="P13" s="86">
        <v>0</v>
      </c>
      <c r="Q13" s="84" t="s">
        <v>209</v>
      </c>
      <c r="S13" s="84">
        <v>12</v>
      </c>
    </row>
    <row r="14" spans="1:19" x14ac:dyDescent="0.3">
      <c r="A14" s="84">
        <v>389</v>
      </c>
      <c r="B14" s="84">
        <v>20</v>
      </c>
      <c r="C14" s="84" t="s">
        <v>205</v>
      </c>
      <c r="D14" s="84" t="s">
        <v>210</v>
      </c>
      <c r="E14" s="84" t="s">
        <v>146</v>
      </c>
      <c r="F14" s="84" t="s">
        <v>147</v>
      </c>
      <c r="G14" s="84" t="s">
        <v>147</v>
      </c>
      <c r="H14" s="85">
        <v>34750</v>
      </c>
      <c r="I14" s="84" t="s">
        <v>148</v>
      </c>
      <c r="J14" s="84" t="s">
        <v>211</v>
      </c>
      <c r="K14" s="84">
        <v>1020</v>
      </c>
      <c r="L14" s="84" t="s">
        <v>161</v>
      </c>
      <c r="M14" s="84">
        <v>2010389001</v>
      </c>
      <c r="N14" s="86">
        <v>-20.2</v>
      </c>
      <c r="O14" s="86">
        <v>20.2</v>
      </c>
      <c r="P14" s="86">
        <v>0</v>
      </c>
      <c r="Q14" s="84" t="s">
        <v>212</v>
      </c>
      <c r="S14" s="84">
        <v>13</v>
      </c>
    </row>
    <row r="15" spans="1:19" x14ac:dyDescent="0.3">
      <c r="A15" s="84">
        <v>-39</v>
      </c>
      <c r="B15" s="84">
        <v>19</v>
      </c>
      <c r="C15" s="84" t="s">
        <v>213</v>
      </c>
      <c r="D15" s="84" t="s">
        <v>214</v>
      </c>
      <c r="E15" s="84" t="s">
        <v>146</v>
      </c>
      <c r="F15" s="84" t="s">
        <v>215</v>
      </c>
      <c r="G15" s="84" t="s">
        <v>216</v>
      </c>
      <c r="H15" s="85">
        <v>32008</v>
      </c>
      <c r="I15" s="84" t="s">
        <v>148</v>
      </c>
      <c r="J15" s="84" t="s">
        <v>217</v>
      </c>
      <c r="K15" s="84">
        <v>2500</v>
      </c>
      <c r="L15" s="84" t="s">
        <v>218</v>
      </c>
      <c r="M15" s="84">
        <v>1930039023</v>
      </c>
      <c r="N15" s="86">
        <v>-20.2</v>
      </c>
      <c r="O15" s="86">
        <v>20.2</v>
      </c>
      <c r="P15" s="86">
        <v>0</v>
      </c>
      <c r="Q15" s="84" t="s">
        <v>219</v>
      </c>
      <c r="R15" s="84" t="s">
        <v>220</v>
      </c>
      <c r="S15" s="84">
        <v>14</v>
      </c>
    </row>
    <row r="16" spans="1:19" x14ac:dyDescent="0.3">
      <c r="A16" s="84">
        <v>-18</v>
      </c>
      <c r="B16" s="84">
        <v>20</v>
      </c>
      <c r="C16" s="84" t="s">
        <v>221</v>
      </c>
      <c r="D16" s="84" t="s">
        <v>222</v>
      </c>
      <c r="E16" s="84" t="s">
        <v>146</v>
      </c>
      <c r="F16" s="84" t="s">
        <v>147</v>
      </c>
      <c r="G16" s="84" t="s">
        <v>147</v>
      </c>
      <c r="H16" s="85">
        <v>34284</v>
      </c>
      <c r="I16" s="84" t="s">
        <v>148</v>
      </c>
      <c r="J16" s="84" t="s">
        <v>223</v>
      </c>
      <c r="K16" s="84">
        <v>1230</v>
      </c>
      <c r="L16" s="84" t="s">
        <v>208</v>
      </c>
      <c r="M16" s="84">
        <v>2030018001</v>
      </c>
      <c r="N16" s="86">
        <v>-20.2</v>
      </c>
      <c r="O16" s="86">
        <v>20.2</v>
      </c>
      <c r="P16" s="86">
        <v>0</v>
      </c>
      <c r="Q16" s="84" t="s">
        <v>224</v>
      </c>
      <c r="R16" s="84" t="s">
        <v>225</v>
      </c>
      <c r="S16" s="84">
        <v>15</v>
      </c>
    </row>
    <row r="17" spans="1:19" x14ac:dyDescent="0.3">
      <c r="A17" s="84">
        <v>-42</v>
      </c>
      <c r="B17" s="84">
        <v>20</v>
      </c>
      <c r="C17" s="84" t="s">
        <v>226</v>
      </c>
      <c r="D17" s="84" t="s">
        <v>227</v>
      </c>
      <c r="E17" s="84" t="s">
        <v>165</v>
      </c>
      <c r="F17" s="84" t="s">
        <v>147</v>
      </c>
      <c r="G17" s="84" t="s">
        <v>147</v>
      </c>
      <c r="H17" s="85">
        <v>30021</v>
      </c>
      <c r="I17" s="84" t="s">
        <v>228</v>
      </c>
      <c r="J17" s="84" t="s">
        <v>229</v>
      </c>
      <c r="K17" s="84">
        <v>33106</v>
      </c>
      <c r="L17" s="84" t="s">
        <v>230</v>
      </c>
      <c r="M17" s="84">
        <v>2030042043</v>
      </c>
      <c r="N17" s="86">
        <v>-20.2</v>
      </c>
      <c r="O17" s="86">
        <v>20.2</v>
      </c>
      <c r="P17" s="86">
        <v>0</v>
      </c>
      <c r="Q17" s="84" t="s">
        <v>231</v>
      </c>
      <c r="R17" s="84" t="s">
        <v>232</v>
      </c>
      <c r="S17" s="84">
        <v>16</v>
      </c>
    </row>
    <row r="18" spans="1:19" x14ac:dyDescent="0.3">
      <c r="A18" s="84">
        <v>-39</v>
      </c>
      <c r="B18" s="84">
        <v>20</v>
      </c>
      <c r="C18" s="84" t="s">
        <v>233</v>
      </c>
      <c r="D18" s="84" t="s">
        <v>234</v>
      </c>
      <c r="E18" s="84" t="s">
        <v>146</v>
      </c>
      <c r="F18" s="84" t="s">
        <v>147</v>
      </c>
      <c r="G18" s="84" t="s">
        <v>147</v>
      </c>
      <c r="H18" s="85">
        <v>32632</v>
      </c>
      <c r="I18" s="84" t="s">
        <v>228</v>
      </c>
      <c r="J18" s="84" t="s">
        <v>235</v>
      </c>
      <c r="K18" s="84">
        <v>63768</v>
      </c>
      <c r="L18" s="84" t="s">
        <v>147</v>
      </c>
      <c r="M18" s="84">
        <v>2030039052</v>
      </c>
      <c r="N18" s="86">
        <v>-20.2</v>
      </c>
      <c r="O18" s="86">
        <v>20.2</v>
      </c>
      <c r="P18" s="86">
        <v>0</v>
      </c>
      <c r="Q18" s="84" t="s">
        <v>236</v>
      </c>
      <c r="R18" s="84" t="s">
        <v>220</v>
      </c>
      <c r="S18" s="84">
        <v>17</v>
      </c>
    </row>
    <row r="19" spans="1:19" x14ac:dyDescent="0.3">
      <c r="A19" s="84">
        <v>230</v>
      </c>
      <c r="B19" s="84">
        <v>16</v>
      </c>
      <c r="C19" s="84" t="s">
        <v>237</v>
      </c>
      <c r="D19" s="84" t="s">
        <v>238</v>
      </c>
      <c r="E19" s="84" t="s">
        <v>146</v>
      </c>
      <c r="F19" s="84" t="s">
        <v>147</v>
      </c>
      <c r="G19" s="84" t="s">
        <v>239</v>
      </c>
      <c r="H19" s="85">
        <v>35242</v>
      </c>
      <c r="I19" s="84" t="s">
        <v>240</v>
      </c>
      <c r="J19" s="84" t="s">
        <v>241</v>
      </c>
      <c r="K19" s="84">
        <v>1120</v>
      </c>
      <c r="L19" s="84" t="s">
        <v>155</v>
      </c>
      <c r="M19" s="84">
        <v>1610230001</v>
      </c>
      <c r="N19" s="86">
        <v>-20.2</v>
      </c>
      <c r="O19" s="86">
        <v>20.2</v>
      </c>
      <c r="P19" s="86">
        <v>0</v>
      </c>
      <c r="Q19" s="84" t="s">
        <v>242</v>
      </c>
      <c r="S19" s="84">
        <v>18</v>
      </c>
    </row>
    <row r="20" spans="1:19" x14ac:dyDescent="0.3">
      <c r="A20" s="84">
        <v>-42</v>
      </c>
      <c r="B20" s="84">
        <v>19</v>
      </c>
      <c r="C20" s="84" t="s">
        <v>243</v>
      </c>
      <c r="D20" s="84" t="s">
        <v>244</v>
      </c>
      <c r="E20" s="84" t="s">
        <v>146</v>
      </c>
      <c r="F20" s="84" t="s">
        <v>245</v>
      </c>
      <c r="G20" s="84" t="s">
        <v>246</v>
      </c>
      <c r="H20" s="85">
        <v>24503</v>
      </c>
      <c r="I20" s="84" t="s">
        <v>148</v>
      </c>
      <c r="J20" s="84" t="s">
        <v>247</v>
      </c>
      <c r="K20" s="84">
        <v>1170</v>
      </c>
      <c r="L20" s="84" t="s">
        <v>248</v>
      </c>
      <c r="M20" s="84">
        <v>1940042052</v>
      </c>
      <c r="N20" s="86">
        <v>-20.2</v>
      </c>
      <c r="O20" s="86">
        <v>20.2</v>
      </c>
      <c r="P20" s="86">
        <v>0</v>
      </c>
      <c r="Q20" s="84" t="s">
        <v>249</v>
      </c>
      <c r="R20" s="84" t="s">
        <v>232</v>
      </c>
      <c r="S20" s="84">
        <v>19</v>
      </c>
    </row>
    <row r="21" spans="1:19" x14ac:dyDescent="0.3">
      <c r="A21" s="84">
        <v>-18</v>
      </c>
      <c r="B21" s="84">
        <v>20</v>
      </c>
      <c r="C21" s="84" t="s">
        <v>250</v>
      </c>
      <c r="D21" s="84" t="s">
        <v>251</v>
      </c>
      <c r="E21" s="84" t="s">
        <v>146</v>
      </c>
      <c r="F21" s="84" t="s">
        <v>147</v>
      </c>
      <c r="G21" s="84" t="s">
        <v>147</v>
      </c>
      <c r="H21" s="85">
        <v>31701</v>
      </c>
      <c r="I21" s="84" t="s">
        <v>148</v>
      </c>
      <c r="J21" s="84" t="s">
        <v>252</v>
      </c>
      <c r="K21" s="84">
        <v>1190</v>
      </c>
      <c r="L21" s="84" t="s">
        <v>253</v>
      </c>
      <c r="M21" s="84">
        <v>2030018002</v>
      </c>
      <c r="N21" s="86">
        <v>-20.2</v>
      </c>
      <c r="O21" s="86">
        <v>20.2</v>
      </c>
      <c r="P21" s="86">
        <v>0</v>
      </c>
      <c r="Q21" s="84" t="s">
        <v>254</v>
      </c>
      <c r="R21" s="84" t="s">
        <v>225</v>
      </c>
      <c r="S21" s="84">
        <v>20</v>
      </c>
    </row>
    <row r="22" spans="1:19" x14ac:dyDescent="0.3">
      <c r="A22" s="84">
        <v>-42</v>
      </c>
      <c r="B22" s="84">
        <v>19</v>
      </c>
      <c r="C22" s="84" t="s">
        <v>250</v>
      </c>
      <c r="D22" s="84" t="s">
        <v>255</v>
      </c>
      <c r="E22" s="84" t="s">
        <v>165</v>
      </c>
      <c r="F22" s="84" t="s">
        <v>147</v>
      </c>
      <c r="G22" s="84" t="s">
        <v>147</v>
      </c>
      <c r="H22" s="85">
        <v>34271</v>
      </c>
      <c r="I22" s="84" t="s">
        <v>228</v>
      </c>
      <c r="J22" s="84" t="s">
        <v>256</v>
      </c>
      <c r="K22" s="84">
        <v>38448</v>
      </c>
      <c r="L22" s="84" t="s">
        <v>147</v>
      </c>
      <c r="M22" s="84">
        <v>1940042029</v>
      </c>
      <c r="N22" s="86">
        <v>-20.2</v>
      </c>
      <c r="O22" s="86">
        <v>20.2</v>
      </c>
      <c r="P22" s="86">
        <v>0</v>
      </c>
      <c r="Q22" s="84" t="s">
        <v>257</v>
      </c>
      <c r="R22" s="84" t="s">
        <v>232</v>
      </c>
      <c r="S22" s="84">
        <v>21</v>
      </c>
    </row>
    <row r="23" spans="1:19" x14ac:dyDescent="0.3">
      <c r="A23" s="84">
        <v>582</v>
      </c>
      <c r="B23" s="84">
        <v>18</v>
      </c>
      <c r="C23" s="84" t="s">
        <v>258</v>
      </c>
      <c r="D23" s="84" t="s">
        <v>259</v>
      </c>
      <c r="E23" s="84" t="s">
        <v>146</v>
      </c>
      <c r="F23" s="84" t="s">
        <v>147</v>
      </c>
      <c r="G23" s="84" t="s">
        <v>147</v>
      </c>
      <c r="H23" s="85">
        <v>35361</v>
      </c>
      <c r="I23" s="84" t="s">
        <v>148</v>
      </c>
      <c r="J23" s="84" t="s">
        <v>260</v>
      </c>
      <c r="K23" s="84">
        <v>1210</v>
      </c>
      <c r="L23" s="84" t="s">
        <v>261</v>
      </c>
      <c r="M23" s="84">
        <v>1810582001</v>
      </c>
      <c r="N23" s="86">
        <v>-20.2</v>
      </c>
      <c r="O23" s="86">
        <v>20.2</v>
      </c>
      <c r="P23" s="86">
        <v>0</v>
      </c>
      <c r="Q23" s="84" t="s">
        <v>262</v>
      </c>
      <c r="S23" s="84">
        <v>22</v>
      </c>
    </row>
    <row r="24" spans="1:19" x14ac:dyDescent="0.3">
      <c r="A24" s="84">
        <v>702</v>
      </c>
      <c r="B24" s="84">
        <v>18</v>
      </c>
      <c r="C24" s="84" t="s">
        <v>263</v>
      </c>
      <c r="D24" s="84" t="s">
        <v>264</v>
      </c>
      <c r="E24" s="84" t="s">
        <v>165</v>
      </c>
      <c r="F24" s="84" t="s">
        <v>147</v>
      </c>
      <c r="G24" s="84" t="s">
        <v>147</v>
      </c>
      <c r="H24" s="85">
        <v>36170</v>
      </c>
      <c r="I24" s="84" t="s">
        <v>148</v>
      </c>
      <c r="J24" s="84" t="s">
        <v>265</v>
      </c>
      <c r="K24" s="84">
        <v>3400</v>
      </c>
      <c r="L24" s="84" t="s">
        <v>266</v>
      </c>
      <c r="M24" s="84">
        <v>1810702003</v>
      </c>
      <c r="N24" s="86">
        <v>-20.2</v>
      </c>
      <c r="O24" s="86">
        <v>20.2</v>
      </c>
      <c r="P24" s="86">
        <v>0</v>
      </c>
      <c r="Q24" s="84" t="s">
        <v>267</v>
      </c>
      <c r="S24" s="84">
        <v>23</v>
      </c>
    </row>
    <row r="25" spans="1:19" x14ac:dyDescent="0.3">
      <c r="A25" s="84">
        <v>-18</v>
      </c>
      <c r="B25" s="84">
        <v>19</v>
      </c>
      <c r="C25" s="84" t="s">
        <v>268</v>
      </c>
      <c r="D25" s="84" t="s">
        <v>269</v>
      </c>
      <c r="E25" s="84" t="s">
        <v>146</v>
      </c>
      <c r="F25" s="84" t="s">
        <v>147</v>
      </c>
      <c r="G25" s="84" t="s">
        <v>147</v>
      </c>
      <c r="H25" s="85">
        <v>33390</v>
      </c>
      <c r="I25" s="84" t="s">
        <v>270</v>
      </c>
      <c r="J25" s="84" t="s">
        <v>271</v>
      </c>
      <c r="K25" s="84">
        <v>1120</v>
      </c>
      <c r="L25" s="84" t="s">
        <v>272</v>
      </c>
      <c r="M25" s="84">
        <v>1930018010</v>
      </c>
      <c r="N25" s="86">
        <v>-20.2</v>
      </c>
      <c r="O25" s="86">
        <v>20.2</v>
      </c>
      <c r="P25" s="86">
        <v>0</v>
      </c>
      <c r="Q25" s="84" t="s">
        <v>273</v>
      </c>
      <c r="R25" s="84" t="s">
        <v>225</v>
      </c>
      <c r="S25" s="84">
        <v>24</v>
      </c>
    </row>
    <row r="26" spans="1:19" x14ac:dyDescent="0.3">
      <c r="A26" s="84">
        <v>582</v>
      </c>
      <c r="B26" s="84">
        <v>19</v>
      </c>
      <c r="C26" s="84" t="s">
        <v>274</v>
      </c>
      <c r="D26" s="84" t="s">
        <v>275</v>
      </c>
      <c r="E26" s="84" t="s">
        <v>165</v>
      </c>
      <c r="F26" s="84" t="s">
        <v>147</v>
      </c>
      <c r="G26" s="84" t="s">
        <v>147</v>
      </c>
      <c r="H26" s="85">
        <v>35353</v>
      </c>
      <c r="I26" s="84" t="s">
        <v>148</v>
      </c>
      <c r="J26" s="84" t="s">
        <v>276</v>
      </c>
      <c r="K26" s="84">
        <v>1030</v>
      </c>
      <c r="L26" s="84" t="s">
        <v>277</v>
      </c>
      <c r="M26" s="84">
        <v>1910582002</v>
      </c>
      <c r="N26" s="86">
        <v>-20.2</v>
      </c>
      <c r="O26" s="86">
        <v>20.2</v>
      </c>
      <c r="P26" s="86">
        <v>0</v>
      </c>
      <c r="Q26" s="84" t="s">
        <v>278</v>
      </c>
      <c r="S26" s="84">
        <v>25</v>
      </c>
    </row>
    <row r="27" spans="1:19" x14ac:dyDescent="0.3">
      <c r="A27" s="84">
        <v>-39</v>
      </c>
      <c r="B27" s="84">
        <v>19</v>
      </c>
      <c r="C27" s="84" t="s">
        <v>279</v>
      </c>
      <c r="D27" s="84" t="s">
        <v>280</v>
      </c>
      <c r="E27" s="84" t="s">
        <v>165</v>
      </c>
      <c r="F27" s="84" t="s">
        <v>147</v>
      </c>
      <c r="G27" s="84" t="s">
        <v>147</v>
      </c>
      <c r="H27" s="85">
        <v>31271</v>
      </c>
      <c r="I27" s="84" t="s">
        <v>228</v>
      </c>
      <c r="J27" s="84" t="s">
        <v>281</v>
      </c>
      <c r="K27" s="84">
        <v>20099</v>
      </c>
      <c r="L27" s="84" t="s">
        <v>147</v>
      </c>
      <c r="M27" s="84">
        <v>1940039174</v>
      </c>
      <c r="N27" s="86">
        <v>-20.2</v>
      </c>
      <c r="O27" s="86">
        <v>20.2</v>
      </c>
      <c r="P27" s="86">
        <v>0</v>
      </c>
      <c r="Q27" s="84" t="s">
        <v>282</v>
      </c>
      <c r="R27" s="84" t="s">
        <v>220</v>
      </c>
      <c r="S27" s="84">
        <v>26</v>
      </c>
    </row>
    <row r="28" spans="1:19" x14ac:dyDescent="0.3">
      <c r="A28" s="84">
        <v>390</v>
      </c>
      <c r="B28" s="84">
        <v>17</v>
      </c>
      <c r="C28" s="84" t="s">
        <v>283</v>
      </c>
      <c r="D28" s="84" t="s">
        <v>284</v>
      </c>
      <c r="E28" s="84" t="s">
        <v>165</v>
      </c>
      <c r="F28" s="84" t="s">
        <v>147</v>
      </c>
      <c r="G28" s="84" t="s">
        <v>239</v>
      </c>
      <c r="H28" s="85">
        <v>33928</v>
      </c>
      <c r="I28" s="84" t="s">
        <v>148</v>
      </c>
      <c r="J28" s="84" t="s">
        <v>285</v>
      </c>
      <c r="K28" s="84">
        <v>1090</v>
      </c>
      <c r="L28" s="84" t="s">
        <v>155</v>
      </c>
      <c r="M28" s="84">
        <v>1710390001</v>
      </c>
      <c r="N28" s="86">
        <v>-20.2</v>
      </c>
      <c r="O28" s="86">
        <v>20.2</v>
      </c>
      <c r="P28" s="86">
        <v>0</v>
      </c>
      <c r="Q28" s="84" t="s">
        <v>286</v>
      </c>
      <c r="S28" s="84">
        <v>27</v>
      </c>
    </row>
    <row r="29" spans="1:19" x14ac:dyDescent="0.3">
      <c r="A29" s="84">
        <v>390</v>
      </c>
      <c r="B29" s="84">
        <v>20</v>
      </c>
      <c r="C29" s="84" t="s">
        <v>287</v>
      </c>
      <c r="D29" s="84" t="s">
        <v>288</v>
      </c>
      <c r="E29" s="84" t="s">
        <v>165</v>
      </c>
      <c r="F29" s="84" t="s">
        <v>147</v>
      </c>
      <c r="G29" s="84" t="s">
        <v>147</v>
      </c>
      <c r="H29" s="85">
        <v>36074</v>
      </c>
      <c r="I29" s="84" t="s">
        <v>148</v>
      </c>
      <c r="J29" s="84" t="s">
        <v>289</v>
      </c>
      <c r="K29" s="84">
        <v>1100</v>
      </c>
      <c r="L29" s="84" t="s">
        <v>155</v>
      </c>
      <c r="M29" s="84">
        <v>2010390002</v>
      </c>
      <c r="N29" s="86">
        <v>-20.2</v>
      </c>
      <c r="O29" s="86">
        <v>20.2</v>
      </c>
      <c r="P29" s="86">
        <v>0</v>
      </c>
      <c r="Q29" s="84" t="s">
        <v>290</v>
      </c>
      <c r="S29" s="84">
        <v>28</v>
      </c>
    </row>
    <row r="30" spans="1:19" x14ac:dyDescent="0.3">
      <c r="A30" s="84">
        <v>582</v>
      </c>
      <c r="B30" s="84">
        <v>20</v>
      </c>
      <c r="C30" s="84" t="s">
        <v>287</v>
      </c>
      <c r="D30" s="84" t="s">
        <v>291</v>
      </c>
      <c r="E30" s="84" t="s">
        <v>165</v>
      </c>
      <c r="F30" s="84" t="s">
        <v>147</v>
      </c>
      <c r="G30" s="84" t="s">
        <v>147</v>
      </c>
      <c r="H30" s="85">
        <v>36344</v>
      </c>
      <c r="I30" s="84" t="s">
        <v>148</v>
      </c>
      <c r="J30" s="84" t="s">
        <v>292</v>
      </c>
      <c r="K30" s="84">
        <v>1170</v>
      </c>
      <c r="L30" s="84" t="s">
        <v>248</v>
      </c>
      <c r="M30" s="84">
        <v>2010582062</v>
      </c>
      <c r="N30" s="86">
        <v>-20.2</v>
      </c>
      <c r="O30" s="86">
        <v>20.2</v>
      </c>
      <c r="P30" s="86">
        <v>0</v>
      </c>
      <c r="Q30" s="84" t="s">
        <v>293</v>
      </c>
      <c r="S30" s="84">
        <v>29</v>
      </c>
    </row>
    <row r="31" spans="1:19" x14ac:dyDescent="0.3">
      <c r="A31" s="84">
        <v>389</v>
      </c>
      <c r="B31" s="84">
        <v>20</v>
      </c>
      <c r="C31" s="84" t="s">
        <v>287</v>
      </c>
      <c r="D31" s="84" t="s">
        <v>294</v>
      </c>
      <c r="E31" s="84" t="s">
        <v>165</v>
      </c>
      <c r="F31" s="84" t="s">
        <v>147</v>
      </c>
      <c r="G31" s="84" t="s">
        <v>147</v>
      </c>
      <c r="H31" s="85">
        <v>36744</v>
      </c>
      <c r="I31" s="84" t="s">
        <v>148</v>
      </c>
      <c r="J31" s="84" t="s">
        <v>295</v>
      </c>
      <c r="K31" s="84">
        <v>1220</v>
      </c>
      <c r="L31" s="84" t="s">
        <v>150</v>
      </c>
      <c r="M31" s="84">
        <v>2010389002</v>
      </c>
      <c r="N31" s="86">
        <v>-20.2</v>
      </c>
      <c r="O31" s="86">
        <v>20.2</v>
      </c>
      <c r="P31" s="86">
        <v>0</v>
      </c>
      <c r="Q31" s="84" t="s">
        <v>296</v>
      </c>
      <c r="S31" s="84">
        <v>30</v>
      </c>
    </row>
    <row r="32" spans="1:19" x14ac:dyDescent="0.3">
      <c r="A32" s="84">
        <v>387</v>
      </c>
      <c r="B32" s="84">
        <v>18</v>
      </c>
      <c r="C32" s="84" t="s">
        <v>297</v>
      </c>
      <c r="D32" s="84" t="s">
        <v>298</v>
      </c>
      <c r="E32" s="84" t="s">
        <v>146</v>
      </c>
      <c r="F32" s="84" t="s">
        <v>147</v>
      </c>
      <c r="G32" s="84" t="s">
        <v>147</v>
      </c>
      <c r="H32" s="85">
        <v>35266</v>
      </c>
      <c r="I32" s="84" t="s">
        <v>148</v>
      </c>
      <c r="J32" s="84" t="s">
        <v>299</v>
      </c>
      <c r="K32" s="84">
        <v>1020</v>
      </c>
      <c r="L32" s="84" t="s">
        <v>161</v>
      </c>
      <c r="M32" s="84">
        <v>1810387004</v>
      </c>
      <c r="N32" s="86">
        <v>-20.2</v>
      </c>
      <c r="O32" s="86">
        <v>20.2</v>
      </c>
      <c r="P32" s="86">
        <v>0</v>
      </c>
      <c r="Q32" s="84" t="s">
        <v>300</v>
      </c>
      <c r="S32" s="84">
        <v>31</v>
      </c>
    </row>
    <row r="33" spans="1:19" x14ac:dyDescent="0.3">
      <c r="A33" s="84">
        <v>702</v>
      </c>
      <c r="B33" s="84">
        <v>19</v>
      </c>
      <c r="C33" s="84" t="s">
        <v>301</v>
      </c>
      <c r="D33" s="84" t="s">
        <v>302</v>
      </c>
      <c r="E33" s="84" t="s">
        <v>165</v>
      </c>
      <c r="F33" s="84" t="s">
        <v>147</v>
      </c>
      <c r="G33" s="84" t="s">
        <v>147</v>
      </c>
      <c r="H33" s="85">
        <v>33010</v>
      </c>
      <c r="I33" s="84" t="s">
        <v>228</v>
      </c>
      <c r="J33" s="84" t="s">
        <v>303</v>
      </c>
      <c r="K33" s="84">
        <v>1120</v>
      </c>
      <c r="L33" s="84" t="s">
        <v>272</v>
      </c>
      <c r="M33" s="84">
        <v>1910702003</v>
      </c>
      <c r="N33" s="86">
        <v>-20.2</v>
      </c>
      <c r="O33" s="86">
        <v>20.2</v>
      </c>
      <c r="P33" s="86">
        <v>0</v>
      </c>
      <c r="Q33" s="84" t="s">
        <v>304</v>
      </c>
      <c r="S33" s="84">
        <v>32</v>
      </c>
    </row>
    <row r="34" spans="1:19" x14ac:dyDescent="0.3">
      <c r="A34" s="84">
        <v>389</v>
      </c>
      <c r="B34" s="84">
        <v>20</v>
      </c>
      <c r="C34" s="84" t="s">
        <v>301</v>
      </c>
      <c r="D34" s="84" t="s">
        <v>305</v>
      </c>
      <c r="E34" s="84" t="s">
        <v>146</v>
      </c>
      <c r="F34" s="84" t="s">
        <v>147</v>
      </c>
      <c r="G34" s="84" t="s">
        <v>147</v>
      </c>
      <c r="H34" s="85">
        <v>34915</v>
      </c>
      <c r="I34" s="84" t="s">
        <v>148</v>
      </c>
      <c r="J34" s="84" t="s">
        <v>306</v>
      </c>
      <c r="K34" s="84">
        <v>5020</v>
      </c>
      <c r="L34" s="84" t="s">
        <v>307</v>
      </c>
      <c r="M34" s="84">
        <v>2010389003</v>
      </c>
      <c r="N34" s="86">
        <v>-20.2</v>
      </c>
      <c r="O34" s="86">
        <v>20.2</v>
      </c>
      <c r="P34" s="86">
        <v>0</v>
      </c>
      <c r="Q34" s="84" t="s">
        <v>308</v>
      </c>
      <c r="S34" s="84">
        <v>33</v>
      </c>
    </row>
    <row r="35" spans="1:19" x14ac:dyDescent="0.3">
      <c r="A35" s="84">
        <v>229</v>
      </c>
      <c r="B35" s="84">
        <v>19</v>
      </c>
      <c r="C35" s="84" t="s">
        <v>301</v>
      </c>
      <c r="D35" s="84" t="s">
        <v>309</v>
      </c>
      <c r="E35" s="84" t="s">
        <v>165</v>
      </c>
      <c r="F35" s="84" t="s">
        <v>147</v>
      </c>
      <c r="G35" s="84" t="s">
        <v>147</v>
      </c>
      <c r="H35" s="85">
        <v>35497</v>
      </c>
      <c r="I35" s="84" t="s">
        <v>148</v>
      </c>
      <c r="J35" s="84" t="s">
        <v>310</v>
      </c>
      <c r="K35" s="84">
        <v>2410</v>
      </c>
      <c r="L35" s="84" t="s">
        <v>311</v>
      </c>
      <c r="M35" s="84">
        <v>1910229056</v>
      </c>
      <c r="N35" s="86">
        <v>-20.2</v>
      </c>
      <c r="O35" s="86">
        <v>20.2</v>
      </c>
      <c r="P35" s="86">
        <v>0</v>
      </c>
      <c r="Q35" s="84" t="s">
        <v>312</v>
      </c>
      <c r="S35" s="84">
        <v>34</v>
      </c>
    </row>
    <row r="36" spans="1:19" x14ac:dyDescent="0.3">
      <c r="A36" s="84">
        <v>702</v>
      </c>
      <c r="B36" s="84">
        <v>18</v>
      </c>
      <c r="C36" s="84" t="s">
        <v>313</v>
      </c>
      <c r="D36" s="84" t="s">
        <v>314</v>
      </c>
      <c r="E36" s="84" t="s">
        <v>165</v>
      </c>
      <c r="F36" s="84" t="s">
        <v>147</v>
      </c>
      <c r="G36" s="84" t="s">
        <v>147</v>
      </c>
      <c r="H36" s="85">
        <v>34698</v>
      </c>
      <c r="I36" s="84" t="s">
        <v>148</v>
      </c>
      <c r="J36" s="84" t="s">
        <v>315</v>
      </c>
      <c r="K36" s="84">
        <v>1220</v>
      </c>
      <c r="L36" s="84" t="s">
        <v>150</v>
      </c>
      <c r="M36" s="84">
        <v>1810702004</v>
      </c>
      <c r="N36" s="86">
        <v>-20.2</v>
      </c>
      <c r="O36" s="86">
        <v>20.2</v>
      </c>
      <c r="P36" s="86">
        <v>0</v>
      </c>
      <c r="Q36" s="84" t="s">
        <v>316</v>
      </c>
      <c r="S36" s="84">
        <v>35</v>
      </c>
    </row>
    <row r="37" spans="1:19" x14ac:dyDescent="0.3">
      <c r="A37" s="84">
        <v>-39</v>
      </c>
      <c r="B37" s="84">
        <v>19</v>
      </c>
      <c r="C37" s="84" t="s">
        <v>317</v>
      </c>
      <c r="D37" s="84" t="s">
        <v>318</v>
      </c>
      <c r="E37" s="84" t="s">
        <v>146</v>
      </c>
      <c r="F37" s="84" t="s">
        <v>147</v>
      </c>
      <c r="G37" s="84" t="s">
        <v>319</v>
      </c>
      <c r="H37" s="85">
        <v>27449</v>
      </c>
      <c r="I37" s="84" t="s">
        <v>148</v>
      </c>
      <c r="J37" s="84" t="s">
        <v>320</v>
      </c>
      <c r="K37" s="84">
        <v>5311</v>
      </c>
      <c r="L37" s="84" t="s">
        <v>321</v>
      </c>
      <c r="M37" s="84">
        <v>1940039012</v>
      </c>
      <c r="N37" s="86">
        <v>-20.2</v>
      </c>
      <c r="O37" s="86">
        <v>20.2</v>
      </c>
      <c r="P37" s="86">
        <v>0</v>
      </c>
      <c r="Q37" s="84" t="s">
        <v>322</v>
      </c>
      <c r="R37" s="84" t="s">
        <v>220</v>
      </c>
      <c r="S37" s="84">
        <v>36</v>
      </c>
    </row>
    <row r="38" spans="1:19" x14ac:dyDescent="0.3">
      <c r="A38" s="84">
        <v>387</v>
      </c>
      <c r="B38" s="84">
        <v>18</v>
      </c>
      <c r="C38" s="84" t="s">
        <v>323</v>
      </c>
      <c r="D38" s="84" t="s">
        <v>324</v>
      </c>
      <c r="E38" s="84" t="s">
        <v>165</v>
      </c>
      <c r="F38" s="84" t="s">
        <v>147</v>
      </c>
      <c r="G38" s="84" t="s">
        <v>147</v>
      </c>
      <c r="H38" s="85">
        <v>34121</v>
      </c>
      <c r="I38" s="84" t="s">
        <v>148</v>
      </c>
      <c r="J38" s="84" t="s">
        <v>325</v>
      </c>
      <c r="K38" s="84">
        <v>1100</v>
      </c>
      <c r="L38" s="84" t="s">
        <v>168</v>
      </c>
      <c r="M38" s="84">
        <v>1810387005</v>
      </c>
      <c r="N38" s="86">
        <v>-20.2</v>
      </c>
      <c r="O38" s="86">
        <v>20.2</v>
      </c>
      <c r="P38" s="86">
        <v>0</v>
      </c>
      <c r="Q38" s="84" t="s">
        <v>326</v>
      </c>
      <c r="S38" s="84">
        <v>37</v>
      </c>
    </row>
    <row r="39" spans="1:19" x14ac:dyDescent="0.3">
      <c r="A39" s="84">
        <v>388</v>
      </c>
      <c r="B39" s="84">
        <v>19</v>
      </c>
      <c r="C39" s="84" t="s">
        <v>327</v>
      </c>
      <c r="D39" s="84" t="s">
        <v>328</v>
      </c>
      <c r="E39" s="84" t="s">
        <v>165</v>
      </c>
      <c r="F39" s="84" t="s">
        <v>147</v>
      </c>
      <c r="G39" s="84" t="s">
        <v>159</v>
      </c>
      <c r="H39" s="85">
        <v>34067</v>
      </c>
      <c r="I39" s="84" t="s">
        <v>148</v>
      </c>
      <c r="J39" s="84" t="s">
        <v>329</v>
      </c>
      <c r="K39" s="84">
        <v>1110</v>
      </c>
      <c r="L39" s="84" t="s">
        <v>330</v>
      </c>
      <c r="M39" s="84">
        <v>1910388002</v>
      </c>
      <c r="N39" s="86">
        <v>-20.2</v>
      </c>
      <c r="O39" s="86">
        <v>20.2</v>
      </c>
      <c r="P39" s="86">
        <v>0</v>
      </c>
      <c r="Q39" s="84" t="s">
        <v>331</v>
      </c>
      <c r="S39" s="84">
        <v>38</v>
      </c>
    </row>
    <row r="40" spans="1:19" x14ac:dyDescent="0.3">
      <c r="A40" s="84">
        <v>387</v>
      </c>
      <c r="B40" s="84">
        <v>20</v>
      </c>
      <c r="C40" s="84" t="s">
        <v>327</v>
      </c>
      <c r="D40" s="84" t="s">
        <v>332</v>
      </c>
      <c r="E40" s="84" t="s">
        <v>146</v>
      </c>
      <c r="F40" s="84" t="s">
        <v>147</v>
      </c>
      <c r="G40" s="84" t="s">
        <v>147</v>
      </c>
      <c r="H40" s="85">
        <v>33345</v>
      </c>
      <c r="I40" s="84" t="s">
        <v>148</v>
      </c>
      <c r="J40" s="84" t="s">
        <v>333</v>
      </c>
      <c r="K40" s="84">
        <v>1110</v>
      </c>
      <c r="L40" s="84" t="s">
        <v>330</v>
      </c>
      <c r="M40" s="84">
        <v>2010387001</v>
      </c>
      <c r="N40" s="86">
        <v>-20.2</v>
      </c>
      <c r="O40" s="86">
        <v>20.2</v>
      </c>
      <c r="P40" s="86">
        <v>0</v>
      </c>
      <c r="Q40" s="84" t="s">
        <v>334</v>
      </c>
      <c r="S40" s="84">
        <v>39</v>
      </c>
    </row>
    <row r="41" spans="1:19" x14ac:dyDescent="0.3">
      <c r="A41" s="84">
        <v>582</v>
      </c>
      <c r="B41" s="84">
        <v>20</v>
      </c>
      <c r="C41" s="84" t="s">
        <v>335</v>
      </c>
      <c r="D41" s="84" t="s">
        <v>336</v>
      </c>
      <c r="E41" s="84" t="s">
        <v>165</v>
      </c>
      <c r="F41" s="84" t="s">
        <v>147</v>
      </c>
      <c r="G41" s="84" t="s">
        <v>147</v>
      </c>
      <c r="H41" s="85">
        <v>34853</v>
      </c>
      <c r="I41" s="84" t="s">
        <v>148</v>
      </c>
      <c r="J41" s="84" t="s">
        <v>337</v>
      </c>
      <c r="K41" s="84">
        <v>1120</v>
      </c>
      <c r="L41" s="84" t="s">
        <v>272</v>
      </c>
      <c r="M41" s="84">
        <v>2010582002</v>
      </c>
      <c r="N41" s="86">
        <v>-20.2</v>
      </c>
      <c r="O41" s="86">
        <v>20.2</v>
      </c>
      <c r="P41" s="86">
        <v>0</v>
      </c>
      <c r="Q41" s="84" t="s">
        <v>338</v>
      </c>
      <c r="S41" s="84">
        <v>40</v>
      </c>
    </row>
    <row r="42" spans="1:19" x14ac:dyDescent="0.3">
      <c r="A42" s="84">
        <v>1389</v>
      </c>
      <c r="B42" s="84">
        <v>17</v>
      </c>
      <c r="C42" s="84" t="s">
        <v>339</v>
      </c>
      <c r="D42" s="84" t="s">
        <v>340</v>
      </c>
      <c r="E42" s="84" t="s">
        <v>165</v>
      </c>
      <c r="F42" s="84" t="s">
        <v>147</v>
      </c>
      <c r="G42" s="84" t="s">
        <v>147</v>
      </c>
      <c r="H42" s="85">
        <v>33949</v>
      </c>
      <c r="I42" s="84" t="s">
        <v>341</v>
      </c>
      <c r="J42" s="84" t="s">
        <v>342</v>
      </c>
      <c r="K42" s="84">
        <v>1080</v>
      </c>
      <c r="L42" s="84" t="s">
        <v>343</v>
      </c>
      <c r="M42" s="84">
        <v>1710389922</v>
      </c>
      <c r="N42" s="86">
        <v>-20.2</v>
      </c>
      <c r="O42" s="86">
        <v>20.2</v>
      </c>
      <c r="P42" s="86">
        <v>0</v>
      </c>
      <c r="Q42" s="84" t="s">
        <v>344</v>
      </c>
      <c r="S42" s="84">
        <v>41</v>
      </c>
    </row>
    <row r="43" spans="1:19" x14ac:dyDescent="0.3">
      <c r="A43" s="84">
        <v>387</v>
      </c>
      <c r="B43" s="84">
        <v>20</v>
      </c>
      <c r="C43" s="84" t="s">
        <v>345</v>
      </c>
      <c r="D43" s="84" t="s">
        <v>346</v>
      </c>
      <c r="E43" s="84" t="s">
        <v>165</v>
      </c>
      <c r="F43" s="84" t="s">
        <v>147</v>
      </c>
      <c r="G43" s="84" t="s">
        <v>147</v>
      </c>
      <c r="H43" s="85">
        <v>34899</v>
      </c>
      <c r="I43" s="84" t="s">
        <v>148</v>
      </c>
      <c r="J43" s="84" t="s">
        <v>347</v>
      </c>
      <c r="K43" s="84">
        <v>1030</v>
      </c>
      <c r="L43" s="84" t="s">
        <v>277</v>
      </c>
      <c r="M43" s="84">
        <v>2010387002</v>
      </c>
      <c r="N43" s="86">
        <v>-20.2</v>
      </c>
      <c r="O43" s="86">
        <v>20.2</v>
      </c>
      <c r="P43" s="86">
        <v>0</v>
      </c>
      <c r="Q43" s="84" t="s">
        <v>348</v>
      </c>
      <c r="S43" s="84">
        <v>42</v>
      </c>
    </row>
    <row r="44" spans="1:19" x14ac:dyDescent="0.3">
      <c r="A44" s="84">
        <v>1389</v>
      </c>
      <c r="B44" s="84">
        <v>19</v>
      </c>
      <c r="C44" s="84" t="s">
        <v>349</v>
      </c>
      <c r="D44" s="84" t="s">
        <v>350</v>
      </c>
      <c r="E44" s="84" t="s">
        <v>146</v>
      </c>
      <c r="F44" s="84" t="s">
        <v>147</v>
      </c>
      <c r="G44" s="84" t="s">
        <v>147</v>
      </c>
      <c r="H44" s="85">
        <v>35085</v>
      </c>
      <c r="I44" s="84" t="s">
        <v>351</v>
      </c>
      <c r="J44" s="84" t="s">
        <v>352</v>
      </c>
      <c r="K44" s="84">
        <v>1180</v>
      </c>
      <c r="L44" s="84" t="s">
        <v>353</v>
      </c>
      <c r="M44" s="84">
        <v>1910389162</v>
      </c>
      <c r="N44" s="86">
        <v>-20.2</v>
      </c>
      <c r="O44" s="86">
        <v>20.2</v>
      </c>
      <c r="P44" s="86">
        <v>0</v>
      </c>
      <c r="Q44" s="84" t="s">
        <v>354</v>
      </c>
      <c r="S44" s="84">
        <v>43</v>
      </c>
    </row>
    <row r="45" spans="1:19" x14ac:dyDescent="0.3">
      <c r="A45" s="84">
        <v>390</v>
      </c>
      <c r="B45" s="84">
        <v>19</v>
      </c>
      <c r="C45" s="84" t="s">
        <v>355</v>
      </c>
      <c r="D45" s="84" t="s">
        <v>356</v>
      </c>
      <c r="E45" s="84" t="s">
        <v>146</v>
      </c>
      <c r="F45" s="84" t="s">
        <v>147</v>
      </c>
      <c r="G45" s="84" t="s">
        <v>159</v>
      </c>
      <c r="H45" s="85">
        <v>34121</v>
      </c>
      <c r="I45" s="84" t="s">
        <v>148</v>
      </c>
      <c r="J45" s="84" t="s">
        <v>357</v>
      </c>
      <c r="K45" s="84">
        <v>1220</v>
      </c>
      <c r="L45" s="84" t="s">
        <v>150</v>
      </c>
      <c r="M45" s="84">
        <v>1910390001</v>
      </c>
      <c r="N45" s="86">
        <v>-20.2</v>
      </c>
      <c r="O45" s="86">
        <v>20.2</v>
      </c>
      <c r="P45" s="86">
        <v>0</v>
      </c>
      <c r="Q45" s="84" t="s">
        <v>358</v>
      </c>
      <c r="S45" s="84">
        <v>44</v>
      </c>
    </row>
    <row r="46" spans="1:19" x14ac:dyDescent="0.3">
      <c r="A46" s="84">
        <v>390</v>
      </c>
      <c r="B46" s="84">
        <v>19</v>
      </c>
      <c r="C46" s="84" t="s">
        <v>355</v>
      </c>
      <c r="D46" s="84" t="s">
        <v>359</v>
      </c>
      <c r="E46" s="84" t="s">
        <v>146</v>
      </c>
      <c r="F46" s="84" t="s">
        <v>147</v>
      </c>
      <c r="G46" s="84" t="s">
        <v>360</v>
      </c>
      <c r="H46" s="85">
        <v>32297</v>
      </c>
      <c r="I46" s="84" t="s">
        <v>148</v>
      </c>
      <c r="J46" s="84" t="s">
        <v>361</v>
      </c>
      <c r="K46" s="84">
        <v>1070</v>
      </c>
      <c r="L46" s="84" t="s">
        <v>362</v>
      </c>
      <c r="M46" s="84">
        <v>1910390002</v>
      </c>
      <c r="N46" s="86">
        <v>-20.2</v>
      </c>
      <c r="O46" s="86">
        <v>20.2</v>
      </c>
      <c r="P46" s="86">
        <v>0</v>
      </c>
      <c r="Q46" s="84" t="s">
        <v>363</v>
      </c>
      <c r="S46" s="84">
        <v>45</v>
      </c>
    </row>
    <row r="47" spans="1:19" x14ac:dyDescent="0.3">
      <c r="A47" s="84">
        <v>229</v>
      </c>
      <c r="B47" s="84">
        <v>17</v>
      </c>
      <c r="C47" s="84" t="s">
        <v>364</v>
      </c>
      <c r="D47" s="84" t="s">
        <v>365</v>
      </c>
      <c r="E47" s="84" t="s">
        <v>165</v>
      </c>
      <c r="F47" s="84" t="s">
        <v>147</v>
      </c>
      <c r="G47" s="84" t="s">
        <v>147</v>
      </c>
      <c r="H47" s="85">
        <v>36004</v>
      </c>
      <c r="I47" s="84" t="s">
        <v>148</v>
      </c>
      <c r="J47" s="84" t="s">
        <v>366</v>
      </c>
      <c r="K47" s="84">
        <v>1100</v>
      </c>
      <c r="L47" s="84" t="s">
        <v>155</v>
      </c>
      <c r="M47" s="84">
        <v>1710229086</v>
      </c>
      <c r="N47" s="86">
        <v>-20.2</v>
      </c>
      <c r="O47" s="86">
        <v>20.2</v>
      </c>
      <c r="P47" s="86">
        <v>0</v>
      </c>
      <c r="Q47" s="84" t="s">
        <v>367</v>
      </c>
      <c r="S47" s="84">
        <v>46</v>
      </c>
    </row>
    <row r="48" spans="1:19" x14ac:dyDescent="0.3">
      <c r="A48" s="84">
        <v>390</v>
      </c>
      <c r="B48" s="84">
        <v>20</v>
      </c>
      <c r="C48" s="84" t="s">
        <v>364</v>
      </c>
      <c r="D48" s="84" t="s">
        <v>368</v>
      </c>
      <c r="E48" s="84" t="s">
        <v>165</v>
      </c>
      <c r="F48" s="84" t="s">
        <v>147</v>
      </c>
      <c r="G48" s="84" t="s">
        <v>147</v>
      </c>
      <c r="H48" s="85">
        <v>32606</v>
      </c>
      <c r="I48" s="84" t="s">
        <v>148</v>
      </c>
      <c r="J48" s="84" t="s">
        <v>369</v>
      </c>
      <c r="K48" s="84">
        <v>1110</v>
      </c>
      <c r="L48" s="84" t="s">
        <v>155</v>
      </c>
      <c r="M48" s="84">
        <v>2010390003</v>
      </c>
      <c r="N48" s="86">
        <v>-20.2</v>
      </c>
      <c r="O48" s="86">
        <v>20.2</v>
      </c>
      <c r="P48" s="86">
        <v>0</v>
      </c>
      <c r="Q48" s="84" t="s">
        <v>370</v>
      </c>
      <c r="S48" s="84">
        <v>47</v>
      </c>
    </row>
    <row r="49" spans="1:19" x14ac:dyDescent="0.3">
      <c r="A49" s="84">
        <v>229</v>
      </c>
      <c r="B49" s="84">
        <v>20</v>
      </c>
      <c r="C49" s="84" t="s">
        <v>371</v>
      </c>
      <c r="D49" s="84" t="s">
        <v>372</v>
      </c>
      <c r="E49" s="84" t="s">
        <v>146</v>
      </c>
      <c r="F49" s="84" t="s">
        <v>147</v>
      </c>
      <c r="G49" s="84" t="s">
        <v>147</v>
      </c>
      <c r="H49" s="85">
        <v>35163</v>
      </c>
      <c r="I49" s="84" t="s">
        <v>148</v>
      </c>
      <c r="J49" s="84" t="s">
        <v>373</v>
      </c>
      <c r="K49" s="84">
        <v>1030</v>
      </c>
      <c r="L49" s="84" t="s">
        <v>155</v>
      </c>
      <c r="M49" s="84">
        <v>2010229001</v>
      </c>
      <c r="N49" s="86">
        <v>-20.2</v>
      </c>
      <c r="O49" s="86">
        <v>20.2</v>
      </c>
      <c r="P49" s="86">
        <v>0</v>
      </c>
      <c r="Q49" s="84" t="s">
        <v>374</v>
      </c>
      <c r="S49" s="84">
        <v>48</v>
      </c>
    </row>
    <row r="50" spans="1:19" x14ac:dyDescent="0.3">
      <c r="A50" s="84">
        <v>390</v>
      </c>
      <c r="B50" s="84">
        <v>20</v>
      </c>
      <c r="C50" s="84" t="s">
        <v>375</v>
      </c>
      <c r="D50" s="84" t="s">
        <v>376</v>
      </c>
      <c r="E50" s="84" t="s">
        <v>146</v>
      </c>
      <c r="F50" s="84" t="s">
        <v>147</v>
      </c>
      <c r="G50" s="84" t="s">
        <v>147</v>
      </c>
      <c r="H50" s="85">
        <v>33383</v>
      </c>
      <c r="I50" s="84" t="s">
        <v>148</v>
      </c>
      <c r="J50" s="84" t="s">
        <v>377</v>
      </c>
      <c r="K50" s="84">
        <v>2301</v>
      </c>
      <c r="L50" s="84" t="s">
        <v>378</v>
      </c>
      <c r="M50" s="84">
        <v>2010390005</v>
      </c>
      <c r="N50" s="86">
        <v>-20.2</v>
      </c>
      <c r="O50" s="86">
        <v>20.2</v>
      </c>
      <c r="P50" s="86">
        <v>0</v>
      </c>
      <c r="Q50" s="84" t="s">
        <v>379</v>
      </c>
      <c r="S50" s="84">
        <v>49</v>
      </c>
    </row>
    <row r="51" spans="1:19" x14ac:dyDescent="0.3">
      <c r="A51" s="84">
        <v>387</v>
      </c>
      <c r="B51" s="84">
        <v>20</v>
      </c>
      <c r="C51" s="84" t="s">
        <v>380</v>
      </c>
      <c r="D51" s="84" t="s">
        <v>381</v>
      </c>
      <c r="E51" s="84" t="s">
        <v>165</v>
      </c>
      <c r="F51" s="84" t="s">
        <v>147</v>
      </c>
      <c r="G51" s="84" t="s">
        <v>147</v>
      </c>
      <c r="H51" s="85">
        <v>37007</v>
      </c>
      <c r="I51" s="84" t="s">
        <v>148</v>
      </c>
      <c r="J51" s="84" t="s">
        <v>382</v>
      </c>
      <c r="K51" s="84">
        <v>1220</v>
      </c>
      <c r="L51" s="84" t="s">
        <v>155</v>
      </c>
      <c r="M51" s="84">
        <v>2010387054</v>
      </c>
      <c r="N51" s="86">
        <v>-20.2</v>
      </c>
      <c r="O51" s="86">
        <v>20.2</v>
      </c>
      <c r="P51" s="86">
        <v>0</v>
      </c>
      <c r="Q51" s="84" t="s">
        <v>383</v>
      </c>
      <c r="S51" s="84">
        <v>50</v>
      </c>
    </row>
    <row r="52" spans="1:19" x14ac:dyDescent="0.3">
      <c r="A52" s="84">
        <v>229</v>
      </c>
      <c r="B52" s="84">
        <v>18</v>
      </c>
      <c r="C52" s="84" t="s">
        <v>384</v>
      </c>
      <c r="D52" s="84" t="s">
        <v>385</v>
      </c>
      <c r="E52" s="84" t="s">
        <v>165</v>
      </c>
      <c r="F52" s="84" t="s">
        <v>147</v>
      </c>
      <c r="G52" s="84" t="s">
        <v>147</v>
      </c>
      <c r="H52" s="85">
        <v>34345</v>
      </c>
      <c r="I52" s="84" t="s">
        <v>148</v>
      </c>
      <c r="J52" s="84" t="s">
        <v>386</v>
      </c>
      <c r="K52" s="84">
        <v>1140</v>
      </c>
      <c r="L52" s="84" t="s">
        <v>387</v>
      </c>
      <c r="M52" s="84">
        <v>1810229001</v>
      </c>
      <c r="N52" s="86">
        <v>-20.2</v>
      </c>
      <c r="O52" s="86">
        <v>20.2</v>
      </c>
      <c r="P52" s="86">
        <v>0</v>
      </c>
      <c r="Q52" s="84" t="s">
        <v>388</v>
      </c>
      <c r="S52" s="84">
        <v>51</v>
      </c>
    </row>
    <row r="53" spans="1:19" x14ac:dyDescent="0.3">
      <c r="A53" s="84">
        <v>230</v>
      </c>
      <c r="B53" s="84">
        <v>20</v>
      </c>
      <c r="C53" s="84" t="s">
        <v>389</v>
      </c>
      <c r="D53" s="84" t="s">
        <v>390</v>
      </c>
      <c r="E53" s="84" t="s">
        <v>146</v>
      </c>
      <c r="F53" s="84" t="s">
        <v>147</v>
      </c>
      <c r="G53" s="84" t="s">
        <v>239</v>
      </c>
      <c r="H53" s="85">
        <v>34757</v>
      </c>
      <c r="I53" s="84" t="s">
        <v>148</v>
      </c>
      <c r="J53" s="84" t="s">
        <v>391</v>
      </c>
      <c r="K53" s="84">
        <v>3744</v>
      </c>
      <c r="L53" s="84" t="s">
        <v>392</v>
      </c>
      <c r="M53" s="84">
        <v>2010230002</v>
      </c>
      <c r="N53" s="86">
        <v>-20.2</v>
      </c>
      <c r="O53" s="86">
        <v>20.2</v>
      </c>
      <c r="P53" s="86">
        <v>0</v>
      </c>
      <c r="Q53" s="84" t="s">
        <v>393</v>
      </c>
      <c r="S53" s="84">
        <v>52</v>
      </c>
    </row>
    <row r="54" spans="1:19" x14ac:dyDescent="0.3">
      <c r="A54" s="84">
        <v>391</v>
      </c>
      <c r="B54" s="84">
        <v>18</v>
      </c>
      <c r="C54" s="84" t="s">
        <v>389</v>
      </c>
      <c r="D54" s="84" t="s">
        <v>394</v>
      </c>
      <c r="E54" s="84" t="s">
        <v>146</v>
      </c>
      <c r="F54" s="84" t="s">
        <v>147</v>
      </c>
      <c r="G54" s="84" t="s">
        <v>147</v>
      </c>
      <c r="H54" s="85">
        <v>33903</v>
      </c>
      <c r="I54" s="84" t="s">
        <v>228</v>
      </c>
      <c r="J54" s="84" t="s">
        <v>395</v>
      </c>
      <c r="K54" s="84">
        <v>1060</v>
      </c>
      <c r="L54" s="84" t="s">
        <v>155</v>
      </c>
      <c r="M54" s="84">
        <v>1810391025</v>
      </c>
      <c r="N54" s="86">
        <v>-20.2</v>
      </c>
      <c r="O54" s="86">
        <v>20.2</v>
      </c>
      <c r="P54" s="86">
        <v>0</v>
      </c>
      <c r="Q54" s="84" t="s">
        <v>396</v>
      </c>
      <c r="S54" s="84">
        <v>53</v>
      </c>
    </row>
    <row r="55" spans="1:19" x14ac:dyDescent="0.3">
      <c r="A55" s="84">
        <v>1389</v>
      </c>
      <c r="B55" s="84">
        <v>18</v>
      </c>
      <c r="C55" s="84" t="s">
        <v>397</v>
      </c>
      <c r="D55" s="84" t="s">
        <v>398</v>
      </c>
      <c r="E55" s="84" t="s">
        <v>165</v>
      </c>
      <c r="F55" s="84" t="s">
        <v>147</v>
      </c>
      <c r="G55" s="84" t="s">
        <v>147</v>
      </c>
      <c r="H55" s="85">
        <v>35018</v>
      </c>
      <c r="I55" s="84" t="s">
        <v>399</v>
      </c>
      <c r="J55" s="84" t="s">
        <v>400</v>
      </c>
      <c r="K55" s="84">
        <v>1220</v>
      </c>
      <c r="L55" s="84" t="s">
        <v>150</v>
      </c>
      <c r="M55" s="84">
        <v>1810389901</v>
      </c>
      <c r="N55" s="86">
        <v>-20.2</v>
      </c>
      <c r="O55" s="86">
        <v>20.2</v>
      </c>
      <c r="P55" s="86">
        <v>0</v>
      </c>
      <c r="Q55" s="84" t="s">
        <v>401</v>
      </c>
      <c r="S55" s="84">
        <v>54</v>
      </c>
    </row>
    <row r="56" spans="1:19" x14ac:dyDescent="0.3">
      <c r="A56" s="84">
        <v>391</v>
      </c>
      <c r="B56" s="84">
        <v>18</v>
      </c>
      <c r="C56" s="84" t="s">
        <v>402</v>
      </c>
      <c r="D56" s="84" t="s">
        <v>403</v>
      </c>
      <c r="E56" s="84" t="s">
        <v>146</v>
      </c>
      <c r="F56" s="84" t="s">
        <v>147</v>
      </c>
      <c r="G56" s="84" t="s">
        <v>147</v>
      </c>
      <c r="H56" s="85">
        <v>35791</v>
      </c>
      <c r="I56" s="84" t="s">
        <v>148</v>
      </c>
      <c r="J56" s="84" t="s">
        <v>404</v>
      </c>
      <c r="K56" s="84">
        <v>1100</v>
      </c>
      <c r="L56" s="84" t="s">
        <v>168</v>
      </c>
      <c r="M56" s="84">
        <v>1810391026</v>
      </c>
      <c r="N56" s="86">
        <v>-20.2</v>
      </c>
      <c r="O56" s="86">
        <v>20.2</v>
      </c>
      <c r="P56" s="86">
        <v>0</v>
      </c>
      <c r="Q56" s="84" t="s">
        <v>405</v>
      </c>
      <c r="S56" s="84">
        <v>55</v>
      </c>
    </row>
    <row r="57" spans="1:19" x14ac:dyDescent="0.3">
      <c r="A57" s="84">
        <v>389</v>
      </c>
      <c r="B57" s="84">
        <v>19</v>
      </c>
      <c r="C57" s="84" t="s">
        <v>406</v>
      </c>
      <c r="D57" s="84" t="s">
        <v>407</v>
      </c>
      <c r="E57" s="84" t="s">
        <v>165</v>
      </c>
      <c r="F57" s="84" t="s">
        <v>147</v>
      </c>
      <c r="G57" s="84" t="s">
        <v>147</v>
      </c>
      <c r="H57" s="85">
        <v>36455</v>
      </c>
      <c r="I57" s="84" t="s">
        <v>148</v>
      </c>
      <c r="J57" s="84" t="s">
        <v>408</v>
      </c>
      <c r="K57" s="84">
        <v>1140</v>
      </c>
      <c r="L57" s="84" t="s">
        <v>387</v>
      </c>
      <c r="M57" s="84">
        <v>1910389002</v>
      </c>
      <c r="N57" s="86">
        <v>-20.2</v>
      </c>
      <c r="O57" s="86">
        <v>20.2</v>
      </c>
      <c r="P57" s="86">
        <v>0</v>
      </c>
      <c r="Q57" s="84" t="s">
        <v>409</v>
      </c>
      <c r="S57" s="84">
        <v>56</v>
      </c>
    </row>
    <row r="58" spans="1:19" x14ac:dyDescent="0.3">
      <c r="A58" s="84">
        <v>-39</v>
      </c>
      <c r="B58" s="84">
        <v>19</v>
      </c>
      <c r="C58" s="84" t="s">
        <v>410</v>
      </c>
      <c r="D58" s="84" t="s">
        <v>411</v>
      </c>
      <c r="E58" s="84" t="s">
        <v>146</v>
      </c>
      <c r="F58" s="84" t="s">
        <v>147</v>
      </c>
      <c r="G58" s="84" t="s">
        <v>412</v>
      </c>
      <c r="H58" s="85">
        <v>33154</v>
      </c>
      <c r="I58" s="84" t="s">
        <v>228</v>
      </c>
      <c r="J58" s="84" t="s">
        <v>413</v>
      </c>
      <c r="K58" s="84">
        <v>74076</v>
      </c>
      <c r="L58" s="84" t="s">
        <v>147</v>
      </c>
      <c r="M58" s="84">
        <v>1930039059</v>
      </c>
      <c r="N58" s="86">
        <v>-20.2</v>
      </c>
      <c r="O58" s="86">
        <v>20.2</v>
      </c>
      <c r="P58" s="86">
        <v>0</v>
      </c>
      <c r="Q58" s="84" t="s">
        <v>414</v>
      </c>
      <c r="R58" s="84" t="s">
        <v>220</v>
      </c>
      <c r="S58" s="84">
        <v>57</v>
      </c>
    </row>
    <row r="59" spans="1:19" x14ac:dyDescent="0.3">
      <c r="A59" s="84">
        <v>-39</v>
      </c>
      <c r="B59" s="84">
        <v>19</v>
      </c>
      <c r="C59" s="84" t="s">
        <v>415</v>
      </c>
      <c r="D59" s="84" t="s">
        <v>416</v>
      </c>
      <c r="E59" s="84" t="s">
        <v>146</v>
      </c>
      <c r="F59" s="84" t="s">
        <v>147</v>
      </c>
      <c r="G59" s="84" t="s">
        <v>147</v>
      </c>
      <c r="H59" s="85">
        <v>31773</v>
      </c>
      <c r="I59" s="84" t="s">
        <v>228</v>
      </c>
      <c r="J59" s="84" t="s">
        <v>417</v>
      </c>
      <c r="K59" s="84">
        <v>97980</v>
      </c>
      <c r="L59" s="84" t="s">
        <v>147</v>
      </c>
      <c r="M59" s="84">
        <v>1930039130</v>
      </c>
      <c r="N59" s="86">
        <v>-20.2</v>
      </c>
      <c r="O59" s="86">
        <v>20.2</v>
      </c>
      <c r="P59" s="86">
        <v>0</v>
      </c>
      <c r="Q59" s="84" t="s">
        <v>418</v>
      </c>
      <c r="R59" s="84" t="s">
        <v>220</v>
      </c>
      <c r="S59" s="84">
        <v>58</v>
      </c>
    </row>
    <row r="60" spans="1:19" x14ac:dyDescent="0.3">
      <c r="A60" s="84">
        <v>613</v>
      </c>
      <c r="B60" s="84">
        <v>18</v>
      </c>
      <c r="C60" s="84" t="s">
        <v>419</v>
      </c>
      <c r="D60" s="84" t="s">
        <v>420</v>
      </c>
      <c r="E60" s="84" t="s">
        <v>165</v>
      </c>
      <c r="F60" s="84" t="s">
        <v>147</v>
      </c>
      <c r="G60" s="84" t="s">
        <v>147</v>
      </c>
      <c r="H60" s="85">
        <v>30584</v>
      </c>
      <c r="I60" s="84" t="s">
        <v>421</v>
      </c>
      <c r="J60" s="84" t="s">
        <v>422</v>
      </c>
      <c r="K60" s="84">
        <v>1160</v>
      </c>
      <c r="L60" s="84" t="s">
        <v>423</v>
      </c>
      <c r="M60" s="84">
        <v>1810613002</v>
      </c>
      <c r="N60" s="86">
        <v>-20.2</v>
      </c>
      <c r="O60" s="86">
        <v>20.2</v>
      </c>
      <c r="P60" s="86">
        <v>0</v>
      </c>
      <c r="Q60" s="84" t="s">
        <v>424</v>
      </c>
      <c r="S60" s="84">
        <v>59</v>
      </c>
    </row>
    <row r="61" spans="1:19" x14ac:dyDescent="0.3">
      <c r="A61" s="84">
        <v>389</v>
      </c>
      <c r="B61" s="84">
        <v>18</v>
      </c>
      <c r="C61" s="84" t="s">
        <v>298</v>
      </c>
      <c r="D61" s="84" t="s">
        <v>425</v>
      </c>
      <c r="E61" s="84" t="s">
        <v>165</v>
      </c>
      <c r="F61" s="84" t="s">
        <v>147</v>
      </c>
      <c r="G61" s="84" t="s">
        <v>147</v>
      </c>
      <c r="H61" s="85">
        <v>35596</v>
      </c>
      <c r="I61" s="84" t="s">
        <v>148</v>
      </c>
      <c r="J61" s="84" t="s">
        <v>426</v>
      </c>
      <c r="K61" s="84">
        <v>1210</v>
      </c>
      <c r="L61" s="84" t="s">
        <v>261</v>
      </c>
      <c r="M61" s="84">
        <v>1810389537</v>
      </c>
      <c r="N61" s="86">
        <v>-20.2</v>
      </c>
      <c r="O61" s="86">
        <v>20.2</v>
      </c>
      <c r="P61" s="86">
        <v>0</v>
      </c>
      <c r="Q61" s="84" t="s">
        <v>427</v>
      </c>
      <c r="S61" s="84">
        <v>60</v>
      </c>
    </row>
    <row r="62" spans="1:19" x14ac:dyDescent="0.3">
      <c r="A62" s="84">
        <v>392</v>
      </c>
      <c r="B62" s="84">
        <v>20</v>
      </c>
      <c r="C62" s="84" t="s">
        <v>428</v>
      </c>
      <c r="D62" s="84" t="s">
        <v>429</v>
      </c>
      <c r="E62" s="84" t="s">
        <v>165</v>
      </c>
      <c r="F62" s="84" t="s">
        <v>147</v>
      </c>
      <c r="G62" s="84" t="s">
        <v>430</v>
      </c>
      <c r="H62" s="85">
        <v>34727</v>
      </c>
      <c r="I62" s="84" t="s">
        <v>148</v>
      </c>
      <c r="J62" s="84" t="s">
        <v>431</v>
      </c>
      <c r="K62" s="84">
        <v>1100</v>
      </c>
      <c r="L62" s="84" t="s">
        <v>155</v>
      </c>
      <c r="M62" s="84">
        <v>2010392001</v>
      </c>
      <c r="N62" s="86">
        <v>-20.2</v>
      </c>
      <c r="O62" s="86">
        <v>20.2</v>
      </c>
      <c r="P62" s="86">
        <v>0</v>
      </c>
      <c r="Q62" s="84" t="s">
        <v>432</v>
      </c>
      <c r="S62" s="84">
        <v>61</v>
      </c>
    </row>
    <row r="63" spans="1:19" x14ac:dyDescent="0.3">
      <c r="A63" s="84">
        <v>582</v>
      </c>
      <c r="B63" s="84">
        <v>19</v>
      </c>
      <c r="C63" s="84" t="s">
        <v>428</v>
      </c>
      <c r="D63" s="84" t="s">
        <v>433</v>
      </c>
      <c r="E63" s="84" t="s">
        <v>165</v>
      </c>
      <c r="F63" s="84" t="s">
        <v>147</v>
      </c>
      <c r="G63" s="84" t="s">
        <v>147</v>
      </c>
      <c r="H63" s="85">
        <v>36316</v>
      </c>
      <c r="I63" s="84" t="s">
        <v>148</v>
      </c>
      <c r="J63" s="84" t="s">
        <v>434</v>
      </c>
      <c r="K63" s="84">
        <v>1030</v>
      </c>
      <c r="L63" s="84" t="s">
        <v>277</v>
      </c>
      <c r="M63" s="84">
        <v>1910582003</v>
      </c>
      <c r="N63" s="86">
        <v>-20.2</v>
      </c>
      <c r="O63" s="86">
        <v>20.2</v>
      </c>
      <c r="P63" s="86">
        <v>0</v>
      </c>
      <c r="Q63" s="84" t="s">
        <v>435</v>
      </c>
      <c r="S63" s="84">
        <v>62</v>
      </c>
    </row>
    <row r="64" spans="1:19" x14ac:dyDescent="0.3">
      <c r="A64" s="84">
        <v>480</v>
      </c>
      <c r="B64" s="84">
        <v>18</v>
      </c>
      <c r="C64" s="84" t="s">
        <v>436</v>
      </c>
      <c r="D64" s="84" t="s">
        <v>437</v>
      </c>
      <c r="E64" s="84" t="s">
        <v>146</v>
      </c>
      <c r="F64" s="84" t="s">
        <v>147</v>
      </c>
      <c r="G64" s="84" t="s">
        <v>147</v>
      </c>
      <c r="H64" s="85">
        <v>30540</v>
      </c>
      <c r="I64" s="84" t="s">
        <v>148</v>
      </c>
      <c r="J64" s="84" t="s">
        <v>438</v>
      </c>
      <c r="K64" s="84">
        <v>1230</v>
      </c>
      <c r="L64" s="84" t="s">
        <v>208</v>
      </c>
      <c r="M64" s="84">
        <v>1810480002</v>
      </c>
      <c r="N64" s="86">
        <v>-20.2</v>
      </c>
      <c r="O64" s="86">
        <v>20.2</v>
      </c>
      <c r="P64" s="86">
        <v>0</v>
      </c>
      <c r="Q64" s="84" t="s">
        <v>439</v>
      </c>
      <c r="S64" s="84">
        <v>63</v>
      </c>
    </row>
    <row r="65" spans="1:19" x14ac:dyDescent="0.3">
      <c r="A65" s="84">
        <v>387</v>
      </c>
      <c r="B65" s="84">
        <v>19</v>
      </c>
      <c r="C65" s="84" t="s">
        <v>440</v>
      </c>
      <c r="D65" s="84" t="s">
        <v>441</v>
      </c>
      <c r="E65" s="84" t="s">
        <v>146</v>
      </c>
      <c r="F65" s="84" t="s">
        <v>147</v>
      </c>
      <c r="G65" s="84" t="s">
        <v>147</v>
      </c>
      <c r="H65" s="85">
        <v>34686</v>
      </c>
      <c r="I65" s="84" t="s">
        <v>148</v>
      </c>
      <c r="J65" s="84" t="s">
        <v>442</v>
      </c>
      <c r="K65" s="84">
        <v>1100</v>
      </c>
      <c r="L65" s="84" t="s">
        <v>168</v>
      </c>
      <c r="M65" s="84">
        <v>1910387001</v>
      </c>
      <c r="N65" s="86">
        <v>-20.2</v>
      </c>
      <c r="O65" s="86">
        <v>20.2</v>
      </c>
      <c r="P65" s="86">
        <v>0</v>
      </c>
      <c r="Q65" s="84" t="s">
        <v>443</v>
      </c>
      <c r="S65" s="84">
        <v>64</v>
      </c>
    </row>
    <row r="66" spans="1:19" x14ac:dyDescent="0.3">
      <c r="A66" s="84">
        <v>230</v>
      </c>
      <c r="B66" s="84">
        <v>19</v>
      </c>
      <c r="C66" s="84" t="s">
        <v>444</v>
      </c>
      <c r="D66" s="84" t="s">
        <v>185</v>
      </c>
      <c r="E66" s="84" t="s">
        <v>146</v>
      </c>
      <c r="F66" s="84" t="s">
        <v>147</v>
      </c>
      <c r="G66" s="84" t="s">
        <v>430</v>
      </c>
      <c r="H66" s="85">
        <v>33104</v>
      </c>
      <c r="I66" s="84" t="s">
        <v>148</v>
      </c>
      <c r="J66" s="84" t="s">
        <v>445</v>
      </c>
      <c r="K66" s="84">
        <v>1120</v>
      </c>
      <c r="L66" s="84" t="s">
        <v>272</v>
      </c>
      <c r="M66" s="84">
        <v>1910230001</v>
      </c>
      <c r="N66" s="86">
        <v>-20.2</v>
      </c>
      <c r="O66" s="86">
        <v>20.2</v>
      </c>
      <c r="P66" s="86">
        <v>0</v>
      </c>
      <c r="Q66" s="84" t="s">
        <v>446</v>
      </c>
      <c r="S66" s="84">
        <v>65</v>
      </c>
    </row>
    <row r="67" spans="1:19" x14ac:dyDescent="0.3">
      <c r="A67" s="84">
        <v>387</v>
      </c>
      <c r="B67" s="84">
        <v>17</v>
      </c>
      <c r="C67" s="84" t="s">
        <v>447</v>
      </c>
      <c r="D67" s="84" t="s">
        <v>448</v>
      </c>
      <c r="E67" s="84" t="s">
        <v>165</v>
      </c>
      <c r="F67" s="84" t="s">
        <v>147</v>
      </c>
      <c r="G67" s="84" t="s">
        <v>147</v>
      </c>
      <c r="H67" s="85">
        <v>33098</v>
      </c>
      <c r="I67" s="84" t="s">
        <v>449</v>
      </c>
      <c r="J67" s="84" t="s">
        <v>450</v>
      </c>
      <c r="K67" s="84">
        <v>1010</v>
      </c>
      <c r="L67" s="84" t="s">
        <v>155</v>
      </c>
      <c r="M67" s="84">
        <v>1710387054</v>
      </c>
      <c r="N67" s="86">
        <v>-20.2</v>
      </c>
      <c r="O67" s="86">
        <v>20.2</v>
      </c>
      <c r="P67" s="86">
        <v>0</v>
      </c>
      <c r="Q67" s="84" t="s">
        <v>451</v>
      </c>
      <c r="S67" s="84">
        <v>66</v>
      </c>
    </row>
    <row r="68" spans="1:19" x14ac:dyDescent="0.3">
      <c r="A68" s="84">
        <v>-39</v>
      </c>
      <c r="B68" s="84">
        <v>19</v>
      </c>
      <c r="C68" s="84" t="s">
        <v>452</v>
      </c>
      <c r="D68" s="84" t="s">
        <v>453</v>
      </c>
      <c r="E68" s="84" t="s">
        <v>165</v>
      </c>
      <c r="F68" s="84" t="s">
        <v>147</v>
      </c>
      <c r="G68" s="84" t="s">
        <v>159</v>
      </c>
      <c r="H68" s="85">
        <v>29989</v>
      </c>
      <c r="I68" s="84" t="s">
        <v>148</v>
      </c>
      <c r="J68" s="84" t="s">
        <v>454</v>
      </c>
      <c r="K68" s="84">
        <v>1050</v>
      </c>
      <c r="L68" s="84" t="s">
        <v>192</v>
      </c>
      <c r="M68" s="84">
        <v>1930039115</v>
      </c>
      <c r="N68" s="86">
        <v>-20.2</v>
      </c>
      <c r="O68" s="86">
        <v>20.2</v>
      </c>
      <c r="P68" s="86">
        <v>0</v>
      </c>
      <c r="Q68" s="84" t="s">
        <v>455</v>
      </c>
      <c r="R68" s="84" t="s">
        <v>220</v>
      </c>
      <c r="S68" s="84">
        <v>67</v>
      </c>
    </row>
    <row r="69" spans="1:19" x14ac:dyDescent="0.3">
      <c r="A69" s="84">
        <v>229</v>
      </c>
      <c r="B69" s="84">
        <v>16</v>
      </c>
      <c r="C69" s="84" t="s">
        <v>456</v>
      </c>
      <c r="D69" s="84" t="s">
        <v>457</v>
      </c>
      <c r="E69" s="84" t="s">
        <v>146</v>
      </c>
      <c r="F69" s="84" t="s">
        <v>147</v>
      </c>
      <c r="G69" s="84" t="s">
        <v>147</v>
      </c>
      <c r="H69" s="85">
        <v>35058</v>
      </c>
      <c r="I69" s="84" t="s">
        <v>148</v>
      </c>
      <c r="J69" s="84" t="s">
        <v>458</v>
      </c>
      <c r="K69" s="84">
        <v>1140</v>
      </c>
      <c r="L69" s="84" t="s">
        <v>155</v>
      </c>
      <c r="M69" s="84">
        <v>1610229105</v>
      </c>
      <c r="N69" s="86">
        <v>-20.2</v>
      </c>
      <c r="O69" s="86">
        <v>20.2</v>
      </c>
      <c r="P69" s="86">
        <v>0</v>
      </c>
      <c r="Q69" s="84" t="s">
        <v>459</v>
      </c>
      <c r="S69" s="84">
        <v>68</v>
      </c>
    </row>
    <row r="70" spans="1:19" x14ac:dyDescent="0.3">
      <c r="A70" s="84">
        <v>1389</v>
      </c>
      <c r="B70" s="84">
        <v>20</v>
      </c>
      <c r="C70" s="84" t="s">
        <v>460</v>
      </c>
      <c r="D70" s="84" t="s">
        <v>461</v>
      </c>
      <c r="E70" s="84" t="s">
        <v>146</v>
      </c>
      <c r="F70" s="84" t="s">
        <v>147</v>
      </c>
      <c r="G70" s="84" t="s">
        <v>147</v>
      </c>
      <c r="H70" s="85">
        <v>32468</v>
      </c>
      <c r="I70" s="84" t="s">
        <v>421</v>
      </c>
      <c r="J70" s="84" t="s">
        <v>462</v>
      </c>
      <c r="K70" s="84">
        <v>1130</v>
      </c>
      <c r="L70" s="84" t="s">
        <v>187</v>
      </c>
      <c r="M70" s="84">
        <v>2010389184</v>
      </c>
      <c r="N70" s="86">
        <v>-20.2</v>
      </c>
      <c r="O70" s="86">
        <v>20.2</v>
      </c>
      <c r="P70" s="86">
        <v>0</v>
      </c>
      <c r="Q70" s="84" t="s">
        <v>463</v>
      </c>
      <c r="S70" s="84">
        <v>69</v>
      </c>
    </row>
    <row r="71" spans="1:19" x14ac:dyDescent="0.3">
      <c r="A71" s="84">
        <v>391</v>
      </c>
      <c r="B71" s="84">
        <v>19</v>
      </c>
      <c r="C71" s="84" t="s">
        <v>464</v>
      </c>
      <c r="D71" s="84" t="s">
        <v>465</v>
      </c>
      <c r="E71" s="84" t="s">
        <v>146</v>
      </c>
      <c r="F71" s="84" t="s">
        <v>147</v>
      </c>
      <c r="G71" s="84" t="s">
        <v>147</v>
      </c>
      <c r="H71" s="85">
        <v>35657</v>
      </c>
      <c r="I71" s="84" t="s">
        <v>148</v>
      </c>
      <c r="J71" s="84" t="s">
        <v>466</v>
      </c>
      <c r="K71" s="84">
        <v>1100</v>
      </c>
      <c r="L71" s="84" t="s">
        <v>168</v>
      </c>
      <c r="M71" s="84">
        <v>1910391027</v>
      </c>
      <c r="N71" s="86">
        <v>-20.2</v>
      </c>
      <c r="O71" s="86">
        <v>20.2</v>
      </c>
      <c r="P71" s="86">
        <v>0</v>
      </c>
      <c r="Q71" s="84" t="s">
        <v>467</v>
      </c>
      <c r="S71" s="84">
        <v>70</v>
      </c>
    </row>
    <row r="72" spans="1:19" x14ac:dyDescent="0.3">
      <c r="A72" s="84">
        <v>389</v>
      </c>
      <c r="B72" s="84">
        <v>19</v>
      </c>
      <c r="C72" s="84" t="s">
        <v>468</v>
      </c>
      <c r="D72" s="84" t="s">
        <v>469</v>
      </c>
      <c r="E72" s="84" t="s">
        <v>146</v>
      </c>
      <c r="F72" s="84" t="s">
        <v>147</v>
      </c>
      <c r="G72" s="84" t="s">
        <v>147</v>
      </c>
      <c r="H72" s="85">
        <v>35428</v>
      </c>
      <c r="I72" s="84" t="s">
        <v>148</v>
      </c>
      <c r="J72" s="84" t="s">
        <v>470</v>
      </c>
      <c r="K72" s="84">
        <v>1220</v>
      </c>
      <c r="L72" s="84" t="s">
        <v>150</v>
      </c>
      <c r="M72" s="84">
        <v>1910389003</v>
      </c>
      <c r="N72" s="86">
        <v>-20.2</v>
      </c>
      <c r="O72" s="86">
        <v>20.2</v>
      </c>
      <c r="P72" s="86">
        <v>0</v>
      </c>
      <c r="Q72" s="84" t="s">
        <v>471</v>
      </c>
      <c r="S72" s="84">
        <v>71</v>
      </c>
    </row>
    <row r="73" spans="1:19" x14ac:dyDescent="0.3">
      <c r="A73" s="84">
        <v>613</v>
      </c>
      <c r="B73" s="84">
        <v>20</v>
      </c>
      <c r="C73" s="84" t="s">
        <v>472</v>
      </c>
      <c r="D73" s="84" t="s">
        <v>473</v>
      </c>
      <c r="E73" s="84" t="s">
        <v>146</v>
      </c>
      <c r="F73" s="84" t="s">
        <v>147</v>
      </c>
      <c r="G73" s="84" t="s">
        <v>430</v>
      </c>
      <c r="H73" s="85">
        <v>34502</v>
      </c>
      <c r="I73" s="84" t="s">
        <v>148</v>
      </c>
      <c r="J73" s="84" t="s">
        <v>474</v>
      </c>
      <c r="K73" s="84">
        <v>1220</v>
      </c>
      <c r="L73" s="84" t="s">
        <v>155</v>
      </c>
      <c r="M73" s="84">
        <v>2010613009</v>
      </c>
      <c r="N73" s="86">
        <v>-20.2</v>
      </c>
      <c r="O73" s="86">
        <v>20.2</v>
      </c>
      <c r="P73" s="86">
        <v>0</v>
      </c>
      <c r="Q73" s="84" t="s">
        <v>475</v>
      </c>
      <c r="S73" s="84">
        <v>72</v>
      </c>
    </row>
    <row r="74" spans="1:19" x14ac:dyDescent="0.3">
      <c r="A74" s="84">
        <v>389</v>
      </c>
      <c r="B74" s="84">
        <v>19</v>
      </c>
      <c r="C74" s="84" t="s">
        <v>472</v>
      </c>
      <c r="D74" s="84" t="s">
        <v>185</v>
      </c>
      <c r="E74" s="84" t="s">
        <v>146</v>
      </c>
      <c r="F74" s="84" t="s">
        <v>147</v>
      </c>
      <c r="G74" s="84" t="s">
        <v>147</v>
      </c>
      <c r="H74" s="85">
        <v>33729</v>
      </c>
      <c r="I74" s="84" t="s">
        <v>148</v>
      </c>
      <c r="J74" s="84" t="s">
        <v>474</v>
      </c>
      <c r="K74" s="84">
        <v>1220</v>
      </c>
      <c r="L74" s="84" t="s">
        <v>150</v>
      </c>
      <c r="M74" s="84">
        <v>1910389004</v>
      </c>
      <c r="N74" s="86">
        <v>-20.2</v>
      </c>
      <c r="O74" s="86">
        <v>20.2</v>
      </c>
      <c r="P74" s="86">
        <v>0</v>
      </c>
      <c r="Q74" s="84" t="s">
        <v>476</v>
      </c>
      <c r="S74" s="84">
        <v>73</v>
      </c>
    </row>
    <row r="75" spans="1:19" x14ac:dyDescent="0.3">
      <c r="A75" s="84">
        <v>230</v>
      </c>
      <c r="B75" s="84">
        <v>19</v>
      </c>
      <c r="C75" s="84" t="s">
        <v>477</v>
      </c>
      <c r="D75" s="84" t="s">
        <v>478</v>
      </c>
      <c r="E75" s="84" t="s">
        <v>146</v>
      </c>
      <c r="F75" s="84" t="s">
        <v>147</v>
      </c>
      <c r="G75" s="84" t="s">
        <v>239</v>
      </c>
      <c r="H75" s="85">
        <v>30856</v>
      </c>
      <c r="I75" s="84" t="s">
        <v>148</v>
      </c>
      <c r="J75" s="84" t="s">
        <v>479</v>
      </c>
      <c r="K75" s="84">
        <v>1100</v>
      </c>
      <c r="L75" s="84" t="s">
        <v>168</v>
      </c>
      <c r="M75" s="84">
        <v>1910230003</v>
      </c>
      <c r="N75" s="86">
        <v>-20.2</v>
      </c>
      <c r="O75" s="86">
        <v>20.2</v>
      </c>
      <c r="P75" s="86">
        <v>0</v>
      </c>
      <c r="Q75" s="84" t="s">
        <v>480</v>
      </c>
      <c r="S75" s="84">
        <v>74</v>
      </c>
    </row>
    <row r="76" spans="1:19" x14ac:dyDescent="0.3">
      <c r="A76" s="84">
        <v>1389</v>
      </c>
      <c r="B76" s="84">
        <v>17</v>
      </c>
      <c r="C76" s="84" t="s">
        <v>481</v>
      </c>
      <c r="D76" s="84" t="s">
        <v>482</v>
      </c>
      <c r="E76" s="84" t="s">
        <v>146</v>
      </c>
      <c r="F76" s="84" t="s">
        <v>147</v>
      </c>
      <c r="G76" s="84" t="s">
        <v>147</v>
      </c>
      <c r="H76" s="85">
        <v>34292</v>
      </c>
      <c r="I76" s="84" t="s">
        <v>148</v>
      </c>
      <c r="J76" s="84" t="s">
        <v>483</v>
      </c>
      <c r="K76" s="84">
        <v>1100</v>
      </c>
      <c r="L76" s="84" t="s">
        <v>155</v>
      </c>
      <c r="M76" s="84">
        <v>1710389929</v>
      </c>
      <c r="N76" s="86">
        <v>-20.2</v>
      </c>
      <c r="O76" s="86">
        <v>20.2</v>
      </c>
      <c r="P76" s="86">
        <v>0</v>
      </c>
      <c r="Q76" s="84" t="s">
        <v>484</v>
      </c>
      <c r="S76" s="84">
        <v>75</v>
      </c>
    </row>
    <row r="77" spans="1:19" x14ac:dyDescent="0.3">
      <c r="A77" s="84">
        <v>387</v>
      </c>
      <c r="B77" s="84">
        <v>19</v>
      </c>
      <c r="C77" s="84" t="s">
        <v>485</v>
      </c>
      <c r="D77" s="84" t="s">
        <v>486</v>
      </c>
      <c r="E77" s="84" t="s">
        <v>146</v>
      </c>
      <c r="F77" s="84" t="s">
        <v>147</v>
      </c>
      <c r="G77" s="84" t="s">
        <v>147</v>
      </c>
      <c r="H77" s="85">
        <v>35622</v>
      </c>
      <c r="I77" s="84" t="s">
        <v>148</v>
      </c>
      <c r="J77" s="84" t="s">
        <v>487</v>
      </c>
      <c r="K77" s="84">
        <v>1150</v>
      </c>
      <c r="L77" s="84" t="s">
        <v>173</v>
      </c>
      <c r="M77" s="84">
        <v>1910387002</v>
      </c>
      <c r="N77" s="86">
        <v>-20.2</v>
      </c>
      <c r="O77" s="86">
        <v>20.2</v>
      </c>
      <c r="P77" s="86">
        <v>0</v>
      </c>
      <c r="Q77" s="84" t="s">
        <v>488</v>
      </c>
      <c r="S77" s="84">
        <v>76</v>
      </c>
    </row>
    <row r="78" spans="1:19" x14ac:dyDescent="0.3">
      <c r="A78" s="84">
        <v>-45</v>
      </c>
      <c r="B78" s="84">
        <v>20</v>
      </c>
      <c r="C78" s="84" t="s">
        <v>489</v>
      </c>
      <c r="D78" s="84" t="s">
        <v>302</v>
      </c>
      <c r="E78" s="84" t="s">
        <v>165</v>
      </c>
      <c r="F78" s="84" t="s">
        <v>147</v>
      </c>
      <c r="G78" s="84" t="s">
        <v>239</v>
      </c>
      <c r="H78" s="85">
        <v>33285</v>
      </c>
      <c r="I78" s="84" t="s">
        <v>148</v>
      </c>
      <c r="J78" s="84" t="s">
        <v>490</v>
      </c>
      <c r="K78" s="84">
        <v>1030</v>
      </c>
      <c r="L78" s="84" t="s">
        <v>277</v>
      </c>
      <c r="M78" s="84">
        <v>2030045001</v>
      </c>
      <c r="N78" s="86">
        <v>-20.2</v>
      </c>
      <c r="O78" s="86">
        <v>20.2</v>
      </c>
      <c r="P78" s="86">
        <v>0</v>
      </c>
      <c r="Q78" s="84" t="s">
        <v>491</v>
      </c>
      <c r="R78" s="84" t="s">
        <v>492</v>
      </c>
      <c r="S78" s="84">
        <v>77</v>
      </c>
    </row>
    <row r="79" spans="1:19" x14ac:dyDescent="0.3">
      <c r="A79" s="84">
        <v>391</v>
      </c>
      <c r="B79" s="84">
        <v>19</v>
      </c>
      <c r="C79" s="84" t="s">
        <v>493</v>
      </c>
      <c r="D79" s="84" t="s">
        <v>494</v>
      </c>
      <c r="E79" s="84" t="s">
        <v>146</v>
      </c>
      <c r="F79" s="84" t="s">
        <v>147</v>
      </c>
      <c r="G79" s="84" t="s">
        <v>147</v>
      </c>
      <c r="H79" s="85">
        <v>32808</v>
      </c>
      <c r="I79" s="84" t="s">
        <v>495</v>
      </c>
      <c r="J79" s="84" t="s">
        <v>496</v>
      </c>
      <c r="K79" s="84">
        <v>1050</v>
      </c>
      <c r="L79" s="84" t="s">
        <v>192</v>
      </c>
      <c r="M79" s="84">
        <v>1910391028</v>
      </c>
      <c r="N79" s="86">
        <v>-20.2</v>
      </c>
      <c r="O79" s="86">
        <v>20.2</v>
      </c>
      <c r="P79" s="86">
        <v>0</v>
      </c>
      <c r="Q79" s="84" t="s">
        <v>497</v>
      </c>
      <c r="S79" s="84">
        <v>78</v>
      </c>
    </row>
    <row r="80" spans="1:19" x14ac:dyDescent="0.3">
      <c r="A80" s="84">
        <v>387</v>
      </c>
      <c r="B80" s="84">
        <v>18</v>
      </c>
      <c r="C80" s="84" t="s">
        <v>498</v>
      </c>
      <c r="D80" s="84" t="s">
        <v>499</v>
      </c>
      <c r="E80" s="84" t="s">
        <v>146</v>
      </c>
      <c r="F80" s="84" t="s">
        <v>147</v>
      </c>
      <c r="G80" s="84" t="s">
        <v>147</v>
      </c>
      <c r="H80" s="85">
        <v>35786</v>
      </c>
      <c r="I80" s="84" t="s">
        <v>148</v>
      </c>
      <c r="J80" s="84" t="s">
        <v>500</v>
      </c>
      <c r="K80" s="84">
        <v>1220</v>
      </c>
      <c r="L80" s="84" t="s">
        <v>150</v>
      </c>
      <c r="M80" s="84">
        <v>1810387006</v>
      </c>
      <c r="N80" s="86">
        <v>-20.2</v>
      </c>
      <c r="O80" s="86">
        <v>20.2</v>
      </c>
      <c r="P80" s="86">
        <v>0</v>
      </c>
      <c r="Q80" s="84" t="s">
        <v>501</v>
      </c>
      <c r="S80" s="84">
        <v>79</v>
      </c>
    </row>
    <row r="81" spans="1:19" x14ac:dyDescent="0.3">
      <c r="A81" s="84">
        <v>229</v>
      </c>
      <c r="B81" s="84">
        <v>20</v>
      </c>
      <c r="C81" s="84" t="s">
        <v>502</v>
      </c>
      <c r="D81" s="84" t="s">
        <v>503</v>
      </c>
      <c r="E81" s="84" t="s">
        <v>165</v>
      </c>
      <c r="F81" s="84" t="s">
        <v>147</v>
      </c>
      <c r="G81" s="84" t="s">
        <v>147</v>
      </c>
      <c r="H81" s="85">
        <v>35990</v>
      </c>
      <c r="I81" s="84" t="s">
        <v>148</v>
      </c>
      <c r="J81" s="84" t="s">
        <v>504</v>
      </c>
      <c r="K81" s="84">
        <v>1230</v>
      </c>
      <c r="L81" s="84" t="s">
        <v>208</v>
      </c>
      <c r="M81" s="84">
        <v>2010229099</v>
      </c>
      <c r="N81" s="86">
        <v>-20.2</v>
      </c>
      <c r="O81" s="86">
        <v>20.2</v>
      </c>
      <c r="P81" s="86">
        <v>0</v>
      </c>
      <c r="Q81" s="84" t="s">
        <v>505</v>
      </c>
      <c r="S81" s="84">
        <v>80</v>
      </c>
    </row>
    <row r="82" spans="1:19" x14ac:dyDescent="0.3">
      <c r="A82" s="84">
        <v>582</v>
      </c>
      <c r="B82" s="84">
        <v>20</v>
      </c>
      <c r="C82" s="84" t="s">
        <v>506</v>
      </c>
      <c r="D82" s="84" t="s">
        <v>507</v>
      </c>
      <c r="E82" s="84" t="s">
        <v>165</v>
      </c>
      <c r="F82" s="84" t="s">
        <v>147</v>
      </c>
      <c r="G82" s="84" t="s">
        <v>147</v>
      </c>
      <c r="H82" s="85">
        <v>33662</v>
      </c>
      <c r="I82" s="84" t="s">
        <v>148</v>
      </c>
      <c r="J82" s="84" t="s">
        <v>508</v>
      </c>
      <c r="K82" s="84">
        <v>1210</v>
      </c>
      <c r="L82" s="84" t="s">
        <v>155</v>
      </c>
      <c r="M82" s="84">
        <v>2010582003</v>
      </c>
      <c r="N82" s="86">
        <v>-20.2</v>
      </c>
      <c r="O82" s="86">
        <v>20.2</v>
      </c>
      <c r="P82" s="86">
        <v>0</v>
      </c>
      <c r="Q82" s="84" t="s">
        <v>509</v>
      </c>
      <c r="S82" s="84">
        <v>81</v>
      </c>
    </row>
    <row r="83" spans="1:19" x14ac:dyDescent="0.3">
      <c r="A83" s="84">
        <v>389</v>
      </c>
      <c r="B83" s="84">
        <v>20</v>
      </c>
      <c r="C83" s="84" t="s">
        <v>510</v>
      </c>
      <c r="D83" s="84" t="s">
        <v>511</v>
      </c>
      <c r="E83" s="84" t="s">
        <v>165</v>
      </c>
      <c r="F83" s="84" t="s">
        <v>147</v>
      </c>
      <c r="G83" s="84" t="s">
        <v>147</v>
      </c>
      <c r="H83" s="85">
        <v>32180</v>
      </c>
      <c r="I83" s="84" t="s">
        <v>148</v>
      </c>
      <c r="J83" s="84" t="s">
        <v>512</v>
      </c>
      <c r="K83" s="84">
        <v>1070</v>
      </c>
      <c r="L83" s="84" t="s">
        <v>362</v>
      </c>
      <c r="M83" s="84">
        <v>2010389103</v>
      </c>
      <c r="N83" s="86">
        <v>-20.2</v>
      </c>
      <c r="O83" s="86">
        <v>20.2</v>
      </c>
      <c r="P83" s="86">
        <v>0</v>
      </c>
      <c r="Q83" s="84" t="s">
        <v>513</v>
      </c>
      <c r="S83" s="84">
        <v>82</v>
      </c>
    </row>
    <row r="84" spans="1:19" x14ac:dyDescent="0.3">
      <c r="A84" s="84">
        <v>-39</v>
      </c>
      <c r="B84" s="84">
        <v>19</v>
      </c>
      <c r="C84" s="84" t="s">
        <v>514</v>
      </c>
      <c r="D84" s="84" t="s">
        <v>515</v>
      </c>
      <c r="E84" s="84" t="s">
        <v>146</v>
      </c>
      <c r="F84" s="84" t="s">
        <v>147</v>
      </c>
      <c r="G84" s="84" t="s">
        <v>147</v>
      </c>
      <c r="H84" s="85">
        <v>27573</v>
      </c>
      <c r="I84" s="84" t="s">
        <v>516</v>
      </c>
      <c r="J84" s="84" t="s">
        <v>517</v>
      </c>
      <c r="K84" s="84">
        <v>4600</v>
      </c>
      <c r="L84" s="84" t="s">
        <v>147</v>
      </c>
      <c r="M84" s="84">
        <v>1930039068</v>
      </c>
      <c r="N84" s="86">
        <v>-20.2</v>
      </c>
      <c r="O84" s="86">
        <v>20.2</v>
      </c>
      <c r="P84" s="86">
        <v>0</v>
      </c>
      <c r="Q84" s="84" t="s">
        <v>518</v>
      </c>
      <c r="R84" s="84" t="s">
        <v>220</v>
      </c>
      <c r="S84" s="84">
        <v>83</v>
      </c>
    </row>
    <row r="85" spans="1:19" x14ac:dyDescent="0.3">
      <c r="A85" s="84">
        <v>705</v>
      </c>
      <c r="B85" s="84">
        <v>20</v>
      </c>
      <c r="C85" s="84" t="s">
        <v>519</v>
      </c>
      <c r="D85" s="84" t="s">
        <v>520</v>
      </c>
      <c r="E85" s="84" t="s">
        <v>165</v>
      </c>
      <c r="F85" s="84" t="s">
        <v>147</v>
      </c>
      <c r="G85" s="84" t="s">
        <v>239</v>
      </c>
      <c r="H85" s="85">
        <v>33510</v>
      </c>
      <c r="I85" s="84" t="s">
        <v>148</v>
      </c>
      <c r="J85" s="84" t="s">
        <v>521</v>
      </c>
      <c r="K85" s="84">
        <v>1120</v>
      </c>
      <c r="L85" s="84" t="s">
        <v>272</v>
      </c>
      <c r="M85" s="84">
        <v>2010705001</v>
      </c>
      <c r="N85" s="86">
        <v>-20.2</v>
      </c>
      <c r="O85" s="86">
        <v>20.2</v>
      </c>
      <c r="P85" s="86">
        <v>0</v>
      </c>
      <c r="Q85" s="84" t="s">
        <v>522</v>
      </c>
      <c r="S85" s="84">
        <v>84</v>
      </c>
    </row>
    <row r="86" spans="1:19" x14ac:dyDescent="0.3">
      <c r="A86" s="84">
        <v>391</v>
      </c>
      <c r="B86" s="84">
        <v>17</v>
      </c>
      <c r="C86" s="84" t="s">
        <v>523</v>
      </c>
      <c r="D86" s="84" t="s">
        <v>524</v>
      </c>
      <c r="E86" s="84" t="s">
        <v>165</v>
      </c>
      <c r="F86" s="84" t="s">
        <v>147</v>
      </c>
      <c r="G86" s="84" t="s">
        <v>147</v>
      </c>
      <c r="H86" s="85">
        <v>31301</v>
      </c>
      <c r="I86" s="84" t="s">
        <v>148</v>
      </c>
      <c r="J86" s="84" t="s">
        <v>525</v>
      </c>
      <c r="K86" s="84">
        <v>1210</v>
      </c>
      <c r="L86" s="84" t="s">
        <v>261</v>
      </c>
      <c r="M86" s="84">
        <v>1710391003</v>
      </c>
      <c r="N86" s="86">
        <v>-20.2</v>
      </c>
      <c r="O86" s="86">
        <v>20.2</v>
      </c>
      <c r="P86" s="86">
        <v>0</v>
      </c>
      <c r="Q86" s="84" t="s">
        <v>526</v>
      </c>
      <c r="S86" s="84">
        <v>85</v>
      </c>
    </row>
    <row r="87" spans="1:19" x14ac:dyDescent="0.3">
      <c r="A87" s="84">
        <v>392</v>
      </c>
      <c r="B87" s="84">
        <v>20</v>
      </c>
      <c r="C87" s="84" t="s">
        <v>527</v>
      </c>
      <c r="D87" s="84" t="s">
        <v>528</v>
      </c>
      <c r="E87" s="84" t="s">
        <v>146</v>
      </c>
      <c r="F87" s="84" t="s">
        <v>147</v>
      </c>
      <c r="G87" s="84" t="s">
        <v>529</v>
      </c>
      <c r="H87" s="85">
        <v>34121</v>
      </c>
      <c r="I87" s="84" t="s">
        <v>148</v>
      </c>
      <c r="J87" s="84" t="s">
        <v>530</v>
      </c>
      <c r="K87" s="84">
        <v>7100</v>
      </c>
      <c r="L87" s="84" t="s">
        <v>531</v>
      </c>
      <c r="M87" s="84">
        <v>2010392002</v>
      </c>
      <c r="N87" s="86">
        <v>-20.2</v>
      </c>
      <c r="O87" s="86">
        <v>20.2</v>
      </c>
      <c r="P87" s="86">
        <v>0</v>
      </c>
      <c r="Q87" s="84" t="s">
        <v>532</v>
      </c>
      <c r="S87" s="84">
        <v>86</v>
      </c>
    </row>
    <row r="88" spans="1:19" x14ac:dyDescent="0.3">
      <c r="A88" s="84">
        <v>582</v>
      </c>
      <c r="B88" s="84">
        <v>20</v>
      </c>
      <c r="C88" s="84" t="s">
        <v>533</v>
      </c>
      <c r="D88" s="84" t="s">
        <v>415</v>
      </c>
      <c r="E88" s="84" t="s">
        <v>146</v>
      </c>
      <c r="F88" s="84" t="s">
        <v>147</v>
      </c>
      <c r="G88" s="84" t="s">
        <v>147</v>
      </c>
      <c r="H88" s="85">
        <v>36639</v>
      </c>
      <c r="I88" s="84" t="s">
        <v>148</v>
      </c>
      <c r="J88" s="84" t="s">
        <v>534</v>
      </c>
      <c r="K88" s="84">
        <v>1120</v>
      </c>
      <c r="L88" s="84" t="s">
        <v>272</v>
      </c>
      <c r="M88" s="84">
        <v>2010582004</v>
      </c>
      <c r="N88" s="86">
        <v>-20.2</v>
      </c>
      <c r="O88" s="86">
        <v>20.2</v>
      </c>
      <c r="P88" s="86">
        <v>0</v>
      </c>
      <c r="Q88" s="84" t="s">
        <v>535</v>
      </c>
      <c r="S88" s="84">
        <v>87</v>
      </c>
    </row>
    <row r="89" spans="1:19" x14ac:dyDescent="0.3">
      <c r="A89" s="84">
        <v>387</v>
      </c>
      <c r="B89" s="84">
        <v>18</v>
      </c>
      <c r="C89" s="84" t="s">
        <v>536</v>
      </c>
      <c r="D89" s="84" t="s">
        <v>537</v>
      </c>
      <c r="E89" s="84" t="s">
        <v>165</v>
      </c>
      <c r="F89" s="84" t="s">
        <v>147</v>
      </c>
      <c r="G89" s="84" t="s">
        <v>147</v>
      </c>
      <c r="H89" s="85">
        <v>35212</v>
      </c>
      <c r="I89" s="84" t="s">
        <v>148</v>
      </c>
      <c r="J89" s="84" t="s">
        <v>538</v>
      </c>
      <c r="K89" s="84">
        <v>1160</v>
      </c>
      <c r="L89" s="84" t="s">
        <v>423</v>
      </c>
      <c r="M89" s="84">
        <v>1810387030</v>
      </c>
      <c r="N89" s="86">
        <v>-20.2</v>
      </c>
      <c r="O89" s="86">
        <v>20.2</v>
      </c>
      <c r="P89" s="86">
        <v>0</v>
      </c>
      <c r="Q89" s="84" t="s">
        <v>539</v>
      </c>
      <c r="S89" s="84">
        <v>88</v>
      </c>
    </row>
    <row r="90" spans="1:19" x14ac:dyDescent="0.3">
      <c r="A90" s="84">
        <v>-39</v>
      </c>
      <c r="B90" s="84">
        <v>19</v>
      </c>
      <c r="C90" s="84" t="s">
        <v>540</v>
      </c>
      <c r="D90" s="84" t="s">
        <v>381</v>
      </c>
      <c r="E90" s="84" t="s">
        <v>165</v>
      </c>
      <c r="F90" s="84" t="s">
        <v>541</v>
      </c>
      <c r="G90" s="84" t="s">
        <v>147</v>
      </c>
      <c r="H90" s="85">
        <v>27645</v>
      </c>
      <c r="I90" s="84" t="s">
        <v>228</v>
      </c>
      <c r="J90" s="84" t="s">
        <v>542</v>
      </c>
      <c r="K90" s="84">
        <v>4346</v>
      </c>
      <c r="L90" s="84" t="s">
        <v>543</v>
      </c>
      <c r="M90" s="84">
        <v>1930039019</v>
      </c>
      <c r="N90" s="86">
        <v>-20.2</v>
      </c>
      <c r="O90" s="86">
        <v>20.2</v>
      </c>
      <c r="P90" s="86">
        <v>0</v>
      </c>
      <c r="Q90" s="84" t="s">
        <v>544</v>
      </c>
      <c r="R90" s="84" t="s">
        <v>220</v>
      </c>
      <c r="S90" s="84">
        <v>89</v>
      </c>
    </row>
    <row r="91" spans="1:19" x14ac:dyDescent="0.3">
      <c r="A91" s="84">
        <v>-39</v>
      </c>
      <c r="B91" s="84">
        <v>20</v>
      </c>
      <c r="C91" s="84" t="s">
        <v>545</v>
      </c>
      <c r="D91" s="84" t="s">
        <v>546</v>
      </c>
      <c r="E91" s="84" t="s">
        <v>146</v>
      </c>
      <c r="F91" s="84" t="s">
        <v>147</v>
      </c>
      <c r="G91" s="84" t="s">
        <v>147</v>
      </c>
      <c r="H91" s="85">
        <v>34206</v>
      </c>
      <c r="I91" s="84" t="s">
        <v>228</v>
      </c>
      <c r="J91" s="84" t="s">
        <v>547</v>
      </c>
      <c r="K91" s="84">
        <v>38467</v>
      </c>
      <c r="L91" s="84" t="s">
        <v>147</v>
      </c>
      <c r="M91" s="84">
        <v>2030039035</v>
      </c>
      <c r="N91" s="86">
        <v>-20.2</v>
      </c>
      <c r="O91" s="86">
        <v>20.2</v>
      </c>
      <c r="P91" s="86">
        <v>0</v>
      </c>
      <c r="Q91" s="84" t="s">
        <v>548</v>
      </c>
      <c r="R91" s="84" t="s">
        <v>220</v>
      </c>
      <c r="S91" s="84">
        <v>90</v>
      </c>
    </row>
    <row r="92" spans="1:19" x14ac:dyDescent="0.3">
      <c r="A92" s="84">
        <v>229</v>
      </c>
      <c r="B92" s="84">
        <v>20</v>
      </c>
      <c r="C92" s="84" t="s">
        <v>549</v>
      </c>
      <c r="D92" s="84" t="s">
        <v>550</v>
      </c>
      <c r="E92" s="84" t="s">
        <v>165</v>
      </c>
      <c r="F92" s="84" t="s">
        <v>147</v>
      </c>
      <c r="G92" s="84" t="s">
        <v>147</v>
      </c>
      <c r="H92" s="85">
        <v>36799</v>
      </c>
      <c r="I92" s="84" t="s">
        <v>148</v>
      </c>
      <c r="J92" s="84" t="s">
        <v>551</v>
      </c>
      <c r="K92" s="84">
        <v>1120</v>
      </c>
      <c r="L92" s="84" t="s">
        <v>272</v>
      </c>
      <c r="M92" s="84">
        <v>2010229098</v>
      </c>
      <c r="N92" s="86">
        <v>-20.2</v>
      </c>
      <c r="O92" s="86">
        <v>20.2</v>
      </c>
      <c r="P92" s="86">
        <v>0</v>
      </c>
      <c r="Q92" s="84" t="s">
        <v>552</v>
      </c>
      <c r="S92" s="84">
        <v>91</v>
      </c>
    </row>
    <row r="93" spans="1:19" x14ac:dyDescent="0.3">
      <c r="A93" s="84">
        <v>387</v>
      </c>
      <c r="B93" s="84">
        <v>20</v>
      </c>
      <c r="C93" s="84" t="s">
        <v>553</v>
      </c>
      <c r="D93" s="84" t="s">
        <v>554</v>
      </c>
      <c r="E93" s="84" t="s">
        <v>165</v>
      </c>
      <c r="F93" s="84" t="s">
        <v>147</v>
      </c>
      <c r="G93" s="84" t="s">
        <v>147</v>
      </c>
      <c r="H93" s="85">
        <v>36739</v>
      </c>
      <c r="I93" s="84" t="s">
        <v>148</v>
      </c>
      <c r="J93" s="84" t="s">
        <v>555</v>
      </c>
      <c r="K93" s="84">
        <v>1210</v>
      </c>
      <c r="L93" s="84" t="s">
        <v>261</v>
      </c>
      <c r="M93" s="84">
        <v>2010387055</v>
      </c>
      <c r="N93" s="86">
        <v>-20.2</v>
      </c>
      <c r="O93" s="86">
        <v>20.2</v>
      </c>
      <c r="P93" s="86">
        <v>0</v>
      </c>
      <c r="Q93" s="84" t="s">
        <v>556</v>
      </c>
      <c r="S93" s="84">
        <v>92</v>
      </c>
    </row>
    <row r="94" spans="1:19" x14ac:dyDescent="0.3">
      <c r="A94" s="84">
        <v>391</v>
      </c>
      <c r="B94" s="84">
        <v>17</v>
      </c>
      <c r="C94" s="84" t="s">
        <v>557</v>
      </c>
      <c r="D94" s="84" t="s">
        <v>390</v>
      </c>
      <c r="E94" s="84" t="s">
        <v>146</v>
      </c>
      <c r="F94" s="84" t="s">
        <v>147</v>
      </c>
      <c r="G94" s="84" t="s">
        <v>147</v>
      </c>
      <c r="H94" s="85">
        <v>32765</v>
      </c>
      <c r="I94" s="84" t="s">
        <v>558</v>
      </c>
      <c r="J94" s="84" t="s">
        <v>559</v>
      </c>
      <c r="K94" s="84">
        <v>1100</v>
      </c>
      <c r="L94" s="84" t="s">
        <v>155</v>
      </c>
      <c r="M94" s="84">
        <v>1710391004</v>
      </c>
      <c r="N94" s="86">
        <v>-20.2</v>
      </c>
      <c r="O94" s="86">
        <v>20.2</v>
      </c>
      <c r="P94" s="86">
        <v>0</v>
      </c>
      <c r="Q94" s="84" t="s">
        <v>560</v>
      </c>
      <c r="S94" s="84">
        <v>93</v>
      </c>
    </row>
    <row r="95" spans="1:19" x14ac:dyDescent="0.3">
      <c r="A95" s="84">
        <v>389</v>
      </c>
      <c r="B95" s="84">
        <v>19</v>
      </c>
      <c r="C95" s="84" t="s">
        <v>561</v>
      </c>
      <c r="D95" s="84" t="s">
        <v>562</v>
      </c>
      <c r="E95" s="84" t="s">
        <v>165</v>
      </c>
      <c r="F95" s="84" t="s">
        <v>147</v>
      </c>
      <c r="G95" s="84" t="s">
        <v>147</v>
      </c>
      <c r="H95" s="85">
        <v>34386</v>
      </c>
      <c r="I95" s="84" t="s">
        <v>558</v>
      </c>
      <c r="J95" s="84" t="s">
        <v>563</v>
      </c>
      <c r="K95" s="84">
        <v>1100</v>
      </c>
      <c r="L95" s="84" t="s">
        <v>168</v>
      </c>
      <c r="M95" s="84">
        <v>1910389005</v>
      </c>
      <c r="N95" s="86">
        <v>-20.2</v>
      </c>
      <c r="O95" s="86">
        <v>20.2</v>
      </c>
      <c r="P95" s="86">
        <v>0</v>
      </c>
      <c r="Q95" s="84" t="s">
        <v>564</v>
      </c>
      <c r="S95" s="84">
        <v>94</v>
      </c>
    </row>
    <row r="96" spans="1:19" x14ac:dyDescent="0.3">
      <c r="A96" s="84">
        <v>-18</v>
      </c>
      <c r="B96" s="84">
        <v>20</v>
      </c>
      <c r="C96" s="84" t="s">
        <v>565</v>
      </c>
      <c r="D96" s="84" t="s">
        <v>566</v>
      </c>
      <c r="E96" s="84" t="s">
        <v>165</v>
      </c>
      <c r="F96" s="84" t="s">
        <v>147</v>
      </c>
      <c r="G96" s="84" t="s">
        <v>147</v>
      </c>
      <c r="H96" s="85">
        <v>34008</v>
      </c>
      <c r="I96" s="84" t="s">
        <v>148</v>
      </c>
      <c r="J96" s="84" t="s">
        <v>567</v>
      </c>
      <c r="K96" s="84">
        <v>4020</v>
      </c>
      <c r="L96" s="84" t="s">
        <v>568</v>
      </c>
      <c r="M96" s="84">
        <v>2030018003</v>
      </c>
      <c r="N96" s="86">
        <v>-20.2</v>
      </c>
      <c r="O96" s="86">
        <v>20.2</v>
      </c>
      <c r="P96" s="86">
        <v>0</v>
      </c>
      <c r="Q96" s="84" t="s">
        <v>569</v>
      </c>
      <c r="R96" s="84" t="s">
        <v>225</v>
      </c>
      <c r="S96" s="84">
        <v>95</v>
      </c>
    </row>
    <row r="97" spans="1:19" x14ac:dyDescent="0.3">
      <c r="A97" s="84">
        <v>389</v>
      </c>
      <c r="B97" s="84">
        <v>16</v>
      </c>
      <c r="C97" s="84" t="s">
        <v>570</v>
      </c>
      <c r="D97" s="84" t="s">
        <v>571</v>
      </c>
      <c r="E97" s="84" t="s">
        <v>165</v>
      </c>
      <c r="F97" s="84" t="s">
        <v>147</v>
      </c>
      <c r="G97" s="84" t="s">
        <v>147</v>
      </c>
      <c r="H97" s="85">
        <v>33500</v>
      </c>
      <c r="I97" s="84" t="s">
        <v>558</v>
      </c>
      <c r="J97" s="84" t="s">
        <v>572</v>
      </c>
      <c r="K97" s="84">
        <v>1020</v>
      </c>
      <c r="L97" s="84" t="s">
        <v>161</v>
      </c>
      <c r="M97" s="84">
        <v>1610389213</v>
      </c>
      <c r="N97" s="86">
        <v>-20.2</v>
      </c>
      <c r="O97" s="86">
        <v>20.2</v>
      </c>
      <c r="P97" s="86">
        <v>0</v>
      </c>
      <c r="Q97" s="84" t="s">
        <v>573</v>
      </c>
      <c r="S97" s="84">
        <v>96</v>
      </c>
    </row>
    <row r="98" spans="1:19" x14ac:dyDescent="0.3">
      <c r="A98" s="84">
        <v>1389</v>
      </c>
      <c r="B98" s="84">
        <v>18</v>
      </c>
      <c r="C98" s="84" t="s">
        <v>574</v>
      </c>
      <c r="D98" s="84" t="s">
        <v>575</v>
      </c>
      <c r="E98" s="84" t="s">
        <v>165</v>
      </c>
      <c r="F98" s="84" t="s">
        <v>147</v>
      </c>
      <c r="G98" s="84" t="s">
        <v>147</v>
      </c>
      <c r="H98" s="85">
        <v>34898</v>
      </c>
      <c r="I98" s="84" t="s">
        <v>576</v>
      </c>
      <c r="J98" s="84" t="s">
        <v>577</v>
      </c>
      <c r="K98" s="84">
        <v>1100</v>
      </c>
      <c r="L98" s="84" t="s">
        <v>168</v>
      </c>
      <c r="M98" s="84">
        <v>1810389905</v>
      </c>
      <c r="N98" s="86">
        <v>-20.2</v>
      </c>
      <c r="O98" s="86">
        <v>20.2</v>
      </c>
      <c r="P98" s="86">
        <v>0</v>
      </c>
      <c r="Q98" s="84" t="s">
        <v>578</v>
      </c>
      <c r="S98" s="84">
        <v>97</v>
      </c>
    </row>
    <row r="99" spans="1:19" x14ac:dyDescent="0.3">
      <c r="A99" s="84">
        <v>391</v>
      </c>
      <c r="B99" s="84">
        <v>18</v>
      </c>
      <c r="C99" s="84" t="s">
        <v>579</v>
      </c>
      <c r="D99" s="84" t="s">
        <v>251</v>
      </c>
      <c r="E99" s="84" t="s">
        <v>146</v>
      </c>
      <c r="F99" s="84" t="s">
        <v>147</v>
      </c>
      <c r="G99" s="84" t="s">
        <v>147</v>
      </c>
      <c r="H99" s="85">
        <v>35406</v>
      </c>
      <c r="I99" s="84" t="s">
        <v>148</v>
      </c>
      <c r="J99" s="84" t="s">
        <v>580</v>
      </c>
      <c r="K99" s="84">
        <v>1190</v>
      </c>
      <c r="L99" s="84" t="s">
        <v>253</v>
      </c>
      <c r="M99" s="84">
        <v>1810391027</v>
      </c>
      <c r="N99" s="86">
        <v>-20.2</v>
      </c>
      <c r="O99" s="86">
        <v>20.2</v>
      </c>
      <c r="P99" s="86">
        <v>0</v>
      </c>
      <c r="Q99" s="84" t="s">
        <v>581</v>
      </c>
      <c r="S99" s="84">
        <v>98</v>
      </c>
    </row>
    <row r="100" spans="1:19" x14ac:dyDescent="0.3">
      <c r="A100" s="84">
        <v>-39</v>
      </c>
      <c r="B100" s="84">
        <v>19</v>
      </c>
      <c r="C100" s="84" t="s">
        <v>582</v>
      </c>
      <c r="D100" s="84" t="s">
        <v>583</v>
      </c>
      <c r="E100" s="84" t="s">
        <v>146</v>
      </c>
      <c r="F100" s="84" t="s">
        <v>147</v>
      </c>
      <c r="G100" s="84" t="s">
        <v>147</v>
      </c>
      <c r="H100" s="85">
        <v>28373</v>
      </c>
      <c r="I100" s="84" t="s">
        <v>228</v>
      </c>
      <c r="J100" s="84" t="s">
        <v>584</v>
      </c>
      <c r="K100" s="84">
        <v>92237</v>
      </c>
      <c r="L100" s="84" t="s">
        <v>147</v>
      </c>
      <c r="M100" s="84">
        <v>1940039145</v>
      </c>
      <c r="N100" s="86">
        <v>-20.2</v>
      </c>
      <c r="O100" s="86">
        <v>20.2</v>
      </c>
      <c r="P100" s="86">
        <v>0</v>
      </c>
      <c r="Q100" s="84" t="s">
        <v>585</v>
      </c>
      <c r="R100" s="84" t="s">
        <v>220</v>
      </c>
      <c r="S100" s="84">
        <v>99</v>
      </c>
    </row>
    <row r="101" spans="1:19" x14ac:dyDescent="0.3">
      <c r="A101" s="84">
        <v>229</v>
      </c>
      <c r="B101" s="84">
        <v>18</v>
      </c>
      <c r="C101" s="84" t="s">
        <v>586</v>
      </c>
      <c r="D101" s="84" t="s">
        <v>587</v>
      </c>
      <c r="E101" s="84" t="s">
        <v>165</v>
      </c>
      <c r="F101" s="84" t="s">
        <v>147</v>
      </c>
      <c r="G101" s="84" t="s">
        <v>147</v>
      </c>
      <c r="H101" s="85">
        <v>33949</v>
      </c>
      <c r="I101" s="84" t="s">
        <v>148</v>
      </c>
      <c r="J101" s="84" t="s">
        <v>588</v>
      </c>
      <c r="K101" s="84">
        <v>1220</v>
      </c>
      <c r="L101" s="84" t="s">
        <v>155</v>
      </c>
      <c r="M101" s="84">
        <v>1810229031</v>
      </c>
      <c r="N101" s="86">
        <v>-20.2</v>
      </c>
      <c r="O101" s="86">
        <v>20.2</v>
      </c>
      <c r="P101" s="86">
        <v>0</v>
      </c>
      <c r="Q101" s="84" t="s">
        <v>589</v>
      </c>
      <c r="S101" s="84">
        <v>100</v>
      </c>
    </row>
    <row r="102" spans="1:19" x14ac:dyDescent="0.3">
      <c r="A102" s="84">
        <v>391</v>
      </c>
      <c r="B102" s="84">
        <v>20</v>
      </c>
      <c r="C102" s="84" t="s">
        <v>590</v>
      </c>
      <c r="D102" s="84" t="s">
        <v>591</v>
      </c>
      <c r="E102" s="84" t="s">
        <v>146</v>
      </c>
      <c r="F102" s="84" t="s">
        <v>147</v>
      </c>
      <c r="G102" s="84" t="s">
        <v>147</v>
      </c>
      <c r="H102" s="85">
        <v>35721</v>
      </c>
      <c r="I102" s="84" t="s">
        <v>228</v>
      </c>
      <c r="J102" s="84" t="s">
        <v>592</v>
      </c>
      <c r="K102" s="84">
        <v>1070</v>
      </c>
      <c r="L102" s="84" t="s">
        <v>155</v>
      </c>
      <c r="M102" s="84">
        <v>2010391025</v>
      </c>
      <c r="N102" s="86">
        <v>-20.2</v>
      </c>
      <c r="O102" s="86">
        <v>20.2</v>
      </c>
      <c r="P102" s="86">
        <v>0</v>
      </c>
      <c r="Q102" s="84" t="s">
        <v>593</v>
      </c>
      <c r="S102" s="84">
        <v>101</v>
      </c>
    </row>
    <row r="103" spans="1:19" x14ac:dyDescent="0.3">
      <c r="A103" s="84">
        <v>387</v>
      </c>
      <c r="B103" s="84">
        <v>17</v>
      </c>
      <c r="C103" s="84" t="s">
        <v>594</v>
      </c>
      <c r="D103" s="84" t="s">
        <v>595</v>
      </c>
      <c r="E103" s="84" t="s">
        <v>146</v>
      </c>
      <c r="F103" s="84" t="s">
        <v>147</v>
      </c>
      <c r="G103" s="84" t="s">
        <v>147</v>
      </c>
      <c r="H103" s="85">
        <v>35564</v>
      </c>
      <c r="I103" s="84" t="s">
        <v>148</v>
      </c>
      <c r="J103" s="84" t="s">
        <v>596</v>
      </c>
      <c r="K103" s="84">
        <v>1020</v>
      </c>
      <c r="L103" s="84" t="s">
        <v>155</v>
      </c>
      <c r="M103" s="84">
        <v>1710387055</v>
      </c>
      <c r="N103" s="86">
        <v>-20.2</v>
      </c>
      <c r="O103" s="86">
        <v>20.2</v>
      </c>
      <c r="P103" s="86">
        <v>0</v>
      </c>
      <c r="Q103" s="84" t="s">
        <v>597</v>
      </c>
      <c r="S103" s="84">
        <v>102</v>
      </c>
    </row>
    <row r="104" spans="1:19" x14ac:dyDescent="0.3">
      <c r="A104" s="84">
        <v>702</v>
      </c>
      <c r="B104" s="84">
        <v>18</v>
      </c>
      <c r="C104" s="84" t="s">
        <v>598</v>
      </c>
      <c r="D104" s="84" t="s">
        <v>599</v>
      </c>
      <c r="E104" s="84" t="s">
        <v>146</v>
      </c>
      <c r="F104" s="84" t="s">
        <v>147</v>
      </c>
      <c r="G104" s="84" t="s">
        <v>147</v>
      </c>
      <c r="H104" s="85">
        <v>36008</v>
      </c>
      <c r="I104" s="84" t="s">
        <v>516</v>
      </c>
      <c r="J104" s="84" t="s">
        <v>600</v>
      </c>
      <c r="K104" s="84">
        <v>1120</v>
      </c>
      <c r="L104" s="84" t="s">
        <v>272</v>
      </c>
      <c r="M104" s="84">
        <v>1810702002</v>
      </c>
      <c r="N104" s="86">
        <v>-20.2</v>
      </c>
      <c r="O104" s="86">
        <v>20.2</v>
      </c>
      <c r="P104" s="86">
        <v>0</v>
      </c>
      <c r="Q104" s="84" t="s">
        <v>601</v>
      </c>
      <c r="S104" s="84">
        <v>103</v>
      </c>
    </row>
    <row r="105" spans="1:19" x14ac:dyDescent="0.3">
      <c r="A105" s="84">
        <v>-44</v>
      </c>
      <c r="B105" s="84">
        <v>20</v>
      </c>
      <c r="C105" s="84" t="s">
        <v>602</v>
      </c>
      <c r="D105" s="84" t="s">
        <v>603</v>
      </c>
      <c r="E105" s="84" t="s">
        <v>146</v>
      </c>
      <c r="F105" s="84" t="s">
        <v>147</v>
      </c>
      <c r="G105" s="84" t="s">
        <v>147</v>
      </c>
      <c r="H105" s="85">
        <v>31372</v>
      </c>
      <c r="I105" s="84" t="s">
        <v>228</v>
      </c>
      <c r="J105" s="84" t="s">
        <v>604</v>
      </c>
      <c r="K105" s="84">
        <v>48153</v>
      </c>
      <c r="L105" s="84" t="s">
        <v>605</v>
      </c>
      <c r="M105" s="84">
        <v>2030044021</v>
      </c>
      <c r="N105" s="86">
        <v>-20.2</v>
      </c>
      <c r="O105" s="86">
        <v>20.2</v>
      </c>
      <c r="P105" s="86">
        <v>0</v>
      </c>
      <c r="Q105" s="84" t="s">
        <v>606</v>
      </c>
      <c r="R105" s="84" t="s">
        <v>607</v>
      </c>
      <c r="S105" s="84">
        <v>104</v>
      </c>
    </row>
    <row r="106" spans="1:19" x14ac:dyDescent="0.3">
      <c r="A106" s="84">
        <v>705</v>
      </c>
      <c r="B106" s="84">
        <v>19</v>
      </c>
      <c r="C106" s="84" t="s">
        <v>608</v>
      </c>
      <c r="D106" s="84" t="s">
        <v>609</v>
      </c>
      <c r="E106" s="84" t="s">
        <v>165</v>
      </c>
      <c r="F106" s="84" t="s">
        <v>610</v>
      </c>
      <c r="G106" s="84" t="s">
        <v>147</v>
      </c>
      <c r="H106" s="85">
        <v>30203</v>
      </c>
      <c r="I106" s="84" t="s">
        <v>611</v>
      </c>
      <c r="J106" s="84" t="s">
        <v>612</v>
      </c>
      <c r="K106" s="84">
        <v>1020</v>
      </c>
      <c r="L106" s="84" t="s">
        <v>161</v>
      </c>
      <c r="M106" s="84">
        <v>1910705001</v>
      </c>
      <c r="N106" s="86">
        <v>-20.2</v>
      </c>
      <c r="O106" s="86">
        <v>20.2</v>
      </c>
      <c r="P106" s="86">
        <v>0</v>
      </c>
      <c r="Q106" s="84" t="s">
        <v>613</v>
      </c>
      <c r="S106" s="84">
        <v>105</v>
      </c>
    </row>
    <row r="107" spans="1:19" x14ac:dyDescent="0.3">
      <c r="A107" s="84">
        <v>389</v>
      </c>
      <c r="B107" s="84">
        <v>18</v>
      </c>
      <c r="C107" s="84" t="s">
        <v>614</v>
      </c>
      <c r="D107" s="84" t="s">
        <v>381</v>
      </c>
      <c r="E107" s="84" t="s">
        <v>165</v>
      </c>
      <c r="F107" s="84" t="s">
        <v>147</v>
      </c>
      <c r="G107" s="84" t="s">
        <v>147</v>
      </c>
      <c r="H107" s="85">
        <v>35513</v>
      </c>
      <c r="I107" s="84" t="s">
        <v>148</v>
      </c>
      <c r="J107" s="84" t="s">
        <v>615</v>
      </c>
      <c r="K107" s="84">
        <v>1030</v>
      </c>
      <c r="L107" s="84" t="s">
        <v>277</v>
      </c>
      <c r="M107" s="84">
        <v>1810389070</v>
      </c>
      <c r="N107" s="86">
        <v>-20.2</v>
      </c>
      <c r="O107" s="86">
        <v>20.2</v>
      </c>
      <c r="P107" s="86">
        <v>0</v>
      </c>
      <c r="Q107" s="84" t="s">
        <v>616</v>
      </c>
      <c r="S107" s="84">
        <v>106</v>
      </c>
    </row>
    <row r="108" spans="1:19" x14ac:dyDescent="0.3">
      <c r="A108" s="84">
        <v>705</v>
      </c>
      <c r="B108" s="84">
        <v>19</v>
      </c>
      <c r="C108" s="84" t="s">
        <v>617</v>
      </c>
      <c r="D108" s="84" t="s">
        <v>618</v>
      </c>
      <c r="E108" s="84" t="s">
        <v>146</v>
      </c>
      <c r="F108" s="84" t="s">
        <v>147</v>
      </c>
      <c r="G108" s="84" t="s">
        <v>239</v>
      </c>
      <c r="H108" s="85">
        <v>33351</v>
      </c>
      <c r="I108" s="84" t="s">
        <v>558</v>
      </c>
      <c r="J108" s="84" t="s">
        <v>619</v>
      </c>
      <c r="K108" s="84">
        <v>1040</v>
      </c>
      <c r="L108" s="84" t="s">
        <v>620</v>
      </c>
      <c r="M108" s="84">
        <v>1910705002</v>
      </c>
      <c r="N108" s="86">
        <v>-20.2</v>
      </c>
      <c r="O108" s="86">
        <v>20.2</v>
      </c>
      <c r="P108" s="86">
        <v>0</v>
      </c>
      <c r="Q108" s="84" t="s">
        <v>621</v>
      </c>
      <c r="S108" s="84">
        <v>107</v>
      </c>
    </row>
    <row r="109" spans="1:19" x14ac:dyDescent="0.3">
      <c r="A109" s="84">
        <v>387</v>
      </c>
      <c r="B109" s="84">
        <v>19</v>
      </c>
      <c r="C109" s="84" t="s">
        <v>622</v>
      </c>
      <c r="D109" s="84" t="s">
        <v>623</v>
      </c>
      <c r="E109" s="84" t="s">
        <v>165</v>
      </c>
      <c r="F109" s="84" t="s">
        <v>147</v>
      </c>
      <c r="G109" s="84" t="s">
        <v>147</v>
      </c>
      <c r="H109" s="85">
        <v>36623</v>
      </c>
      <c r="I109" s="84" t="s">
        <v>624</v>
      </c>
      <c r="J109" s="84" t="s">
        <v>625</v>
      </c>
      <c r="K109" s="84">
        <v>1110</v>
      </c>
      <c r="L109" s="84" t="s">
        <v>330</v>
      </c>
      <c r="M109" s="84">
        <v>1910387054</v>
      </c>
      <c r="N109" s="86">
        <v>-20.2</v>
      </c>
      <c r="O109" s="86">
        <v>20.2</v>
      </c>
      <c r="P109" s="86">
        <v>0</v>
      </c>
      <c r="Q109" s="84" t="s">
        <v>626</v>
      </c>
      <c r="S109" s="84">
        <v>108</v>
      </c>
    </row>
    <row r="110" spans="1:19" x14ac:dyDescent="0.3">
      <c r="A110" s="84">
        <v>389</v>
      </c>
      <c r="B110" s="84">
        <v>19</v>
      </c>
      <c r="C110" s="84" t="s">
        <v>627</v>
      </c>
      <c r="D110" s="84" t="s">
        <v>628</v>
      </c>
      <c r="E110" s="84" t="s">
        <v>146</v>
      </c>
      <c r="F110" s="84" t="s">
        <v>147</v>
      </c>
      <c r="G110" s="84" t="s">
        <v>147</v>
      </c>
      <c r="H110" s="85">
        <v>35885</v>
      </c>
      <c r="I110" s="84" t="s">
        <v>148</v>
      </c>
      <c r="J110" s="84" t="s">
        <v>629</v>
      </c>
      <c r="K110" s="84">
        <v>1020</v>
      </c>
      <c r="L110" s="84" t="s">
        <v>161</v>
      </c>
      <c r="M110" s="84">
        <v>1910389006</v>
      </c>
      <c r="N110" s="86">
        <v>-20.2</v>
      </c>
      <c r="O110" s="86">
        <v>20.2</v>
      </c>
      <c r="P110" s="86">
        <v>0</v>
      </c>
      <c r="Q110" s="84" t="s">
        <v>630</v>
      </c>
      <c r="S110" s="84">
        <v>109</v>
      </c>
    </row>
    <row r="111" spans="1:19" x14ac:dyDescent="0.3">
      <c r="A111" s="84">
        <v>480</v>
      </c>
      <c r="B111" s="84">
        <v>19</v>
      </c>
      <c r="C111" s="84" t="s">
        <v>631</v>
      </c>
      <c r="D111" s="84" t="s">
        <v>632</v>
      </c>
      <c r="E111" s="84" t="s">
        <v>146</v>
      </c>
      <c r="F111" s="84" t="s">
        <v>147</v>
      </c>
      <c r="G111" s="84" t="s">
        <v>147</v>
      </c>
      <c r="H111" s="85">
        <v>31449</v>
      </c>
      <c r="I111" s="84" t="s">
        <v>148</v>
      </c>
      <c r="J111" s="84" t="s">
        <v>633</v>
      </c>
      <c r="K111" s="84">
        <v>2560</v>
      </c>
      <c r="L111" s="84" t="s">
        <v>634</v>
      </c>
      <c r="M111" s="84">
        <v>1910480001</v>
      </c>
      <c r="N111" s="86">
        <v>-20.2</v>
      </c>
      <c r="O111" s="86">
        <v>20.2</v>
      </c>
      <c r="P111" s="86">
        <v>0</v>
      </c>
      <c r="Q111" s="84" t="s">
        <v>635</v>
      </c>
      <c r="S111" s="84">
        <v>110</v>
      </c>
    </row>
    <row r="112" spans="1:19" x14ac:dyDescent="0.3">
      <c r="A112" s="84">
        <v>387</v>
      </c>
      <c r="B112" s="84">
        <v>18</v>
      </c>
      <c r="C112" s="84" t="s">
        <v>631</v>
      </c>
      <c r="D112" s="84" t="s">
        <v>185</v>
      </c>
      <c r="E112" s="84" t="s">
        <v>146</v>
      </c>
      <c r="F112" s="84" t="s">
        <v>147</v>
      </c>
      <c r="G112" s="84" t="s">
        <v>147</v>
      </c>
      <c r="H112" s="85">
        <v>32497</v>
      </c>
      <c r="I112" s="84" t="s">
        <v>148</v>
      </c>
      <c r="J112" s="84" t="s">
        <v>636</v>
      </c>
      <c r="K112" s="84">
        <v>1070</v>
      </c>
      <c r="L112" s="84" t="s">
        <v>362</v>
      </c>
      <c r="M112" s="84">
        <v>1810387053</v>
      </c>
      <c r="N112" s="86">
        <v>-20.2</v>
      </c>
      <c r="O112" s="86">
        <v>20.2</v>
      </c>
      <c r="P112" s="86">
        <v>0</v>
      </c>
      <c r="Q112" s="84" t="s">
        <v>637</v>
      </c>
      <c r="S112" s="84">
        <v>111</v>
      </c>
    </row>
    <row r="113" spans="1:19" x14ac:dyDescent="0.3">
      <c r="A113" s="84">
        <v>390</v>
      </c>
      <c r="B113" s="84">
        <v>17</v>
      </c>
      <c r="C113" s="84" t="s">
        <v>638</v>
      </c>
      <c r="D113" s="84" t="s">
        <v>639</v>
      </c>
      <c r="E113" s="84" t="s">
        <v>165</v>
      </c>
      <c r="F113" s="84" t="s">
        <v>147</v>
      </c>
      <c r="G113" s="84" t="s">
        <v>640</v>
      </c>
      <c r="H113" s="85">
        <v>32202</v>
      </c>
      <c r="I113" s="84" t="s">
        <v>148</v>
      </c>
      <c r="J113" s="84" t="s">
        <v>641</v>
      </c>
      <c r="K113" s="84">
        <v>1050</v>
      </c>
      <c r="L113" s="84" t="s">
        <v>155</v>
      </c>
      <c r="M113" s="84">
        <v>1710390002</v>
      </c>
      <c r="N113" s="86">
        <v>-20.2</v>
      </c>
      <c r="O113" s="86">
        <v>20.2</v>
      </c>
      <c r="P113" s="86">
        <v>0</v>
      </c>
      <c r="Q113" s="84" t="s">
        <v>642</v>
      </c>
      <c r="S113" s="84">
        <v>112</v>
      </c>
    </row>
    <row r="114" spans="1:19" x14ac:dyDescent="0.3">
      <c r="A114" s="84">
        <v>-39</v>
      </c>
      <c r="B114" s="84">
        <v>19</v>
      </c>
      <c r="C114" s="84" t="s">
        <v>643</v>
      </c>
      <c r="D114" s="84" t="s">
        <v>644</v>
      </c>
      <c r="E114" s="84" t="s">
        <v>146</v>
      </c>
      <c r="F114" s="84" t="s">
        <v>645</v>
      </c>
      <c r="G114" s="84" t="s">
        <v>147</v>
      </c>
      <c r="H114" s="85">
        <v>26104</v>
      </c>
      <c r="I114" s="84" t="s">
        <v>228</v>
      </c>
      <c r="J114" s="84" t="s">
        <v>646</v>
      </c>
      <c r="K114" s="84">
        <v>88477</v>
      </c>
      <c r="L114" s="84" t="s">
        <v>147</v>
      </c>
      <c r="M114" s="84">
        <v>1940039183</v>
      </c>
      <c r="N114" s="86">
        <v>-20.2</v>
      </c>
      <c r="O114" s="86">
        <v>20.2</v>
      </c>
      <c r="P114" s="86">
        <v>0</v>
      </c>
      <c r="Q114" s="84" t="s">
        <v>647</v>
      </c>
      <c r="R114" s="84" t="s">
        <v>220</v>
      </c>
      <c r="S114" s="84">
        <v>113</v>
      </c>
    </row>
    <row r="115" spans="1:19" x14ac:dyDescent="0.3">
      <c r="A115" s="84">
        <v>480</v>
      </c>
      <c r="B115" s="84">
        <v>19</v>
      </c>
      <c r="C115" s="84" t="s">
        <v>648</v>
      </c>
      <c r="D115" s="84" t="s">
        <v>649</v>
      </c>
      <c r="E115" s="84" t="s">
        <v>146</v>
      </c>
      <c r="F115" s="84" t="s">
        <v>147</v>
      </c>
      <c r="G115" s="84" t="s">
        <v>147</v>
      </c>
      <c r="H115" s="85">
        <v>32787</v>
      </c>
      <c r="I115" s="84" t="s">
        <v>148</v>
      </c>
      <c r="J115" s="84" t="s">
        <v>650</v>
      </c>
      <c r="K115" s="84">
        <v>4643</v>
      </c>
      <c r="L115" s="84" t="s">
        <v>651</v>
      </c>
      <c r="M115" s="84">
        <v>1910480002</v>
      </c>
      <c r="N115" s="86">
        <v>-20.2</v>
      </c>
      <c r="O115" s="86">
        <v>20.2</v>
      </c>
      <c r="P115" s="86">
        <v>0</v>
      </c>
      <c r="Q115" s="84" t="s">
        <v>652</v>
      </c>
      <c r="S115" s="84">
        <v>114</v>
      </c>
    </row>
    <row r="116" spans="1:19" x14ac:dyDescent="0.3">
      <c r="A116" s="84">
        <v>389</v>
      </c>
      <c r="B116" s="84">
        <v>20</v>
      </c>
      <c r="C116" s="84" t="s">
        <v>653</v>
      </c>
      <c r="D116" s="84" t="s">
        <v>654</v>
      </c>
      <c r="E116" s="84" t="s">
        <v>146</v>
      </c>
      <c r="F116" s="84" t="s">
        <v>147</v>
      </c>
      <c r="G116" s="84" t="s">
        <v>147</v>
      </c>
      <c r="H116" s="85">
        <v>36479</v>
      </c>
      <c r="I116" s="84" t="s">
        <v>228</v>
      </c>
      <c r="J116" s="84" t="s">
        <v>655</v>
      </c>
      <c r="K116" s="84">
        <v>1020</v>
      </c>
      <c r="L116" s="84" t="s">
        <v>161</v>
      </c>
      <c r="M116" s="84">
        <v>2010389105</v>
      </c>
      <c r="N116" s="86">
        <v>-20.2</v>
      </c>
      <c r="O116" s="86">
        <v>20.2</v>
      </c>
      <c r="P116" s="86">
        <v>0</v>
      </c>
      <c r="Q116" s="84" t="s">
        <v>656</v>
      </c>
      <c r="S116" s="84">
        <v>115</v>
      </c>
    </row>
    <row r="117" spans="1:19" x14ac:dyDescent="0.3">
      <c r="A117" s="84">
        <v>-39</v>
      </c>
      <c r="B117" s="84">
        <v>19</v>
      </c>
      <c r="C117" s="84" t="s">
        <v>657</v>
      </c>
      <c r="D117" s="84" t="s">
        <v>658</v>
      </c>
      <c r="E117" s="84" t="s">
        <v>165</v>
      </c>
      <c r="F117" s="84" t="s">
        <v>147</v>
      </c>
      <c r="G117" s="84" t="s">
        <v>239</v>
      </c>
      <c r="H117" s="85">
        <v>28885</v>
      </c>
      <c r="I117" s="84" t="s">
        <v>148</v>
      </c>
      <c r="J117" s="84" t="s">
        <v>659</v>
      </c>
      <c r="K117" s="84">
        <v>1130</v>
      </c>
      <c r="L117" s="84" t="s">
        <v>187</v>
      </c>
      <c r="M117" s="84">
        <v>1940039167</v>
      </c>
      <c r="N117" s="86">
        <v>-20.2</v>
      </c>
      <c r="O117" s="86">
        <v>20.2</v>
      </c>
      <c r="P117" s="86">
        <v>0</v>
      </c>
      <c r="Q117" s="84" t="s">
        <v>660</v>
      </c>
      <c r="R117" s="84" t="s">
        <v>220</v>
      </c>
      <c r="S117" s="84">
        <v>116</v>
      </c>
    </row>
    <row r="118" spans="1:19" x14ac:dyDescent="0.3">
      <c r="A118" s="84">
        <v>582</v>
      </c>
      <c r="B118" s="84">
        <v>19</v>
      </c>
      <c r="C118" s="84" t="s">
        <v>661</v>
      </c>
      <c r="D118" s="84" t="s">
        <v>662</v>
      </c>
      <c r="E118" s="84" t="s">
        <v>146</v>
      </c>
      <c r="F118" s="84" t="s">
        <v>147</v>
      </c>
      <c r="G118" s="84" t="s">
        <v>147</v>
      </c>
      <c r="H118" s="85">
        <v>34905</v>
      </c>
      <c r="I118" s="84" t="s">
        <v>148</v>
      </c>
      <c r="J118" s="84" t="s">
        <v>663</v>
      </c>
      <c r="K118" s="84">
        <v>1160</v>
      </c>
      <c r="L118" s="84" t="s">
        <v>423</v>
      </c>
      <c r="M118" s="84">
        <v>1910582004</v>
      </c>
      <c r="N118" s="86">
        <v>-20.2</v>
      </c>
      <c r="O118" s="86">
        <v>20.2</v>
      </c>
      <c r="P118" s="86">
        <v>0</v>
      </c>
      <c r="Q118" s="84" t="s">
        <v>664</v>
      </c>
      <c r="S118" s="84">
        <v>117</v>
      </c>
    </row>
    <row r="119" spans="1:19" x14ac:dyDescent="0.3">
      <c r="A119" s="84">
        <v>480</v>
      </c>
      <c r="B119" s="84">
        <v>20</v>
      </c>
      <c r="C119" s="84" t="s">
        <v>665</v>
      </c>
      <c r="D119" s="84" t="s">
        <v>666</v>
      </c>
      <c r="E119" s="84" t="s">
        <v>165</v>
      </c>
      <c r="F119" s="84" t="s">
        <v>147</v>
      </c>
      <c r="G119" s="84" t="s">
        <v>147</v>
      </c>
      <c r="H119" s="85">
        <v>35680</v>
      </c>
      <c r="I119" s="84" t="s">
        <v>148</v>
      </c>
      <c r="J119" s="84" t="s">
        <v>667</v>
      </c>
      <c r="K119" s="84">
        <v>1100</v>
      </c>
      <c r="L119" s="84" t="s">
        <v>168</v>
      </c>
      <c r="M119" s="84">
        <v>2010480002</v>
      </c>
      <c r="N119" s="86">
        <v>-20.2</v>
      </c>
      <c r="O119" s="86">
        <v>20.2</v>
      </c>
      <c r="P119" s="86">
        <v>0</v>
      </c>
      <c r="Q119" s="84" t="s">
        <v>668</v>
      </c>
      <c r="S119" s="84">
        <v>118</v>
      </c>
    </row>
    <row r="120" spans="1:19" x14ac:dyDescent="0.3">
      <c r="A120" s="84">
        <v>1389</v>
      </c>
      <c r="B120" s="84">
        <v>19</v>
      </c>
      <c r="C120" s="84" t="s">
        <v>669</v>
      </c>
      <c r="D120" s="84" t="s">
        <v>670</v>
      </c>
      <c r="E120" s="84" t="s">
        <v>146</v>
      </c>
      <c r="F120" s="84" t="s">
        <v>147</v>
      </c>
      <c r="G120" s="84" t="s">
        <v>147</v>
      </c>
      <c r="H120" s="85">
        <v>35451</v>
      </c>
      <c r="I120" s="84" t="s">
        <v>495</v>
      </c>
      <c r="J120" s="84" t="s">
        <v>671</v>
      </c>
      <c r="K120" s="84">
        <v>1020</v>
      </c>
      <c r="L120" s="84" t="s">
        <v>161</v>
      </c>
      <c r="M120" s="84">
        <v>1910389163</v>
      </c>
      <c r="N120" s="86">
        <v>-20.2</v>
      </c>
      <c r="O120" s="86">
        <v>20.2</v>
      </c>
      <c r="P120" s="86">
        <v>0</v>
      </c>
      <c r="Q120" s="84" t="s">
        <v>672</v>
      </c>
      <c r="S120" s="84">
        <v>119</v>
      </c>
    </row>
    <row r="121" spans="1:19" x14ac:dyDescent="0.3">
      <c r="A121" s="84">
        <v>865</v>
      </c>
      <c r="B121" s="84">
        <v>20</v>
      </c>
      <c r="C121" s="84" t="s">
        <v>673</v>
      </c>
      <c r="D121" s="84" t="s">
        <v>390</v>
      </c>
      <c r="E121" s="84" t="s">
        <v>146</v>
      </c>
      <c r="F121" s="84" t="s">
        <v>147</v>
      </c>
      <c r="G121" s="84" t="s">
        <v>147</v>
      </c>
      <c r="H121" s="85">
        <v>36530</v>
      </c>
      <c r="I121" s="84" t="s">
        <v>148</v>
      </c>
      <c r="J121" s="84" t="s">
        <v>674</v>
      </c>
      <c r="K121" s="84">
        <v>3001</v>
      </c>
      <c r="L121" s="84" t="s">
        <v>675</v>
      </c>
      <c r="M121" s="84">
        <v>2010865001</v>
      </c>
      <c r="N121" s="86">
        <v>-20.2</v>
      </c>
      <c r="O121" s="86">
        <v>20.2</v>
      </c>
      <c r="P121" s="86">
        <v>0</v>
      </c>
      <c r="Q121" s="84" t="s">
        <v>676</v>
      </c>
      <c r="S121" s="84">
        <v>120</v>
      </c>
    </row>
    <row r="122" spans="1:19" x14ac:dyDescent="0.3">
      <c r="A122" s="84">
        <v>388</v>
      </c>
      <c r="B122" s="84">
        <v>20</v>
      </c>
      <c r="C122" s="84" t="s">
        <v>677</v>
      </c>
      <c r="D122" s="84" t="s">
        <v>678</v>
      </c>
      <c r="E122" s="84" t="s">
        <v>165</v>
      </c>
      <c r="F122" s="84" t="s">
        <v>147</v>
      </c>
      <c r="G122" s="84" t="s">
        <v>679</v>
      </c>
      <c r="H122" s="85">
        <v>32460</v>
      </c>
      <c r="I122" s="84" t="s">
        <v>148</v>
      </c>
      <c r="J122" s="84" t="s">
        <v>680</v>
      </c>
      <c r="K122" s="84">
        <v>1120</v>
      </c>
      <c r="L122" s="84" t="s">
        <v>272</v>
      </c>
      <c r="M122" s="84">
        <v>2010388002</v>
      </c>
      <c r="N122" s="86">
        <v>-20.2</v>
      </c>
      <c r="O122" s="86">
        <v>20.2</v>
      </c>
      <c r="P122" s="86">
        <v>0</v>
      </c>
      <c r="Q122" s="84" t="s">
        <v>681</v>
      </c>
      <c r="S122" s="84">
        <v>121</v>
      </c>
    </row>
    <row r="123" spans="1:19" x14ac:dyDescent="0.3">
      <c r="A123" s="84">
        <v>702</v>
      </c>
      <c r="B123" s="84">
        <v>16</v>
      </c>
      <c r="C123" s="84" t="s">
        <v>682</v>
      </c>
      <c r="D123" s="84" t="s">
        <v>214</v>
      </c>
      <c r="E123" s="84" t="s">
        <v>146</v>
      </c>
      <c r="F123" s="84" t="s">
        <v>147</v>
      </c>
      <c r="G123" s="84" t="s">
        <v>239</v>
      </c>
      <c r="H123" s="85">
        <v>34920</v>
      </c>
      <c r="I123" s="84" t="s">
        <v>148</v>
      </c>
      <c r="J123" s="84" t="s">
        <v>683</v>
      </c>
      <c r="K123" s="84">
        <v>1100</v>
      </c>
      <c r="L123" s="84" t="s">
        <v>155</v>
      </c>
      <c r="M123" s="84">
        <v>1610702001</v>
      </c>
      <c r="N123" s="86">
        <v>-20.2</v>
      </c>
      <c r="O123" s="86">
        <v>20.2</v>
      </c>
      <c r="P123" s="86">
        <v>0</v>
      </c>
      <c r="Q123" s="84" t="s">
        <v>684</v>
      </c>
      <c r="S123" s="84">
        <v>122</v>
      </c>
    </row>
    <row r="124" spans="1:19" x14ac:dyDescent="0.3">
      <c r="A124" s="84">
        <v>229</v>
      </c>
      <c r="B124" s="84">
        <v>18</v>
      </c>
      <c r="C124" s="84" t="s">
        <v>685</v>
      </c>
      <c r="D124" s="84" t="s">
        <v>686</v>
      </c>
      <c r="E124" s="84" t="s">
        <v>165</v>
      </c>
      <c r="F124" s="84" t="s">
        <v>147</v>
      </c>
      <c r="G124" s="84" t="s">
        <v>147</v>
      </c>
      <c r="H124" s="85">
        <v>36343</v>
      </c>
      <c r="I124" s="84" t="s">
        <v>148</v>
      </c>
      <c r="J124" s="84" t="s">
        <v>687</v>
      </c>
      <c r="K124" s="84">
        <v>1220</v>
      </c>
      <c r="L124" s="84" t="s">
        <v>150</v>
      </c>
      <c r="M124" s="84">
        <v>1810229053</v>
      </c>
      <c r="N124" s="86">
        <v>-20.2</v>
      </c>
      <c r="O124" s="86">
        <v>20.2</v>
      </c>
      <c r="P124" s="86">
        <v>0</v>
      </c>
      <c r="Q124" s="84" t="s">
        <v>688</v>
      </c>
      <c r="S124" s="84">
        <v>123</v>
      </c>
    </row>
    <row r="125" spans="1:19" x14ac:dyDescent="0.3">
      <c r="A125" s="84">
        <v>389</v>
      </c>
      <c r="B125" s="84">
        <v>20</v>
      </c>
      <c r="C125" s="84" t="s">
        <v>685</v>
      </c>
      <c r="D125" s="84" t="s">
        <v>689</v>
      </c>
      <c r="E125" s="84" t="s">
        <v>146</v>
      </c>
      <c r="F125" s="84" t="s">
        <v>147</v>
      </c>
      <c r="G125" s="84" t="s">
        <v>147</v>
      </c>
      <c r="H125" s="85">
        <v>35635</v>
      </c>
      <c r="I125" s="84" t="s">
        <v>148</v>
      </c>
      <c r="J125" s="84" t="s">
        <v>690</v>
      </c>
      <c r="K125" s="84">
        <v>1220</v>
      </c>
      <c r="L125" s="84" t="s">
        <v>150</v>
      </c>
      <c r="M125" s="84">
        <v>2010389106</v>
      </c>
      <c r="N125" s="86">
        <v>-20.2</v>
      </c>
      <c r="O125" s="86">
        <v>20.2</v>
      </c>
      <c r="P125" s="86">
        <v>0</v>
      </c>
      <c r="Q125" s="84" t="s">
        <v>691</v>
      </c>
      <c r="S125" s="84">
        <v>124</v>
      </c>
    </row>
    <row r="126" spans="1:19" x14ac:dyDescent="0.3">
      <c r="A126" s="84">
        <v>582</v>
      </c>
      <c r="B126" s="84">
        <v>19</v>
      </c>
      <c r="C126" s="84" t="s">
        <v>692</v>
      </c>
      <c r="D126" s="84" t="s">
        <v>693</v>
      </c>
      <c r="E126" s="84" t="s">
        <v>146</v>
      </c>
      <c r="F126" s="84" t="s">
        <v>147</v>
      </c>
      <c r="G126" s="84" t="s">
        <v>147</v>
      </c>
      <c r="H126" s="85">
        <v>33366</v>
      </c>
      <c r="I126" s="84" t="s">
        <v>148</v>
      </c>
      <c r="J126" s="84" t="s">
        <v>694</v>
      </c>
      <c r="K126" s="84">
        <v>1070</v>
      </c>
      <c r="L126" s="84" t="s">
        <v>362</v>
      </c>
      <c r="M126" s="84">
        <v>1910582005</v>
      </c>
      <c r="N126" s="86">
        <v>-20.2</v>
      </c>
      <c r="O126" s="86">
        <v>20.2</v>
      </c>
      <c r="P126" s="86">
        <v>0</v>
      </c>
      <c r="Q126" s="84" t="s">
        <v>695</v>
      </c>
      <c r="S126" s="84">
        <v>125</v>
      </c>
    </row>
    <row r="127" spans="1:19" x14ac:dyDescent="0.3">
      <c r="A127" s="84">
        <v>389</v>
      </c>
      <c r="B127" s="84">
        <v>20</v>
      </c>
      <c r="C127" s="84" t="s">
        <v>696</v>
      </c>
      <c r="D127" s="84" t="s">
        <v>697</v>
      </c>
      <c r="E127" s="84" t="s">
        <v>146</v>
      </c>
      <c r="F127" s="84" t="s">
        <v>147</v>
      </c>
      <c r="G127" s="84" t="s">
        <v>147</v>
      </c>
      <c r="H127" s="85">
        <v>35374</v>
      </c>
      <c r="I127" s="84" t="s">
        <v>148</v>
      </c>
      <c r="J127" s="84" t="s">
        <v>698</v>
      </c>
      <c r="K127" s="84">
        <v>1140</v>
      </c>
      <c r="L127" s="84" t="s">
        <v>387</v>
      </c>
      <c r="M127" s="84">
        <v>2010389006</v>
      </c>
      <c r="N127" s="86">
        <v>-20.2</v>
      </c>
      <c r="O127" s="86">
        <v>20.2</v>
      </c>
      <c r="P127" s="86">
        <v>0</v>
      </c>
      <c r="Q127" s="84" t="s">
        <v>699</v>
      </c>
      <c r="S127" s="84">
        <v>126</v>
      </c>
    </row>
    <row r="128" spans="1:19" x14ac:dyDescent="0.3">
      <c r="A128" s="84">
        <v>387</v>
      </c>
      <c r="B128" s="84">
        <v>20</v>
      </c>
      <c r="C128" s="84" t="s">
        <v>700</v>
      </c>
      <c r="D128" s="84" t="s">
        <v>701</v>
      </c>
      <c r="E128" s="84" t="s">
        <v>146</v>
      </c>
      <c r="F128" s="84" t="s">
        <v>147</v>
      </c>
      <c r="G128" s="84" t="s">
        <v>147</v>
      </c>
      <c r="H128" s="85">
        <v>35136</v>
      </c>
      <c r="I128" s="84" t="s">
        <v>148</v>
      </c>
      <c r="J128" s="84" t="s">
        <v>702</v>
      </c>
      <c r="K128" s="84">
        <v>1100</v>
      </c>
      <c r="L128" s="84" t="s">
        <v>155</v>
      </c>
      <c r="M128" s="84">
        <v>2010387004</v>
      </c>
      <c r="N128" s="86">
        <v>-20.2</v>
      </c>
      <c r="O128" s="86">
        <v>20.2</v>
      </c>
      <c r="P128" s="86">
        <v>0</v>
      </c>
      <c r="Q128" s="84" t="s">
        <v>703</v>
      </c>
      <c r="S128" s="84">
        <v>127</v>
      </c>
    </row>
    <row r="129" spans="1:19" x14ac:dyDescent="0.3">
      <c r="A129" s="84">
        <v>-18</v>
      </c>
      <c r="B129" s="84">
        <v>16</v>
      </c>
      <c r="C129" s="84" t="s">
        <v>700</v>
      </c>
      <c r="D129" s="84" t="s">
        <v>704</v>
      </c>
      <c r="E129" s="84" t="s">
        <v>165</v>
      </c>
      <c r="F129" s="84" t="s">
        <v>147</v>
      </c>
      <c r="G129" s="84" t="s">
        <v>705</v>
      </c>
      <c r="H129" s="85">
        <v>29699</v>
      </c>
      <c r="I129" s="84" t="s">
        <v>495</v>
      </c>
      <c r="J129" s="84" t="s">
        <v>706</v>
      </c>
      <c r="K129" s="84">
        <v>1170</v>
      </c>
      <c r="L129" s="84" t="s">
        <v>155</v>
      </c>
      <c r="M129" s="84">
        <v>1630018007</v>
      </c>
      <c r="N129" s="86">
        <v>-20.2</v>
      </c>
      <c r="O129" s="86">
        <v>20.2</v>
      </c>
      <c r="P129" s="86">
        <v>0</v>
      </c>
      <c r="Q129" s="84" t="s">
        <v>707</v>
      </c>
      <c r="R129" s="84" t="s">
        <v>225</v>
      </c>
      <c r="S129" s="84">
        <v>128</v>
      </c>
    </row>
    <row r="130" spans="1:19" x14ac:dyDescent="0.3">
      <c r="A130" s="84">
        <v>705</v>
      </c>
      <c r="B130" s="84">
        <v>20</v>
      </c>
      <c r="C130" s="84" t="s">
        <v>708</v>
      </c>
      <c r="D130" s="84" t="s">
        <v>709</v>
      </c>
      <c r="E130" s="84" t="s">
        <v>146</v>
      </c>
      <c r="F130" s="84" t="s">
        <v>147</v>
      </c>
      <c r="G130" s="84" t="s">
        <v>147</v>
      </c>
      <c r="H130" s="85">
        <v>35406</v>
      </c>
      <c r="I130" s="84" t="s">
        <v>710</v>
      </c>
      <c r="J130" s="84" t="s">
        <v>711</v>
      </c>
      <c r="K130" s="84">
        <v>1060</v>
      </c>
      <c r="L130" s="84" t="s">
        <v>712</v>
      </c>
      <c r="M130" s="84">
        <v>2010705002</v>
      </c>
      <c r="N130" s="86">
        <v>-20.2</v>
      </c>
      <c r="O130" s="86">
        <v>20.2</v>
      </c>
      <c r="P130" s="86">
        <v>0</v>
      </c>
      <c r="Q130" s="84" t="s">
        <v>713</v>
      </c>
      <c r="S130" s="84">
        <v>129</v>
      </c>
    </row>
    <row r="131" spans="1:19" x14ac:dyDescent="0.3">
      <c r="A131" s="84">
        <v>387</v>
      </c>
      <c r="B131" s="84">
        <v>20</v>
      </c>
      <c r="C131" s="84" t="s">
        <v>714</v>
      </c>
      <c r="D131" s="84" t="s">
        <v>715</v>
      </c>
      <c r="E131" s="84" t="s">
        <v>146</v>
      </c>
      <c r="F131" s="84" t="s">
        <v>147</v>
      </c>
      <c r="G131" s="84" t="s">
        <v>147</v>
      </c>
      <c r="H131" s="85">
        <v>35566</v>
      </c>
      <c r="I131" s="84" t="s">
        <v>148</v>
      </c>
      <c r="J131" s="84" t="s">
        <v>716</v>
      </c>
      <c r="K131" s="84">
        <v>1210</v>
      </c>
      <c r="L131" s="84" t="s">
        <v>261</v>
      </c>
      <c r="M131" s="84">
        <v>2010387056</v>
      </c>
      <c r="N131" s="86">
        <v>-20.2</v>
      </c>
      <c r="O131" s="86">
        <v>20.2</v>
      </c>
      <c r="P131" s="86">
        <v>0</v>
      </c>
      <c r="Q131" s="84" t="s">
        <v>717</v>
      </c>
      <c r="S131" s="84">
        <v>130</v>
      </c>
    </row>
    <row r="132" spans="1:19" x14ac:dyDescent="0.3">
      <c r="A132" s="84">
        <v>-46</v>
      </c>
      <c r="B132" s="84">
        <v>20</v>
      </c>
      <c r="C132" s="84" t="s">
        <v>718</v>
      </c>
      <c r="D132" s="84" t="s">
        <v>719</v>
      </c>
      <c r="E132" s="84" t="s">
        <v>146</v>
      </c>
      <c r="F132" s="84" t="s">
        <v>720</v>
      </c>
      <c r="G132" s="84" t="s">
        <v>147</v>
      </c>
      <c r="H132" s="85">
        <v>33500</v>
      </c>
      <c r="I132" s="84" t="s">
        <v>148</v>
      </c>
      <c r="J132" s="84" t="s">
        <v>721</v>
      </c>
      <c r="K132" s="84">
        <v>1020</v>
      </c>
      <c r="L132" s="84" t="s">
        <v>161</v>
      </c>
      <c r="M132" s="84">
        <v>2030046001</v>
      </c>
      <c r="N132" s="86">
        <v>-20.2</v>
      </c>
      <c r="O132" s="86">
        <v>20.2</v>
      </c>
      <c r="P132" s="86">
        <v>0</v>
      </c>
      <c r="Q132" s="84" t="s">
        <v>722</v>
      </c>
      <c r="R132" s="84" t="s">
        <v>723</v>
      </c>
      <c r="S132" s="84">
        <v>131</v>
      </c>
    </row>
    <row r="133" spans="1:19" x14ac:dyDescent="0.3">
      <c r="A133" s="84">
        <v>229</v>
      </c>
      <c r="B133" s="84">
        <v>18</v>
      </c>
      <c r="C133" s="84" t="s">
        <v>724</v>
      </c>
      <c r="D133" s="84" t="s">
        <v>725</v>
      </c>
      <c r="E133" s="84" t="s">
        <v>165</v>
      </c>
      <c r="F133" s="84" t="s">
        <v>147</v>
      </c>
      <c r="G133" s="84" t="s">
        <v>147</v>
      </c>
      <c r="H133" s="85">
        <v>35582</v>
      </c>
      <c r="I133" s="84" t="s">
        <v>726</v>
      </c>
      <c r="J133" s="84" t="s">
        <v>727</v>
      </c>
      <c r="K133" s="84">
        <v>1220</v>
      </c>
      <c r="L133" s="84" t="s">
        <v>150</v>
      </c>
      <c r="M133" s="84">
        <v>1810229002</v>
      </c>
      <c r="N133" s="86">
        <v>-20.2</v>
      </c>
      <c r="O133" s="86">
        <v>20.2</v>
      </c>
      <c r="P133" s="86">
        <v>0</v>
      </c>
      <c r="Q133" s="84" t="s">
        <v>728</v>
      </c>
      <c r="S133" s="84">
        <v>132</v>
      </c>
    </row>
    <row r="134" spans="1:19" x14ac:dyDescent="0.3">
      <c r="A134" s="84">
        <v>-39</v>
      </c>
      <c r="B134" s="84">
        <v>19</v>
      </c>
      <c r="C134" s="84" t="s">
        <v>729</v>
      </c>
      <c r="D134" s="84" t="s">
        <v>730</v>
      </c>
      <c r="E134" s="84" t="s">
        <v>165</v>
      </c>
      <c r="F134" s="84" t="s">
        <v>147</v>
      </c>
      <c r="G134" s="84" t="s">
        <v>147</v>
      </c>
      <c r="H134" s="85">
        <v>29550</v>
      </c>
      <c r="I134" s="84" t="s">
        <v>228</v>
      </c>
      <c r="J134" s="84" t="s">
        <v>731</v>
      </c>
      <c r="K134" s="84">
        <v>22846</v>
      </c>
      <c r="L134" s="84" t="s">
        <v>147</v>
      </c>
      <c r="M134" s="84">
        <v>1930039024</v>
      </c>
      <c r="N134" s="86">
        <v>-20.2</v>
      </c>
      <c r="O134" s="86">
        <v>20.2</v>
      </c>
      <c r="P134" s="86">
        <v>0</v>
      </c>
      <c r="Q134" s="84" t="s">
        <v>732</v>
      </c>
      <c r="R134" s="84" t="s">
        <v>220</v>
      </c>
      <c r="S134" s="84">
        <v>133</v>
      </c>
    </row>
    <row r="135" spans="1:19" x14ac:dyDescent="0.3">
      <c r="A135" s="84">
        <v>390</v>
      </c>
      <c r="B135" s="84">
        <v>18</v>
      </c>
      <c r="C135" s="84" t="s">
        <v>733</v>
      </c>
      <c r="D135" s="84" t="s">
        <v>734</v>
      </c>
      <c r="E135" s="84" t="s">
        <v>165</v>
      </c>
      <c r="F135" s="84" t="s">
        <v>147</v>
      </c>
      <c r="G135" s="84" t="s">
        <v>239</v>
      </c>
      <c r="H135" s="85">
        <v>32109</v>
      </c>
      <c r="I135" s="84" t="s">
        <v>201</v>
      </c>
      <c r="J135" s="84" t="s">
        <v>735</v>
      </c>
      <c r="K135" s="84">
        <v>1070</v>
      </c>
      <c r="L135" s="84" t="s">
        <v>362</v>
      </c>
      <c r="M135" s="84">
        <v>1810390002</v>
      </c>
      <c r="N135" s="86">
        <v>-20.2</v>
      </c>
      <c r="O135" s="86">
        <v>20.2</v>
      </c>
      <c r="P135" s="86">
        <v>0</v>
      </c>
      <c r="Q135" s="84" t="s">
        <v>736</v>
      </c>
      <c r="S135" s="84">
        <v>134</v>
      </c>
    </row>
    <row r="136" spans="1:19" x14ac:dyDescent="0.3">
      <c r="A136" s="84">
        <v>229</v>
      </c>
      <c r="B136" s="84">
        <v>18</v>
      </c>
      <c r="C136" s="84" t="s">
        <v>737</v>
      </c>
      <c r="D136" s="84" t="s">
        <v>738</v>
      </c>
      <c r="E136" s="84" t="s">
        <v>146</v>
      </c>
      <c r="F136" s="84" t="s">
        <v>147</v>
      </c>
      <c r="G136" s="84" t="s">
        <v>147</v>
      </c>
      <c r="H136" s="85">
        <v>34342</v>
      </c>
      <c r="I136" s="84" t="s">
        <v>148</v>
      </c>
      <c r="J136" s="84" t="s">
        <v>739</v>
      </c>
      <c r="K136" s="84">
        <v>2201</v>
      </c>
      <c r="L136" s="84" t="s">
        <v>740</v>
      </c>
      <c r="M136" s="84">
        <v>1810229003</v>
      </c>
      <c r="N136" s="86">
        <v>-20.2</v>
      </c>
      <c r="O136" s="86">
        <v>20.2</v>
      </c>
      <c r="P136" s="86">
        <v>0</v>
      </c>
      <c r="Q136" s="84" t="s">
        <v>741</v>
      </c>
      <c r="S136" s="84">
        <v>135</v>
      </c>
    </row>
    <row r="137" spans="1:19" x14ac:dyDescent="0.3">
      <c r="A137" s="84">
        <v>389</v>
      </c>
      <c r="B137" s="84">
        <v>20</v>
      </c>
      <c r="C137" s="84" t="s">
        <v>742</v>
      </c>
      <c r="D137" s="84" t="s">
        <v>743</v>
      </c>
      <c r="E137" s="84" t="s">
        <v>165</v>
      </c>
      <c r="F137" s="84" t="s">
        <v>147</v>
      </c>
      <c r="G137" s="84" t="s">
        <v>147</v>
      </c>
      <c r="H137" s="85">
        <v>37008</v>
      </c>
      <c r="I137" s="84" t="s">
        <v>148</v>
      </c>
      <c r="J137" s="84" t="s">
        <v>744</v>
      </c>
      <c r="K137" s="84">
        <v>1160</v>
      </c>
      <c r="L137" s="84" t="s">
        <v>423</v>
      </c>
      <c r="M137" s="84">
        <v>2010389249</v>
      </c>
      <c r="N137" s="86">
        <v>-20.2</v>
      </c>
      <c r="O137" s="86">
        <v>20.2</v>
      </c>
      <c r="P137" s="86">
        <v>0</v>
      </c>
      <c r="Q137" s="84" t="s">
        <v>745</v>
      </c>
      <c r="S137" s="84">
        <v>136</v>
      </c>
    </row>
    <row r="138" spans="1:19" x14ac:dyDescent="0.3">
      <c r="A138" s="84">
        <v>-42</v>
      </c>
      <c r="B138" s="84">
        <v>20</v>
      </c>
      <c r="C138" s="84" t="s">
        <v>746</v>
      </c>
      <c r="D138" s="84" t="s">
        <v>747</v>
      </c>
      <c r="E138" s="84" t="s">
        <v>146</v>
      </c>
      <c r="F138" s="84" t="s">
        <v>147</v>
      </c>
      <c r="G138" s="84" t="s">
        <v>239</v>
      </c>
      <c r="H138" s="85">
        <v>34272</v>
      </c>
      <c r="I138" s="84" t="s">
        <v>148</v>
      </c>
      <c r="J138" s="84" t="s">
        <v>748</v>
      </c>
      <c r="K138" s="84">
        <v>1160</v>
      </c>
      <c r="L138" s="84" t="s">
        <v>155</v>
      </c>
      <c r="M138" s="84">
        <v>2030042061</v>
      </c>
      <c r="N138" s="86">
        <v>-20.2</v>
      </c>
      <c r="O138" s="86">
        <v>20.2</v>
      </c>
      <c r="P138" s="86">
        <v>0</v>
      </c>
      <c r="Q138" s="84" t="s">
        <v>749</v>
      </c>
      <c r="R138" s="84" t="s">
        <v>232</v>
      </c>
      <c r="S138" s="84">
        <v>137</v>
      </c>
    </row>
    <row r="139" spans="1:19" x14ac:dyDescent="0.3">
      <c r="A139" s="84">
        <v>1389</v>
      </c>
      <c r="B139" s="84">
        <v>18</v>
      </c>
      <c r="C139" s="84" t="s">
        <v>750</v>
      </c>
      <c r="D139" s="84" t="s">
        <v>751</v>
      </c>
      <c r="E139" s="84" t="s">
        <v>165</v>
      </c>
      <c r="F139" s="84" t="s">
        <v>147</v>
      </c>
      <c r="G139" s="84" t="s">
        <v>147</v>
      </c>
      <c r="H139" s="85">
        <v>36046</v>
      </c>
      <c r="I139" s="84" t="s">
        <v>495</v>
      </c>
      <c r="J139" s="84" t="s">
        <v>752</v>
      </c>
      <c r="K139" s="84">
        <v>1150</v>
      </c>
      <c r="L139" s="84" t="s">
        <v>155</v>
      </c>
      <c r="M139" s="84">
        <v>1810389906</v>
      </c>
      <c r="N139" s="86">
        <v>-20.2</v>
      </c>
      <c r="O139" s="86">
        <v>20.2</v>
      </c>
      <c r="P139" s="86">
        <v>0</v>
      </c>
      <c r="Q139" s="84" t="s">
        <v>753</v>
      </c>
      <c r="S139" s="84">
        <v>138</v>
      </c>
    </row>
    <row r="140" spans="1:19" x14ac:dyDescent="0.3">
      <c r="A140" s="84">
        <v>391</v>
      </c>
      <c r="B140" s="84">
        <v>20</v>
      </c>
      <c r="C140" s="84" t="s">
        <v>754</v>
      </c>
      <c r="D140" s="84" t="s">
        <v>755</v>
      </c>
      <c r="E140" s="84" t="s">
        <v>165</v>
      </c>
      <c r="F140" s="84" t="s">
        <v>147</v>
      </c>
      <c r="G140" s="84" t="s">
        <v>147</v>
      </c>
      <c r="H140" s="85">
        <v>36205</v>
      </c>
      <c r="I140" s="84" t="s">
        <v>558</v>
      </c>
      <c r="J140" s="84" t="s">
        <v>756</v>
      </c>
      <c r="K140" s="84">
        <v>1020</v>
      </c>
      <c r="L140" s="84" t="s">
        <v>155</v>
      </c>
      <c r="M140" s="84">
        <v>2010391026</v>
      </c>
      <c r="N140" s="86">
        <v>-20.2</v>
      </c>
      <c r="O140" s="86">
        <v>20.2</v>
      </c>
      <c r="P140" s="86">
        <v>0</v>
      </c>
      <c r="Q140" s="84" t="s">
        <v>757</v>
      </c>
      <c r="S140" s="84">
        <v>139</v>
      </c>
    </row>
    <row r="141" spans="1:19" x14ac:dyDescent="0.3">
      <c r="A141" s="84">
        <v>-39</v>
      </c>
      <c r="B141" s="84">
        <v>19</v>
      </c>
      <c r="C141" s="84" t="s">
        <v>758</v>
      </c>
      <c r="D141" s="84" t="s">
        <v>759</v>
      </c>
      <c r="E141" s="84" t="s">
        <v>146</v>
      </c>
      <c r="F141" s="84" t="s">
        <v>147</v>
      </c>
      <c r="G141" s="84" t="s">
        <v>412</v>
      </c>
      <c r="H141" s="85">
        <v>31227</v>
      </c>
      <c r="I141" s="84" t="s">
        <v>228</v>
      </c>
      <c r="J141" s="84" t="s">
        <v>760</v>
      </c>
      <c r="K141" s="84">
        <v>51377</v>
      </c>
      <c r="L141" s="84" t="s">
        <v>147</v>
      </c>
      <c r="M141" s="84">
        <v>1940039140</v>
      </c>
      <c r="N141" s="86">
        <v>-20.2</v>
      </c>
      <c r="O141" s="86">
        <v>20.2</v>
      </c>
      <c r="P141" s="86">
        <v>0</v>
      </c>
      <c r="Q141" s="84" t="s">
        <v>761</v>
      </c>
      <c r="R141" s="84" t="s">
        <v>220</v>
      </c>
      <c r="S141" s="84">
        <v>140</v>
      </c>
    </row>
    <row r="142" spans="1:19" x14ac:dyDescent="0.3">
      <c r="A142" s="84">
        <v>391</v>
      </c>
      <c r="B142" s="84">
        <v>17</v>
      </c>
      <c r="C142" s="84" t="s">
        <v>762</v>
      </c>
      <c r="D142" s="84" t="s">
        <v>763</v>
      </c>
      <c r="E142" s="84" t="s">
        <v>146</v>
      </c>
      <c r="F142" s="84" t="s">
        <v>147</v>
      </c>
      <c r="G142" s="84" t="s">
        <v>147</v>
      </c>
      <c r="H142" s="85">
        <v>34244</v>
      </c>
      <c r="I142" s="84" t="s">
        <v>148</v>
      </c>
      <c r="J142" s="84" t="s">
        <v>764</v>
      </c>
      <c r="K142" s="84">
        <v>1200</v>
      </c>
      <c r="L142" s="84" t="s">
        <v>155</v>
      </c>
      <c r="M142" s="84">
        <v>1710391006</v>
      </c>
      <c r="N142" s="86">
        <v>-20.2</v>
      </c>
      <c r="O142" s="86">
        <v>20.2</v>
      </c>
      <c r="P142" s="86">
        <v>0</v>
      </c>
      <c r="Q142" s="84" t="s">
        <v>765</v>
      </c>
      <c r="S142" s="84">
        <v>141</v>
      </c>
    </row>
    <row r="143" spans="1:19" x14ac:dyDescent="0.3">
      <c r="A143" s="84">
        <v>389</v>
      </c>
      <c r="B143" s="84">
        <v>19</v>
      </c>
      <c r="C143" s="84" t="s">
        <v>766</v>
      </c>
      <c r="D143" s="84" t="s">
        <v>767</v>
      </c>
      <c r="E143" s="84" t="s">
        <v>146</v>
      </c>
      <c r="F143" s="84" t="s">
        <v>147</v>
      </c>
      <c r="G143" s="84" t="s">
        <v>147</v>
      </c>
      <c r="H143" s="85">
        <v>35267</v>
      </c>
      <c r="I143" s="84" t="s">
        <v>148</v>
      </c>
      <c r="J143" s="84" t="s">
        <v>768</v>
      </c>
      <c r="K143" s="84">
        <v>1210</v>
      </c>
      <c r="L143" s="84" t="s">
        <v>261</v>
      </c>
      <c r="M143" s="84">
        <v>1910389008</v>
      </c>
      <c r="N143" s="86">
        <v>-20.2</v>
      </c>
      <c r="O143" s="86">
        <v>20.2</v>
      </c>
      <c r="P143" s="86">
        <v>0</v>
      </c>
      <c r="Q143" s="84" t="s">
        <v>769</v>
      </c>
      <c r="S143" s="84">
        <v>142</v>
      </c>
    </row>
    <row r="144" spans="1:19" x14ac:dyDescent="0.3">
      <c r="A144" s="84">
        <v>-39</v>
      </c>
      <c r="B144" s="84">
        <v>19</v>
      </c>
      <c r="C144" s="84" t="s">
        <v>770</v>
      </c>
      <c r="D144" s="84" t="s">
        <v>771</v>
      </c>
      <c r="E144" s="84" t="s">
        <v>165</v>
      </c>
      <c r="F144" s="84" t="s">
        <v>147</v>
      </c>
      <c r="G144" s="84" t="s">
        <v>147</v>
      </c>
      <c r="H144" s="85">
        <v>25936</v>
      </c>
      <c r="I144" s="84" t="s">
        <v>228</v>
      </c>
      <c r="J144" s="84" t="s">
        <v>772</v>
      </c>
      <c r="K144" s="84">
        <v>50769</v>
      </c>
      <c r="L144" s="84" t="s">
        <v>147</v>
      </c>
      <c r="M144" s="84">
        <v>1930039050</v>
      </c>
      <c r="N144" s="86">
        <v>-20.2</v>
      </c>
      <c r="O144" s="86">
        <v>20.2</v>
      </c>
      <c r="P144" s="86">
        <v>0</v>
      </c>
      <c r="Q144" s="84" t="s">
        <v>773</v>
      </c>
      <c r="R144" s="84" t="s">
        <v>220</v>
      </c>
      <c r="S144" s="84">
        <v>143</v>
      </c>
    </row>
    <row r="145" spans="1:19" x14ac:dyDescent="0.3">
      <c r="A145" s="84">
        <v>-36</v>
      </c>
      <c r="B145" s="84">
        <v>17</v>
      </c>
      <c r="C145" s="84" t="s">
        <v>774</v>
      </c>
      <c r="D145" s="84" t="s">
        <v>227</v>
      </c>
      <c r="E145" s="84" t="s">
        <v>165</v>
      </c>
      <c r="F145" s="84" t="s">
        <v>147</v>
      </c>
      <c r="G145" s="84" t="s">
        <v>239</v>
      </c>
      <c r="H145" s="85">
        <v>29817</v>
      </c>
      <c r="I145" s="84" t="s">
        <v>148</v>
      </c>
      <c r="J145" s="84" t="s">
        <v>775</v>
      </c>
      <c r="K145" s="84">
        <v>1190</v>
      </c>
      <c r="L145" s="84" t="s">
        <v>155</v>
      </c>
      <c r="M145" s="84">
        <v>1740036002</v>
      </c>
      <c r="N145" s="86">
        <v>-20.2</v>
      </c>
      <c r="O145" s="86">
        <v>20.2</v>
      </c>
      <c r="P145" s="86">
        <v>0</v>
      </c>
      <c r="Q145" s="84" t="s">
        <v>776</v>
      </c>
      <c r="R145" s="84" t="s">
        <v>777</v>
      </c>
      <c r="S145" s="84">
        <v>144</v>
      </c>
    </row>
    <row r="146" spans="1:19" x14ac:dyDescent="0.3">
      <c r="A146" s="84">
        <v>389</v>
      </c>
      <c r="B146" s="84">
        <v>20</v>
      </c>
      <c r="C146" s="84" t="s">
        <v>774</v>
      </c>
      <c r="D146" s="84" t="s">
        <v>550</v>
      </c>
      <c r="E146" s="84" t="s">
        <v>165</v>
      </c>
      <c r="F146" s="84" t="s">
        <v>147</v>
      </c>
      <c r="G146" s="84" t="s">
        <v>147</v>
      </c>
      <c r="H146" s="85">
        <v>36757</v>
      </c>
      <c r="I146" s="84" t="s">
        <v>148</v>
      </c>
      <c r="J146" s="84" t="s">
        <v>778</v>
      </c>
      <c r="K146" s="84">
        <v>1220</v>
      </c>
      <c r="L146" s="84" t="s">
        <v>150</v>
      </c>
      <c r="M146" s="84">
        <v>2010389107</v>
      </c>
      <c r="N146" s="86">
        <v>-20.2</v>
      </c>
      <c r="O146" s="86">
        <v>20.2</v>
      </c>
      <c r="P146" s="86">
        <v>0</v>
      </c>
      <c r="Q146" s="84" t="s">
        <v>779</v>
      </c>
      <c r="S146" s="84">
        <v>145</v>
      </c>
    </row>
    <row r="147" spans="1:19" x14ac:dyDescent="0.3">
      <c r="A147" s="84">
        <v>-42</v>
      </c>
      <c r="B147" s="84">
        <v>19</v>
      </c>
      <c r="C147" s="84" t="s">
        <v>780</v>
      </c>
      <c r="D147" s="84" t="s">
        <v>781</v>
      </c>
      <c r="E147" s="84" t="s">
        <v>165</v>
      </c>
      <c r="F147" s="84" t="s">
        <v>147</v>
      </c>
      <c r="G147" s="84" t="s">
        <v>147</v>
      </c>
      <c r="H147" s="85">
        <v>29238</v>
      </c>
      <c r="I147" s="84" t="s">
        <v>516</v>
      </c>
      <c r="J147" s="84" t="s">
        <v>782</v>
      </c>
      <c r="K147" s="84">
        <v>8890</v>
      </c>
      <c r="L147" s="84" t="s">
        <v>147</v>
      </c>
      <c r="M147" s="84">
        <v>1940042024</v>
      </c>
      <c r="N147" s="86">
        <v>-20.2</v>
      </c>
      <c r="O147" s="86">
        <v>20.2</v>
      </c>
      <c r="P147" s="86">
        <v>0</v>
      </c>
      <c r="Q147" s="84" t="s">
        <v>783</v>
      </c>
      <c r="R147" s="84" t="s">
        <v>232</v>
      </c>
      <c r="S147" s="84">
        <v>146</v>
      </c>
    </row>
    <row r="148" spans="1:19" x14ac:dyDescent="0.3">
      <c r="A148" s="84">
        <v>1389</v>
      </c>
      <c r="B148" s="84">
        <v>19</v>
      </c>
      <c r="C148" s="84" t="s">
        <v>780</v>
      </c>
      <c r="D148" s="84" t="s">
        <v>550</v>
      </c>
      <c r="E148" s="84" t="s">
        <v>165</v>
      </c>
      <c r="F148" s="84" t="s">
        <v>147</v>
      </c>
      <c r="G148" s="84" t="s">
        <v>147</v>
      </c>
      <c r="H148" s="85">
        <v>36215</v>
      </c>
      <c r="I148" s="84" t="s">
        <v>148</v>
      </c>
      <c r="J148" s="84" t="s">
        <v>784</v>
      </c>
      <c r="K148" s="84">
        <v>1220</v>
      </c>
      <c r="L148" s="84" t="s">
        <v>150</v>
      </c>
      <c r="M148" s="84">
        <v>1910389164</v>
      </c>
      <c r="N148" s="86">
        <v>-20.2</v>
      </c>
      <c r="O148" s="86">
        <v>20.2</v>
      </c>
      <c r="P148" s="86">
        <v>0</v>
      </c>
      <c r="Q148" s="84" t="s">
        <v>785</v>
      </c>
      <c r="S148" s="84">
        <v>147</v>
      </c>
    </row>
    <row r="149" spans="1:19" x14ac:dyDescent="0.3">
      <c r="A149" s="84">
        <v>391</v>
      </c>
      <c r="B149" s="84">
        <v>20</v>
      </c>
      <c r="C149" s="84" t="s">
        <v>786</v>
      </c>
      <c r="D149" s="84" t="s">
        <v>537</v>
      </c>
      <c r="E149" s="84" t="s">
        <v>165</v>
      </c>
      <c r="F149" s="84" t="s">
        <v>147</v>
      </c>
      <c r="G149" s="84" t="s">
        <v>147</v>
      </c>
      <c r="H149" s="85">
        <v>37302</v>
      </c>
      <c r="I149" s="84" t="s">
        <v>148</v>
      </c>
      <c r="J149" s="84" t="s">
        <v>787</v>
      </c>
      <c r="K149" s="84">
        <v>1220</v>
      </c>
      <c r="L149" s="84" t="s">
        <v>150</v>
      </c>
      <c r="M149" s="84">
        <v>2010391027</v>
      </c>
      <c r="N149" s="86">
        <v>-20.2</v>
      </c>
      <c r="O149" s="86">
        <v>20.2</v>
      </c>
      <c r="P149" s="86">
        <v>0</v>
      </c>
      <c r="Q149" s="84" t="s">
        <v>788</v>
      </c>
      <c r="S149" s="84">
        <v>148</v>
      </c>
    </row>
    <row r="150" spans="1:19" x14ac:dyDescent="0.3">
      <c r="A150" s="84">
        <v>582</v>
      </c>
      <c r="B150" s="84">
        <v>19</v>
      </c>
      <c r="C150" s="84" t="s">
        <v>789</v>
      </c>
      <c r="D150" s="84" t="s">
        <v>790</v>
      </c>
      <c r="E150" s="84" t="s">
        <v>165</v>
      </c>
      <c r="F150" s="84" t="s">
        <v>147</v>
      </c>
      <c r="G150" s="84" t="s">
        <v>147</v>
      </c>
      <c r="H150" s="85">
        <v>35736</v>
      </c>
      <c r="I150" s="84" t="s">
        <v>148</v>
      </c>
      <c r="J150" s="84" t="s">
        <v>791</v>
      </c>
      <c r="K150" s="84">
        <v>2136</v>
      </c>
      <c r="L150" s="84" t="s">
        <v>792</v>
      </c>
      <c r="M150" s="84">
        <v>1910582006</v>
      </c>
      <c r="N150" s="86">
        <v>-20.2</v>
      </c>
      <c r="O150" s="86">
        <v>20.2</v>
      </c>
      <c r="P150" s="86">
        <v>0</v>
      </c>
      <c r="Q150" s="84" t="s">
        <v>793</v>
      </c>
      <c r="S150" s="84">
        <v>149</v>
      </c>
    </row>
    <row r="151" spans="1:19" x14ac:dyDescent="0.3">
      <c r="A151" s="84">
        <v>-39</v>
      </c>
      <c r="B151" s="84">
        <v>19</v>
      </c>
      <c r="C151" s="84" t="s">
        <v>794</v>
      </c>
      <c r="D151" s="84" t="s">
        <v>515</v>
      </c>
      <c r="E151" s="84" t="s">
        <v>146</v>
      </c>
      <c r="F151" s="84" t="s">
        <v>147</v>
      </c>
      <c r="G151" s="84" t="s">
        <v>147</v>
      </c>
      <c r="H151" s="85">
        <v>30106</v>
      </c>
      <c r="I151" s="84" t="s">
        <v>228</v>
      </c>
      <c r="J151" s="84" t="s">
        <v>795</v>
      </c>
      <c r="K151" s="84">
        <v>6536</v>
      </c>
      <c r="L151" s="84" t="s">
        <v>147</v>
      </c>
      <c r="M151" s="84">
        <v>1940039156</v>
      </c>
      <c r="N151" s="86">
        <v>-20.2</v>
      </c>
      <c r="O151" s="86">
        <v>20.2</v>
      </c>
      <c r="P151" s="86">
        <v>0</v>
      </c>
      <c r="Q151" s="84" t="s">
        <v>796</v>
      </c>
      <c r="R151" s="84" t="s">
        <v>220</v>
      </c>
      <c r="S151" s="84">
        <v>150</v>
      </c>
    </row>
    <row r="152" spans="1:19" x14ac:dyDescent="0.3">
      <c r="A152" s="84">
        <v>230</v>
      </c>
      <c r="B152" s="84">
        <v>20</v>
      </c>
      <c r="C152" s="84" t="s">
        <v>797</v>
      </c>
      <c r="D152" s="84" t="s">
        <v>798</v>
      </c>
      <c r="E152" s="84" t="s">
        <v>146</v>
      </c>
      <c r="F152" s="84" t="s">
        <v>147</v>
      </c>
      <c r="G152" s="84" t="s">
        <v>430</v>
      </c>
      <c r="H152" s="85">
        <v>34191</v>
      </c>
      <c r="I152" s="84" t="s">
        <v>495</v>
      </c>
      <c r="J152" s="84" t="s">
        <v>799</v>
      </c>
      <c r="K152" s="84">
        <v>1120</v>
      </c>
      <c r="L152" s="84" t="s">
        <v>272</v>
      </c>
      <c r="M152" s="84">
        <v>2010230004</v>
      </c>
      <c r="N152" s="86">
        <v>-20.2</v>
      </c>
      <c r="O152" s="86">
        <v>20.2</v>
      </c>
      <c r="P152" s="86">
        <v>0</v>
      </c>
      <c r="Q152" s="84" t="s">
        <v>800</v>
      </c>
      <c r="S152" s="84">
        <v>151</v>
      </c>
    </row>
    <row r="153" spans="1:19" x14ac:dyDescent="0.3">
      <c r="A153" s="84">
        <v>389</v>
      </c>
      <c r="B153" s="84">
        <v>19</v>
      </c>
      <c r="C153" s="84" t="s">
        <v>797</v>
      </c>
      <c r="D153" s="84" t="s">
        <v>801</v>
      </c>
      <c r="E153" s="84" t="s">
        <v>165</v>
      </c>
      <c r="F153" s="84" t="s">
        <v>147</v>
      </c>
      <c r="G153" s="84" t="s">
        <v>147</v>
      </c>
      <c r="H153" s="85">
        <v>35364</v>
      </c>
      <c r="I153" s="84" t="s">
        <v>495</v>
      </c>
      <c r="J153" s="84" t="s">
        <v>802</v>
      </c>
      <c r="K153" s="84">
        <v>2230</v>
      </c>
      <c r="L153" s="84" t="s">
        <v>803</v>
      </c>
      <c r="M153" s="84">
        <v>1910389009</v>
      </c>
      <c r="N153" s="86">
        <v>-20.2</v>
      </c>
      <c r="O153" s="86">
        <v>20.2</v>
      </c>
      <c r="P153" s="86">
        <v>0</v>
      </c>
      <c r="Q153" s="84" t="s">
        <v>804</v>
      </c>
      <c r="S153" s="84">
        <v>152</v>
      </c>
    </row>
    <row r="154" spans="1:19" x14ac:dyDescent="0.3">
      <c r="A154" s="84">
        <v>582</v>
      </c>
      <c r="B154" s="84">
        <v>18</v>
      </c>
      <c r="C154" s="84" t="s">
        <v>805</v>
      </c>
      <c r="D154" s="84" t="s">
        <v>806</v>
      </c>
      <c r="E154" s="84" t="s">
        <v>146</v>
      </c>
      <c r="F154" s="84" t="s">
        <v>147</v>
      </c>
      <c r="G154" s="84" t="s">
        <v>147</v>
      </c>
      <c r="H154" s="85">
        <v>33455</v>
      </c>
      <c r="I154" s="84" t="s">
        <v>148</v>
      </c>
      <c r="J154" s="84" t="s">
        <v>807</v>
      </c>
      <c r="K154" s="84">
        <v>1220</v>
      </c>
      <c r="L154" s="84" t="s">
        <v>150</v>
      </c>
      <c r="M154" s="84">
        <v>1810582055</v>
      </c>
      <c r="N154" s="86">
        <v>-20.2</v>
      </c>
      <c r="O154" s="86">
        <v>20.2</v>
      </c>
      <c r="P154" s="86">
        <v>0</v>
      </c>
      <c r="Q154" s="84" t="s">
        <v>808</v>
      </c>
      <c r="R154" s="84" t="s">
        <v>198</v>
      </c>
      <c r="S154" s="84">
        <v>153</v>
      </c>
    </row>
    <row r="155" spans="1:19" x14ac:dyDescent="0.3">
      <c r="A155" s="84">
        <v>230</v>
      </c>
      <c r="B155" s="84">
        <v>19</v>
      </c>
      <c r="C155" s="84" t="s">
        <v>809</v>
      </c>
      <c r="D155" s="84" t="s">
        <v>810</v>
      </c>
      <c r="E155" s="84" t="s">
        <v>146</v>
      </c>
      <c r="F155" s="84" t="s">
        <v>147</v>
      </c>
      <c r="G155" s="84" t="s">
        <v>147</v>
      </c>
      <c r="H155" s="85">
        <v>32037</v>
      </c>
      <c r="I155" s="84" t="s">
        <v>811</v>
      </c>
      <c r="J155" s="84" t="s">
        <v>812</v>
      </c>
      <c r="K155" s="84">
        <v>1070</v>
      </c>
      <c r="L155" s="84" t="s">
        <v>155</v>
      </c>
      <c r="M155" s="84">
        <v>1910230005</v>
      </c>
      <c r="N155" s="86">
        <v>-20.2</v>
      </c>
      <c r="O155" s="86">
        <v>20.2</v>
      </c>
      <c r="P155" s="86">
        <v>0</v>
      </c>
      <c r="Q155" s="84" t="s">
        <v>813</v>
      </c>
      <c r="S155" s="84">
        <v>154</v>
      </c>
    </row>
    <row r="156" spans="1:19" x14ac:dyDescent="0.3">
      <c r="A156" s="84">
        <v>230</v>
      </c>
      <c r="B156" s="84">
        <v>20</v>
      </c>
      <c r="C156" s="84" t="s">
        <v>814</v>
      </c>
      <c r="D156" s="84" t="s">
        <v>171</v>
      </c>
      <c r="E156" s="84" t="s">
        <v>146</v>
      </c>
      <c r="F156" s="84" t="s">
        <v>147</v>
      </c>
      <c r="G156" s="84" t="s">
        <v>239</v>
      </c>
      <c r="H156" s="85">
        <v>33895</v>
      </c>
      <c r="I156" s="84" t="s">
        <v>148</v>
      </c>
      <c r="J156" s="84" t="s">
        <v>815</v>
      </c>
      <c r="K156" s="84">
        <v>1150</v>
      </c>
      <c r="L156" s="84" t="s">
        <v>155</v>
      </c>
      <c r="M156" s="84">
        <v>2010230005</v>
      </c>
      <c r="N156" s="86">
        <v>-20.2</v>
      </c>
      <c r="O156" s="86">
        <v>20.2</v>
      </c>
      <c r="P156" s="86">
        <v>0</v>
      </c>
      <c r="Q156" s="84" t="s">
        <v>816</v>
      </c>
      <c r="S156" s="84">
        <v>155</v>
      </c>
    </row>
    <row r="157" spans="1:19" x14ac:dyDescent="0.3">
      <c r="A157" s="84">
        <v>-39</v>
      </c>
      <c r="B157" s="84">
        <v>19</v>
      </c>
      <c r="C157" s="84" t="s">
        <v>817</v>
      </c>
      <c r="D157" s="84" t="s">
        <v>818</v>
      </c>
      <c r="E157" s="84" t="s">
        <v>146</v>
      </c>
      <c r="F157" s="84" t="s">
        <v>819</v>
      </c>
      <c r="G157" s="84" t="s">
        <v>147</v>
      </c>
      <c r="H157" s="85">
        <v>32475</v>
      </c>
      <c r="I157" s="84" t="s">
        <v>228</v>
      </c>
      <c r="J157" s="84" t="s">
        <v>820</v>
      </c>
      <c r="K157" s="84">
        <v>89275</v>
      </c>
      <c r="L157" s="84" t="s">
        <v>821</v>
      </c>
      <c r="M157" s="84">
        <v>1940039020</v>
      </c>
      <c r="N157" s="86">
        <v>-20.2</v>
      </c>
      <c r="O157" s="86">
        <v>20.2</v>
      </c>
      <c r="P157" s="86">
        <v>0</v>
      </c>
      <c r="Q157" s="84" t="s">
        <v>822</v>
      </c>
      <c r="R157" s="84" t="s">
        <v>220</v>
      </c>
      <c r="S157" s="84">
        <v>156</v>
      </c>
    </row>
    <row r="158" spans="1:19" x14ac:dyDescent="0.3">
      <c r="A158" s="84">
        <v>389</v>
      </c>
      <c r="B158" s="84">
        <v>18</v>
      </c>
      <c r="C158" s="84" t="s">
        <v>823</v>
      </c>
      <c r="D158" s="84" t="s">
        <v>824</v>
      </c>
      <c r="E158" s="84" t="s">
        <v>146</v>
      </c>
      <c r="F158" s="84" t="s">
        <v>147</v>
      </c>
      <c r="G158" s="84" t="s">
        <v>147</v>
      </c>
      <c r="H158" s="85">
        <v>34738</v>
      </c>
      <c r="I158" s="84" t="s">
        <v>228</v>
      </c>
      <c r="J158" s="84" t="s">
        <v>825</v>
      </c>
      <c r="K158" s="84">
        <v>6972</v>
      </c>
      <c r="L158" s="84" t="s">
        <v>826</v>
      </c>
      <c r="M158" s="84">
        <v>1810389539</v>
      </c>
      <c r="N158" s="86">
        <v>-20.2</v>
      </c>
      <c r="O158" s="86">
        <v>20.2</v>
      </c>
      <c r="P158" s="86">
        <v>0</v>
      </c>
      <c r="Q158" s="84" t="s">
        <v>827</v>
      </c>
      <c r="S158" s="84">
        <v>157</v>
      </c>
    </row>
    <row r="159" spans="1:19" x14ac:dyDescent="0.3">
      <c r="A159" s="84">
        <v>391</v>
      </c>
      <c r="B159" s="84">
        <v>20</v>
      </c>
      <c r="C159" s="84" t="s">
        <v>828</v>
      </c>
      <c r="D159" s="84" t="s">
        <v>829</v>
      </c>
      <c r="E159" s="84" t="s">
        <v>146</v>
      </c>
      <c r="F159" s="84" t="s">
        <v>147</v>
      </c>
      <c r="G159" s="84" t="s">
        <v>147</v>
      </c>
      <c r="H159" s="85">
        <v>32446</v>
      </c>
      <c r="I159" s="84" t="s">
        <v>148</v>
      </c>
      <c r="J159" s="84" t="s">
        <v>830</v>
      </c>
      <c r="K159" s="84">
        <v>1100</v>
      </c>
      <c r="L159" s="84" t="s">
        <v>168</v>
      </c>
      <c r="M159" s="84">
        <v>2010391070</v>
      </c>
      <c r="N159" s="86">
        <v>-20.2</v>
      </c>
      <c r="O159" s="86">
        <v>20.2</v>
      </c>
      <c r="P159" s="86">
        <v>0</v>
      </c>
      <c r="Q159" s="84" t="s">
        <v>831</v>
      </c>
      <c r="S159" s="84">
        <v>158</v>
      </c>
    </row>
    <row r="160" spans="1:19" x14ac:dyDescent="0.3">
      <c r="A160" s="84">
        <v>702</v>
      </c>
      <c r="B160" s="84">
        <v>19</v>
      </c>
      <c r="C160" s="84" t="s">
        <v>832</v>
      </c>
      <c r="D160" s="84" t="s">
        <v>833</v>
      </c>
      <c r="E160" s="84" t="s">
        <v>146</v>
      </c>
      <c r="F160" s="84" t="s">
        <v>147</v>
      </c>
      <c r="G160" s="84" t="s">
        <v>147</v>
      </c>
      <c r="H160" s="85">
        <v>36135</v>
      </c>
      <c r="I160" s="84" t="s">
        <v>148</v>
      </c>
      <c r="J160" s="84" t="s">
        <v>834</v>
      </c>
      <c r="K160" s="84">
        <v>1230</v>
      </c>
      <c r="L160" s="84" t="s">
        <v>208</v>
      </c>
      <c r="M160" s="84">
        <v>1910702005</v>
      </c>
      <c r="N160" s="86">
        <v>-20.2</v>
      </c>
      <c r="O160" s="86">
        <v>20.2</v>
      </c>
      <c r="P160" s="86">
        <v>0</v>
      </c>
      <c r="Q160" s="84" t="s">
        <v>835</v>
      </c>
      <c r="S160" s="84">
        <v>159</v>
      </c>
    </row>
    <row r="161" spans="1:19" x14ac:dyDescent="0.3">
      <c r="A161" s="84">
        <v>389</v>
      </c>
      <c r="B161" s="84">
        <v>20</v>
      </c>
      <c r="C161" s="84" t="s">
        <v>836</v>
      </c>
      <c r="D161" s="84" t="s">
        <v>837</v>
      </c>
      <c r="E161" s="84" t="s">
        <v>165</v>
      </c>
      <c r="F161" s="84" t="s">
        <v>147</v>
      </c>
      <c r="G161" s="84" t="s">
        <v>147</v>
      </c>
      <c r="H161" s="85">
        <v>37204</v>
      </c>
      <c r="I161" s="84" t="s">
        <v>148</v>
      </c>
      <c r="J161" s="84" t="s">
        <v>838</v>
      </c>
      <c r="K161" s="84">
        <v>1020</v>
      </c>
      <c r="L161" s="84" t="s">
        <v>161</v>
      </c>
      <c r="M161" s="84">
        <v>2010389008</v>
      </c>
      <c r="N161" s="86">
        <v>-20.2</v>
      </c>
      <c r="O161" s="86">
        <v>20.2</v>
      </c>
      <c r="P161" s="86">
        <v>0</v>
      </c>
      <c r="Q161" s="84" t="s">
        <v>839</v>
      </c>
      <c r="S161" s="84">
        <v>160</v>
      </c>
    </row>
    <row r="162" spans="1:19" x14ac:dyDescent="0.3">
      <c r="A162" s="84">
        <v>390</v>
      </c>
      <c r="B162" s="84">
        <v>20</v>
      </c>
      <c r="C162" s="84" t="s">
        <v>840</v>
      </c>
      <c r="D162" s="84" t="s">
        <v>841</v>
      </c>
      <c r="E162" s="84" t="s">
        <v>165</v>
      </c>
      <c r="F162" s="84" t="s">
        <v>147</v>
      </c>
      <c r="G162" s="84" t="s">
        <v>239</v>
      </c>
      <c r="H162" s="85">
        <v>34809</v>
      </c>
      <c r="I162" s="84" t="s">
        <v>148</v>
      </c>
      <c r="J162" s="84" t="s">
        <v>842</v>
      </c>
      <c r="K162" s="84">
        <v>1170</v>
      </c>
      <c r="L162" s="84" t="s">
        <v>155</v>
      </c>
      <c r="M162" s="84">
        <v>2010390008</v>
      </c>
      <c r="N162" s="86">
        <v>-20.2</v>
      </c>
      <c r="O162" s="86">
        <v>20.2</v>
      </c>
      <c r="P162" s="86">
        <v>0</v>
      </c>
      <c r="Q162" s="84" t="s">
        <v>843</v>
      </c>
      <c r="S162" s="84">
        <v>161</v>
      </c>
    </row>
    <row r="163" spans="1:19" x14ac:dyDescent="0.3">
      <c r="A163" s="84">
        <v>-39</v>
      </c>
      <c r="B163" s="84">
        <v>19</v>
      </c>
      <c r="C163" s="84" t="s">
        <v>844</v>
      </c>
      <c r="D163" s="84" t="s">
        <v>302</v>
      </c>
      <c r="E163" s="84" t="s">
        <v>165</v>
      </c>
      <c r="F163" s="84" t="s">
        <v>147</v>
      </c>
      <c r="G163" s="84" t="s">
        <v>147</v>
      </c>
      <c r="H163" s="85">
        <v>34763</v>
      </c>
      <c r="I163" s="84" t="s">
        <v>148</v>
      </c>
      <c r="J163" s="84" t="s">
        <v>845</v>
      </c>
      <c r="K163" s="84">
        <v>1120</v>
      </c>
      <c r="L163" s="84" t="s">
        <v>272</v>
      </c>
      <c r="M163" s="84">
        <v>1930039078</v>
      </c>
      <c r="N163" s="86">
        <v>-20.2</v>
      </c>
      <c r="O163" s="86">
        <v>20.2</v>
      </c>
      <c r="P163" s="86">
        <v>0</v>
      </c>
      <c r="Q163" s="84" t="s">
        <v>846</v>
      </c>
      <c r="R163" s="84" t="s">
        <v>220</v>
      </c>
      <c r="S163" s="84">
        <v>162</v>
      </c>
    </row>
    <row r="164" spans="1:19" x14ac:dyDescent="0.3">
      <c r="A164" s="84">
        <v>391</v>
      </c>
      <c r="B164" s="84">
        <v>18</v>
      </c>
      <c r="C164" s="84" t="s">
        <v>847</v>
      </c>
      <c r="D164" s="84" t="s">
        <v>566</v>
      </c>
      <c r="E164" s="84" t="s">
        <v>165</v>
      </c>
      <c r="F164" s="84" t="s">
        <v>147</v>
      </c>
      <c r="G164" s="84" t="s">
        <v>147</v>
      </c>
      <c r="H164" s="85">
        <v>36426</v>
      </c>
      <c r="I164" s="84" t="s">
        <v>148</v>
      </c>
      <c r="J164" s="84" t="s">
        <v>848</v>
      </c>
      <c r="K164" s="84">
        <v>1030</v>
      </c>
      <c r="L164" s="84" t="s">
        <v>277</v>
      </c>
      <c r="M164" s="84">
        <v>1810391029</v>
      </c>
      <c r="N164" s="86">
        <v>-20.2</v>
      </c>
      <c r="O164" s="86">
        <v>20.2</v>
      </c>
      <c r="P164" s="86">
        <v>0</v>
      </c>
      <c r="Q164" s="84" t="s">
        <v>849</v>
      </c>
      <c r="S164" s="84">
        <v>163</v>
      </c>
    </row>
    <row r="165" spans="1:19" x14ac:dyDescent="0.3">
      <c r="A165" s="84">
        <v>702</v>
      </c>
      <c r="B165" s="84">
        <v>18</v>
      </c>
      <c r="C165" s="84" t="s">
        <v>850</v>
      </c>
      <c r="D165" s="84" t="s">
        <v>851</v>
      </c>
      <c r="E165" s="84" t="s">
        <v>165</v>
      </c>
      <c r="F165" s="84" t="s">
        <v>147</v>
      </c>
      <c r="G165" s="84" t="s">
        <v>147</v>
      </c>
      <c r="H165" s="85">
        <v>35905</v>
      </c>
      <c r="I165" s="84" t="s">
        <v>148</v>
      </c>
      <c r="J165" s="84" t="s">
        <v>852</v>
      </c>
      <c r="K165" s="84">
        <v>5751</v>
      </c>
      <c r="L165" s="84" t="s">
        <v>853</v>
      </c>
      <c r="M165" s="84">
        <v>1810702005</v>
      </c>
      <c r="N165" s="86">
        <v>-20.2</v>
      </c>
      <c r="O165" s="86">
        <v>20.2</v>
      </c>
      <c r="P165" s="86">
        <v>0</v>
      </c>
      <c r="Q165" s="84" t="s">
        <v>854</v>
      </c>
      <c r="S165" s="84">
        <v>164</v>
      </c>
    </row>
    <row r="166" spans="1:19" x14ac:dyDescent="0.3">
      <c r="A166" s="84">
        <v>387</v>
      </c>
      <c r="B166" s="84">
        <v>18</v>
      </c>
      <c r="C166" s="84" t="s">
        <v>850</v>
      </c>
      <c r="D166" s="84" t="s">
        <v>855</v>
      </c>
      <c r="E166" s="84" t="s">
        <v>146</v>
      </c>
      <c r="F166" s="84" t="s">
        <v>147</v>
      </c>
      <c r="G166" s="84" t="s">
        <v>147</v>
      </c>
      <c r="H166" s="85">
        <v>35891</v>
      </c>
      <c r="I166" s="84" t="s">
        <v>148</v>
      </c>
      <c r="J166" s="84" t="s">
        <v>856</v>
      </c>
      <c r="K166" s="84">
        <v>1220</v>
      </c>
      <c r="L166" s="84" t="s">
        <v>150</v>
      </c>
      <c r="M166" s="84">
        <v>1810387059</v>
      </c>
      <c r="N166" s="86">
        <v>-20.2</v>
      </c>
      <c r="O166" s="86">
        <v>20.2</v>
      </c>
      <c r="P166" s="86">
        <v>0</v>
      </c>
      <c r="Q166" s="84" t="s">
        <v>857</v>
      </c>
      <c r="S166" s="84">
        <v>165</v>
      </c>
    </row>
    <row r="167" spans="1:19" x14ac:dyDescent="0.3">
      <c r="A167" s="84">
        <v>1389</v>
      </c>
      <c r="B167" s="84">
        <v>18</v>
      </c>
      <c r="C167" s="84" t="s">
        <v>858</v>
      </c>
      <c r="D167" s="84" t="s">
        <v>859</v>
      </c>
      <c r="E167" s="84" t="s">
        <v>165</v>
      </c>
      <c r="F167" s="84" t="s">
        <v>147</v>
      </c>
      <c r="G167" s="84" t="s">
        <v>147</v>
      </c>
      <c r="H167" s="85">
        <v>34464</v>
      </c>
      <c r="I167" s="84" t="s">
        <v>860</v>
      </c>
      <c r="J167" s="84" t="s">
        <v>861</v>
      </c>
      <c r="K167" s="84">
        <v>1020</v>
      </c>
      <c r="L167" s="84" t="s">
        <v>161</v>
      </c>
      <c r="M167" s="84">
        <v>1810389907</v>
      </c>
      <c r="N167" s="86">
        <v>-20.2</v>
      </c>
      <c r="O167" s="86">
        <v>20.2</v>
      </c>
      <c r="P167" s="86">
        <v>0</v>
      </c>
      <c r="Q167" s="84" t="s">
        <v>862</v>
      </c>
      <c r="S167" s="84">
        <v>166</v>
      </c>
    </row>
    <row r="168" spans="1:19" x14ac:dyDescent="0.3">
      <c r="A168" s="84">
        <v>705</v>
      </c>
      <c r="B168" s="84">
        <v>19</v>
      </c>
      <c r="C168" s="84" t="s">
        <v>863</v>
      </c>
      <c r="D168" s="84" t="s">
        <v>864</v>
      </c>
      <c r="E168" s="84" t="s">
        <v>165</v>
      </c>
      <c r="F168" s="84" t="s">
        <v>147</v>
      </c>
      <c r="G168" s="84" t="s">
        <v>147</v>
      </c>
      <c r="H168" s="85">
        <v>31928</v>
      </c>
      <c r="I168" s="84" t="s">
        <v>201</v>
      </c>
      <c r="J168" s="84" t="s">
        <v>865</v>
      </c>
      <c r="K168" s="84">
        <v>1100</v>
      </c>
      <c r="L168" s="84" t="s">
        <v>168</v>
      </c>
      <c r="M168" s="84">
        <v>1910705022</v>
      </c>
      <c r="N168" s="86">
        <v>-20.2</v>
      </c>
      <c r="O168" s="86">
        <v>20.2</v>
      </c>
      <c r="P168" s="86">
        <v>0</v>
      </c>
      <c r="Q168" s="84" t="s">
        <v>866</v>
      </c>
      <c r="S168" s="84">
        <v>167</v>
      </c>
    </row>
    <row r="169" spans="1:19" x14ac:dyDescent="0.3">
      <c r="A169" s="84">
        <v>230</v>
      </c>
      <c r="B169" s="84">
        <v>20</v>
      </c>
      <c r="C169" s="84" t="s">
        <v>867</v>
      </c>
      <c r="D169" s="84" t="s">
        <v>868</v>
      </c>
      <c r="E169" s="84" t="s">
        <v>146</v>
      </c>
      <c r="F169" s="84" t="s">
        <v>147</v>
      </c>
      <c r="G169" s="84" t="s">
        <v>147</v>
      </c>
      <c r="H169" s="85">
        <v>34091</v>
      </c>
      <c r="I169" s="84" t="s">
        <v>869</v>
      </c>
      <c r="J169" s="84" t="s">
        <v>870</v>
      </c>
      <c r="K169" s="84">
        <v>1180</v>
      </c>
      <c r="L169" s="84" t="s">
        <v>155</v>
      </c>
      <c r="M169" s="84">
        <v>2010230006</v>
      </c>
      <c r="N169" s="86">
        <v>-20.2</v>
      </c>
      <c r="O169" s="86">
        <v>20.2</v>
      </c>
      <c r="P169" s="86">
        <v>0</v>
      </c>
      <c r="Q169" s="84" t="s">
        <v>871</v>
      </c>
      <c r="S169" s="84">
        <v>168</v>
      </c>
    </row>
    <row r="170" spans="1:19" x14ac:dyDescent="0.3">
      <c r="A170" s="84">
        <v>582</v>
      </c>
      <c r="B170" s="84">
        <v>20</v>
      </c>
      <c r="C170" s="84" t="s">
        <v>218</v>
      </c>
      <c r="D170" s="84" t="s">
        <v>872</v>
      </c>
      <c r="E170" s="84" t="s">
        <v>165</v>
      </c>
      <c r="F170" s="84" t="s">
        <v>147</v>
      </c>
      <c r="G170" s="84" t="s">
        <v>147</v>
      </c>
      <c r="H170" s="85">
        <v>36143</v>
      </c>
      <c r="I170" s="84" t="s">
        <v>148</v>
      </c>
      <c r="J170" s="84" t="s">
        <v>873</v>
      </c>
      <c r="K170" s="84">
        <v>2345</v>
      </c>
      <c r="L170" s="84" t="s">
        <v>177</v>
      </c>
      <c r="M170" s="84">
        <v>2010582005</v>
      </c>
      <c r="N170" s="86">
        <v>-20.2</v>
      </c>
      <c r="O170" s="86">
        <v>20.2</v>
      </c>
      <c r="P170" s="86">
        <v>0</v>
      </c>
      <c r="Q170" s="84" t="s">
        <v>874</v>
      </c>
      <c r="S170" s="84">
        <v>169</v>
      </c>
    </row>
    <row r="171" spans="1:19" x14ac:dyDescent="0.3">
      <c r="A171" s="84">
        <v>582</v>
      </c>
      <c r="B171" s="84">
        <v>19</v>
      </c>
      <c r="C171" s="84" t="s">
        <v>875</v>
      </c>
      <c r="D171" s="84" t="s">
        <v>876</v>
      </c>
      <c r="E171" s="84" t="s">
        <v>165</v>
      </c>
      <c r="F171" s="84" t="s">
        <v>147</v>
      </c>
      <c r="G171" s="84" t="s">
        <v>147</v>
      </c>
      <c r="H171" s="85">
        <v>35057</v>
      </c>
      <c r="I171" s="84" t="s">
        <v>869</v>
      </c>
      <c r="J171" s="84" t="s">
        <v>877</v>
      </c>
      <c r="K171" s="84">
        <v>1100</v>
      </c>
      <c r="L171" s="84" t="s">
        <v>168</v>
      </c>
      <c r="M171" s="84">
        <v>1910582007</v>
      </c>
      <c r="N171" s="86">
        <v>-20.2</v>
      </c>
      <c r="O171" s="86">
        <v>20.2</v>
      </c>
      <c r="P171" s="86">
        <v>0</v>
      </c>
      <c r="Q171" s="84" t="s">
        <v>878</v>
      </c>
      <c r="S171" s="84">
        <v>170</v>
      </c>
    </row>
    <row r="172" spans="1:19" x14ac:dyDescent="0.3">
      <c r="A172" s="84">
        <v>389</v>
      </c>
      <c r="B172" s="84">
        <v>18</v>
      </c>
      <c r="C172" s="84" t="s">
        <v>879</v>
      </c>
      <c r="D172" s="84" t="s">
        <v>880</v>
      </c>
      <c r="E172" s="84" t="s">
        <v>165</v>
      </c>
      <c r="F172" s="84" t="s">
        <v>147</v>
      </c>
      <c r="G172" s="84" t="s">
        <v>147</v>
      </c>
      <c r="H172" s="85">
        <v>36039</v>
      </c>
      <c r="I172" s="84" t="s">
        <v>495</v>
      </c>
      <c r="J172" s="84" t="s">
        <v>881</v>
      </c>
      <c r="K172" s="84">
        <v>1160</v>
      </c>
      <c r="L172" s="84" t="s">
        <v>423</v>
      </c>
      <c r="M172" s="84">
        <v>1810389540</v>
      </c>
      <c r="N172" s="86">
        <v>-20.2</v>
      </c>
      <c r="O172" s="86">
        <v>20.2</v>
      </c>
      <c r="P172" s="86">
        <v>0</v>
      </c>
      <c r="Q172" s="84" t="s">
        <v>882</v>
      </c>
      <c r="S172" s="84">
        <v>171</v>
      </c>
    </row>
    <row r="173" spans="1:19" x14ac:dyDescent="0.3">
      <c r="A173" s="84">
        <v>389</v>
      </c>
      <c r="B173" s="84">
        <v>20</v>
      </c>
      <c r="C173" s="84" t="s">
        <v>883</v>
      </c>
      <c r="D173" s="84" t="s">
        <v>884</v>
      </c>
      <c r="E173" s="84" t="s">
        <v>165</v>
      </c>
      <c r="F173" s="84" t="s">
        <v>147</v>
      </c>
      <c r="G173" s="84" t="s">
        <v>147</v>
      </c>
      <c r="H173" s="85">
        <v>34393</v>
      </c>
      <c r="I173" s="84" t="s">
        <v>148</v>
      </c>
      <c r="J173" s="84" t="s">
        <v>885</v>
      </c>
      <c r="K173" s="84">
        <v>1120</v>
      </c>
      <c r="L173" s="84" t="s">
        <v>272</v>
      </c>
      <c r="M173" s="84">
        <v>2010389108</v>
      </c>
      <c r="N173" s="86">
        <v>-20.2</v>
      </c>
      <c r="O173" s="86">
        <v>20.2</v>
      </c>
      <c r="P173" s="86">
        <v>0</v>
      </c>
      <c r="Q173" s="84" t="s">
        <v>886</v>
      </c>
      <c r="S173" s="84">
        <v>172</v>
      </c>
    </row>
    <row r="174" spans="1:19" x14ac:dyDescent="0.3">
      <c r="A174" s="84">
        <v>-42</v>
      </c>
      <c r="B174" s="84">
        <v>19</v>
      </c>
      <c r="C174" s="84" t="s">
        <v>887</v>
      </c>
      <c r="D174" s="84" t="s">
        <v>888</v>
      </c>
      <c r="E174" s="84" t="s">
        <v>146</v>
      </c>
      <c r="F174" s="84" t="s">
        <v>147</v>
      </c>
      <c r="G174" s="84" t="s">
        <v>147</v>
      </c>
      <c r="H174" s="85">
        <v>31519</v>
      </c>
      <c r="I174" s="84" t="s">
        <v>228</v>
      </c>
      <c r="J174" s="84" t="s">
        <v>889</v>
      </c>
      <c r="K174" s="84">
        <v>60311</v>
      </c>
      <c r="L174" s="84" t="s">
        <v>147</v>
      </c>
      <c r="M174" s="84">
        <v>1940042002</v>
      </c>
      <c r="N174" s="86">
        <v>-20.2</v>
      </c>
      <c r="O174" s="86">
        <v>20.2</v>
      </c>
      <c r="P174" s="86">
        <v>0</v>
      </c>
      <c r="Q174" s="84" t="s">
        <v>890</v>
      </c>
      <c r="R174" s="84" t="s">
        <v>232</v>
      </c>
      <c r="S174" s="84">
        <v>173</v>
      </c>
    </row>
    <row r="175" spans="1:19" x14ac:dyDescent="0.3">
      <c r="A175" s="84">
        <v>229</v>
      </c>
      <c r="B175" s="84">
        <v>17</v>
      </c>
      <c r="C175" s="84" t="s">
        <v>891</v>
      </c>
      <c r="D175" s="84" t="s">
        <v>892</v>
      </c>
      <c r="E175" s="84" t="s">
        <v>146</v>
      </c>
      <c r="F175" s="84" t="s">
        <v>147</v>
      </c>
      <c r="G175" s="84" t="s">
        <v>147</v>
      </c>
      <c r="H175" s="85">
        <v>34717</v>
      </c>
      <c r="I175" s="84" t="s">
        <v>148</v>
      </c>
      <c r="J175" s="84" t="s">
        <v>893</v>
      </c>
      <c r="K175" s="84">
        <v>1020</v>
      </c>
      <c r="L175" s="84" t="s">
        <v>155</v>
      </c>
      <c r="M175" s="84">
        <v>1710229002</v>
      </c>
      <c r="N175" s="86">
        <v>-20.2</v>
      </c>
      <c r="O175" s="86">
        <v>20.2</v>
      </c>
      <c r="P175" s="86">
        <v>0</v>
      </c>
      <c r="Q175" s="84" t="s">
        <v>894</v>
      </c>
      <c r="R175" s="84" t="s">
        <v>198</v>
      </c>
      <c r="S175" s="84">
        <v>174</v>
      </c>
    </row>
    <row r="176" spans="1:19" x14ac:dyDescent="0.3">
      <c r="A176" s="84">
        <v>387</v>
      </c>
      <c r="B176" s="84">
        <v>20</v>
      </c>
      <c r="C176" s="84" t="s">
        <v>895</v>
      </c>
      <c r="D176" s="84" t="s">
        <v>896</v>
      </c>
      <c r="E176" s="84" t="s">
        <v>146</v>
      </c>
      <c r="F176" s="84" t="s">
        <v>147</v>
      </c>
      <c r="G176" s="84" t="s">
        <v>147</v>
      </c>
      <c r="H176" s="85">
        <v>34499</v>
      </c>
      <c r="I176" s="84" t="s">
        <v>897</v>
      </c>
      <c r="J176" s="84" t="s">
        <v>898</v>
      </c>
      <c r="K176" s="84">
        <v>1060</v>
      </c>
      <c r="L176" s="84" t="s">
        <v>712</v>
      </c>
      <c r="M176" s="84">
        <v>2010387057</v>
      </c>
      <c r="N176" s="86">
        <v>-20.2</v>
      </c>
      <c r="O176" s="86">
        <v>20.2</v>
      </c>
      <c r="P176" s="86">
        <v>0</v>
      </c>
      <c r="Q176" s="84" t="s">
        <v>899</v>
      </c>
      <c r="S176" s="84">
        <v>175</v>
      </c>
    </row>
    <row r="177" spans="1:19" x14ac:dyDescent="0.3">
      <c r="A177" s="84">
        <v>387</v>
      </c>
      <c r="B177" s="84">
        <v>20</v>
      </c>
      <c r="C177" s="84" t="s">
        <v>900</v>
      </c>
      <c r="D177" s="84" t="s">
        <v>901</v>
      </c>
      <c r="E177" s="84" t="s">
        <v>165</v>
      </c>
      <c r="F177" s="84" t="s">
        <v>147</v>
      </c>
      <c r="G177" s="84" t="s">
        <v>147</v>
      </c>
      <c r="H177" s="85">
        <v>35908</v>
      </c>
      <c r="I177" s="84" t="s">
        <v>902</v>
      </c>
      <c r="J177" s="84" t="s">
        <v>903</v>
      </c>
      <c r="K177" s="84">
        <v>1050</v>
      </c>
      <c r="L177" s="84" t="s">
        <v>192</v>
      </c>
      <c r="M177" s="84">
        <v>2010387058</v>
      </c>
      <c r="N177" s="86">
        <v>-20.2</v>
      </c>
      <c r="O177" s="86">
        <v>20.2</v>
      </c>
      <c r="P177" s="86">
        <v>0</v>
      </c>
      <c r="Q177" s="84" t="s">
        <v>904</v>
      </c>
      <c r="S177" s="84">
        <v>176</v>
      </c>
    </row>
    <row r="178" spans="1:19" x14ac:dyDescent="0.3">
      <c r="A178" s="84">
        <v>388</v>
      </c>
      <c r="B178" s="84">
        <v>19</v>
      </c>
      <c r="C178" s="84" t="s">
        <v>905</v>
      </c>
      <c r="D178" s="84" t="s">
        <v>906</v>
      </c>
      <c r="E178" s="84" t="s">
        <v>146</v>
      </c>
      <c r="F178" s="84" t="s">
        <v>147</v>
      </c>
      <c r="G178" s="84" t="s">
        <v>239</v>
      </c>
      <c r="H178" s="85">
        <v>32275</v>
      </c>
      <c r="I178" s="84" t="s">
        <v>148</v>
      </c>
      <c r="J178" s="84" t="s">
        <v>907</v>
      </c>
      <c r="K178" s="84">
        <v>1030</v>
      </c>
      <c r="L178" s="84" t="s">
        <v>155</v>
      </c>
      <c r="M178" s="84">
        <v>1910388004</v>
      </c>
      <c r="N178" s="86">
        <v>-20.2</v>
      </c>
      <c r="O178" s="86">
        <v>20.2</v>
      </c>
      <c r="P178" s="86">
        <v>0</v>
      </c>
      <c r="Q178" s="84" t="s">
        <v>908</v>
      </c>
      <c r="S178" s="84">
        <v>177</v>
      </c>
    </row>
    <row r="179" spans="1:19" x14ac:dyDescent="0.3">
      <c r="A179" s="84">
        <v>-37</v>
      </c>
      <c r="B179" s="84">
        <v>19</v>
      </c>
      <c r="C179" s="84" t="s">
        <v>909</v>
      </c>
      <c r="D179" s="84" t="s">
        <v>910</v>
      </c>
      <c r="E179" s="84" t="s">
        <v>165</v>
      </c>
      <c r="F179" s="84" t="s">
        <v>147</v>
      </c>
      <c r="G179" s="84" t="s">
        <v>147</v>
      </c>
      <c r="H179" s="85">
        <v>32739</v>
      </c>
      <c r="I179" s="84" t="s">
        <v>148</v>
      </c>
      <c r="J179" s="84" t="s">
        <v>911</v>
      </c>
      <c r="K179" s="84">
        <v>1210</v>
      </c>
      <c r="L179" s="84" t="s">
        <v>261</v>
      </c>
      <c r="M179" s="84">
        <v>1930037001</v>
      </c>
      <c r="N179" s="86">
        <v>-20.2</v>
      </c>
      <c r="O179" s="86">
        <v>20.2</v>
      </c>
      <c r="P179" s="86">
        <v>0</v>
      </c>
      <c r="Q179" s="84" t="s">
        <v>912</v>
      </c>
      <c r="R179" s="84" t="s">
        <v>913</v>
      </c>
      <c r="S179" s="84">
        <v>178</v>
      </c>
    </row>
    <row r="180" spans="1:19" x14ac:dyDescent="0.3">
      <c r="A180" s="84">
        <v>-36</v>
      </c>
      <c r="B180" s="84">
        <v>19</v>
      </c>
      <c r="C180" s="84" t="s">
        <v>914</v>
      </c>
      <c r="D180" s="84" t="s">
        <v>734</v>
      </c>
      <c r="E180" s="84" t="s">
        <v>165</v>
      </c>
      <c r="F180" s="84" t="s">
        <v>147</v>
      </c>
      <c r="G180" s="84" t="s">
        <v>239</v>
      </c>
      <c r="H180" s="85">
        <v>34862</v>
      </c>
      <c r="I180" s="84" t="s">
        <v>558</v>
      </c>
      <c r="J180" s="84" t="s">
        <v>915</v>
      </c>
      <c r="K180" s="84">
        <v>1020</v>
      </c>
      <c r="L180" s="84" t="s">
        <v>147</v>
      </c>
      <c r="M180" s="84">
        <v>1940036001</v>
      </c>
      <c r="N180" s="86">
        <v>-20.2</v>
      </c>
      <c r="O180" s="86">
        <v>20.2</v>
      </c>
      <c r="P180" s="86">
        <v>0</v>
      </c>
      <c r="Q180" s="84" t="s">
        <v>916</v>
      </c>
      <c r="R180" s="84" t="s">
        <v>777</v>
      </c>
      <c r="S180" s="84">
        <v>179</v>
      </c>
    </row>
    <row r="181" spans="1:19" x14ac:dyDescent="0.3">
      <c r="A181" s="84">
        <v>387</v>
      </c>
      <c r="B181" s="84">
        <v>19</v>
      </c>
      <c r="C181" s="84" t="s">
        <v>917</v>
      </c>
      <c r="D181" s="84" t="s">
        <v>918</v>
      </c>
      <c r="E181" s="84" t="s">
        <v>165</v>
      </c>
      <c r="F181" s="84" t="s">
        <v>147</v>
      </c>
      <c r="G181" s="84" t="s">
        <v>147</v>
      </c>
      <c r="H181" s="85">
        <v>33131</v>
      </c>
      <c r="I181" s="84" t="s">
        <v>148</v>
      </c>
      <c r="J181" s="84" t="s">
        <v>919</v>
      </c>
      <c r="K181" s="84">
        <v>1150</v>
      </c>
      <c r="L181" s="84" t="s">
        <v>173</v>
      </c>
      <c r="M181" s="84">
        <v>1910387003</v>
      </c>
      <c r="N181" s="86">
        <v>-20.2</v>
      </c>
      <c r="O181" s="86">
        <v>20.2</v>
      </c>
      <c r="P181" s="86">
        <v>0</v>
      </c>
      <c r="Q181" s="84" t="s">
        <v>920</v>
      </c>
      <c r="S181" s="84">
        <v>180</v>
      </c>
    </row>
    <row r="182" spans="1:19" x14ac:dyDescent="0.3">
      <c r="A182" s="84">
        <v>-39</v>
      </c>
      <c r="B182" s="84">
        <v>20</v>
      </c>
      <c r="C182" s="84" t="s">
        <v>921</v>
      </c>
      <c r="D182" s="84" t="s">
        <v>922</v>
      </c>
      <c r="E182" s="84" t="s">
        <v>146</v>
      </c>
      <c r="F182" s="84" t="s">
        <v>147</v>
      </c>
      <c r="G182" s="84" t="s">
        <v>147</v>
      </c>
      <c r="H182" s="85">
        <v>26097</v>
      </c>
      <c r="I182" s="84" t="s">
        <v>228</v>
      </c>
      <c r="J182" s="84" t="s">
        <v>923</v>
      </c>
      <c r="K182" s="84">
        <v>75433</v>
      </c>
      <c r="L182" s="84" t="s">
        <v>924</v>
      </c>
      <c r="M182" s="84">
        <v>2030039031</v>
      </c>
      <c r="N182" s="86">
        <v>-20.2</v>
      </c>
      <c r="O182" s="86">
        <v>20.2</v>
      </c>
      <c r="P182" s="86">
        <v>0</v>
      </c>
      <c r="Q182" s="84" t="s">
        <v>925</v>
      </c>
      <c r="R182" s="84" t="s">
        <v>220</v>
      </c>
      <c r="S182" s="84">
        <v>181</v>
      </c>
    </row>
    <row r="183" spans="1:19" x14ac:dyDescent="0.3">
      <c r="A183" s="84">
        <v>391</v>
      </c>
      <c r="B183" s="84">
        <v>20</v>
      </c>
      <c r="C183" s="84" t="s">
        <v>926</v>
      </c>
      <c r="D183" s="84" t="s">
        <v>927</v>
      </c>
      <c r="E183" s="84" t="s">
        <v>146</v>
      </c>
      <c r="F183" s="84" t="s">
        <v>147</v>
      </c>
      <c r="G183" s="84" t="s">
        <v>147</v>
      </c>
      <c r="H183" s="85">
        <v>35194</v>
      </c>
      <c r="I183" s="84" t="s">
        <v>558</v>
      </c>
      <c r="J183" s="84" t="s">
        <v>928</v>
      </c>
      <c r="K183" s="84">
        <v>1130</v>
      </c>
      <c r="L183" s="84" t="s">
        <v>187</v>
      </c>
      <c r="M183" s="84">
        <v>2010391085</v>
      </c>
      <c r="N183" s="86">
        <v>-20.2</v>
      </c>
      <c r="O183" s="86">
        <v>20.2</v>
      </c>
      <c r="P183" s="86">
        <v>0</v>
      </c>
      <c r="Q183" s="84" t="s">
        <v>929</v>
      </c>
      <c r="S183" s="84">
        <v>182</v>
      </c>
    </row>
    <row r="184" spans="1:19" x14ac:dyDescent="0.3">
      <c r="A184" s="84">
        <v>480</v>
      </c>
      <c r="B184" s="84">
        <v>20</v>
      </c>
      <c r="C184" s="84" t="s">
        <v>930</v>
      </c>
      <c r="D184" s="84" t="s">
        <v>931</v>
      </c>
      <c r="E184" s="84" t="s">
        <v>146</v>
      </c>
      <c r="F184" s="84" t="s">
        <v>147</v>
      </c>
      <c r="G184" s="84" t="s">
        <v>147</v>
      </c>
      <c r="H184" s="85">
        <v>36341</v>
      </c>
      <c r="I184" s="84" t="s">
        <v>148</v>
      </c>
      <c r="J184" s="84" t="s">
        <v>932</v>
      </c>
      <c r="K184" s="84">
        <v>1100</v>
      </c>
      <c r="L184" s="84" t="s">
        <v>168</v>
      </c>
      <c r="M184" s="84">
        <v>2010480003</v>
      </c>
      <c r="N184" s="86">
        <v>-20.2</v>
      </c>
      <c r="O184" s="86">
        <v>20.2</v>
      </c>
      <c r="P184" s="86">
        <v>0</v>
      </c>
      <c r="Q184" s="84" t="s">
        <v>933</v>
      </c>
      <c r="S184" s="84">
        <v>183</v>
      </c>
    </row>
    <row r="185" spans="1:19" x14ac:dyDescent="0.3">
      <c r="A185" s="84">
        <v>-44</v>
      </c>
      <c r="B185" s="84">
        <v>20</v>
      </c>
      <c r="C185" s="84" t="s">
        <v>934</v>
      </c>
      <c r="D185" s="84" t="s">
        <v>935</v>
      </c>
      <c r="E185" s="84" t="s">
        <v>165</v>
      </c>
      <c r="F185" s="84" t="s">
        <v>147</v>
      </c>
      <c r="G185" s="84" t="s">
        <v>147</v>
      </c>
      <c r="H185" s="85">
        <v>32702</v>
      </c>
      <c r="I185" s="84" t="s">
        <v>228</v>
      </c>
      <c r="J185" s="84" t="s">
        <v>936</v>
      </c>
      <c r="K185" s="84">
        <v>84095</v>
      </c>
      <c r="L185" s="84" t="s">
        <v>937</v>
      </c>
      <c r="M185" s="84">
        <v>2030044024</v>
      </c>
      <c r="N185" s="86">
        <v>-20.2</v>
      </c>
      <c r="O185" s="86">
        <v>20.2</v>
      </c>
      <c r="P185" s="86">
        <v>0</v>
      </c>
      <c r="Q185" s="84" t="s">
        <v>938</v>
      </c>
      <c r="R185" s="84" t="s">
        <v>607</v>
      </c>
      <c r="S185" s="84">
        <v>184</v>
      </c>
    </row>
    <row r="186" spans="1:19" x14ac:dyDescent="0.3">
      <c r="A186" s="84">
        <v>387</v>
      </c>
      <c r="B186" s="84">
        <v>17</v>
      </c>
      <c r="C186" s="84" t="s">
        <v>939</v>
      </c>
      <c r="D186" s="84" t="s">
        <v>234</v>
      </c>
      <c r="E186" s="84" t="s">
        <v>146</v>
      </c>
      <c r="F186" s="84" t="s">
        <v>147</v>
      </c>
      <c r="G186" s="84" t="s">
        <v>147</v>
      </c>
      <c r="H186" s="85">
        <v>35067</v>
      </c>
      <c r="I186" s="84" t="s">
        <v>148</v>
      </c>
      <c r="J186" s="84" t="s">
        <v>940</v>
      </c>
      <c r="K186" s="84">
        <v>1220</v>
      </c>
      <c r="L186" s="84" t="s">
        <v>155</v>
      </c>
      <c r="M186" s="84">
        <v>1710387008</v>
      </c>
      <c r="N186" s="86">
        <v>-20.2</v>
      </c>
      <c r="O186" s="86">
        <v>20.2</v>
      </c>
      <c r="P186" s="86">
        <v>0</v>
      </c>
      <c r="Q186" s="84" t="s">
        <v>941</v>
      </c>
      <c r="S186" s="84">
        <v>185</v>
      </c>
    </row>
    <row r="187" spans="1:19" x14ac:dyDescent="0.3">
      <c r="A187" s="84">
        <v>391</v>
      </c>
      <c r="B187" s="84">
        <v>19</v>
      </c>
      <c r="C187" s="84" t="s">
        <v>942</v>
      </c>
      <c r="D187" s="84" t="s">
        <v>943</v>
      </c>
      <c r="E187" s="84" t="s">
        <v>165</v>
      </c>
      <c r="F187" s="84" t="s">
        <v>147</v>
      </c>
      <c r="G187" s="84" t="s">
        <v>147</v>
      </c>
      <c r="H187" s="85">
        <v>35790</v>
      </c>
      <c r="I187" s="84" t="s">
        <v>148</v>
      </c>
      <c r="J187" s="84" t="s">
        <v>944</v>
      </c>
      <c r="K187" s="84">
        <v>1200</v>
      </c>
      <c r="L187" s="84" t="s">
        <v>945</v>
      </c>
      <c r="M187" s="84">
        <v>1910391029</v>
      </c>
      <c r="N187" s="86">
        <v>-20.2</v>
      </c>
      <c r="O187" s="86">
        <v>20.2</v>
      </c>
      <c r="P187" s="86">
        <v>0</v>
      </c>
      <c r="Q187" s="84" t="s">
        <v>946</v>
      </c>
      <c r="S187" s="84">
        <v>186</v>
      </c>
    </row>
    <row r="188" spans="1:19" x14ac:dyDescent="0.3">
      <c r="A188" s="84">
        <v>-18</v>
      </c>
      <c r="B188" s="84">
        <v>18</v>
      </c>
      <c r="C188" s="84" t="s">
        <v>947</v>
      </c>
      <c r="D188" s="84" t="s">
        <v>948</v>
      </c>
      <c r="E188" s="84" t="s">
        <v>165</v>
      </c>
      <c r="F188" s="84" t="s">
        <v>147</v>
      </c>
      <c r="G188" s="84" t="s">
        <v>949</v>
      </c>
      <c r="H188" s="85">
        <v>24801</v>
      </c>
      <c r="I188" s="84" t="s">
        <v>148</v>
      </c>
      <c r="J188" s="84" t="s">
        <v>950</v>
      </c>
      <c r="K188" s="84">
        <v>1050</v>
      </c>
      <c r="L188" s="84" t="s">
        <v>192</v>
      </c>
      <c r="M188" s="84">
        <v>1830018001</v>
      </c>
      <c r="N188" s="86">
        <v>-20.2</v>
      </c>
      <c r="O188" s="86">
        <v>20.2</v>
      </c>
      <c r="P188" s="86">
        <v>0</v>
      </c>
      <c r="Q188" s="84" t="s">
        <v>951</v>
      </c>
      <c r="R188" s="84" t="s">
        <v>225</v>
      </c>
      <c r="S188" s="84">
        <v>187</v>
      </c>
    </row>
    <row r="189" spans="1:19" x14ac:dyDescent="0.3">
      <c r="A189" s="84">
        <v>-39</v>
      </c>
      <c r="B189" s="84">
        <v>19</v>
      </c>
      <c r="C189" s="84" t="s">
        <v>952</v>
      </c>
      <c r="D189" s="84" t="s">
        <v>953</v>
      </c>
      <c r="E189" s="84" t="s">
        <v>165</v>
      </c>
      <c r="F189" s="84" t="s">
        <v>147</v>
      </c>
      <c r="G189" s="84" t="s">
        <v>147</v>
      </c>
      <c r="H189" s="85">
        <v>29234</v>
      </c>
      <c r="I189" s="84" t="s">
        <v>228</v>
      </c>
      <c r="J189" s="84" t="s">
        <v>954</v>
      </c>
      <c r="K189" s="84">
        <v>40468</v>
      </c>
      <c r="L189" s="84" t="s">
        <v>955</v>
      </c>
      <c r="M189" s="84">
        <v>1930039117</v>
      </c>
      <c r="N189" s="86">
        <v>-20.2</v>
      </c>
      <c r="O189" s="86">
        <v>20.2</v>
      </c>
      <c r="P189" s="86">
        <v>0</v>
      </c>
      <c r="Q189" s="84" t="s">
        <v>956</v>
      </c>
      <c r="R189" s="84" t="s">
        <v>220</v>
      </c>
      <c r="S189" s="84">
        <v>188</v>
      </c>
    </row>
    <row r="190" spans="1:19" x14ac:dyDescent="0.3">
      <c r="A190" s="84">
        <v>-39</v>
      </c>
      <c r="B190" s="84">
        <v>19</v>
      </c>
      <c r="C190" s="84" t="s">
        <v>957</v>
      </c>
      <c r="D190" s="84" t="s">
        <v>958</v>
      </c>
      <c r="E190" s="84" t="s">
        <v>165</v>
      </c>
      <c r="F190" s="84" t="s">
        <v>147</v>
      </c>
      <c r="G190" s="84" t="s">
        <v>959</v>
      </c>
      <c r="H190" s="85">
        <v>27195</v>
      </c>
      <c r="I190" s="84" t="s">
        <v>148</v>
      </c>
      <c r="J190" s="84" t="s">
        <v>960</v>
      </c>
      <c r="K190" s="84">
        <v>2225</v>
      </c>
      <c r="L190" s="84" t="s">
        <v>961</v>
      </c>
      <c r="M190" s="84">
        <v>1930039039</v>
      </c>
      <c r="N190" s="86">
        <v>-20.2</v>
      </c>
      <c r="O190" s="86">
        <v>20.2</v>
      </c>
      <c r="P190" s="86">
        <v>0</v>
      </c>
      <c r="Q190" s="84" t="s">
        <v>962</v>
      </c>
      <c r="R190" s="84" t="s">
        <v>220</v>
      </c>
      <c r="S190" s="84">
        <v>189</v>
      </c>
    </row>
    <row r="191" spans="1:19" x14ac:dyDescent="0.3">
      <c r="A191" s="84">
        <v>705</v>
      </c>
      <c r="B191" s="84">
        <v>19</v>
      </c>
      <c r="C191" s="84" t="s">
        <v>963</v>
      </c>
      <c r="D191" s="84" t="s">
        <v>964</v>
      </c>
      <c r="E191" s="84" t="s">
        <v>165</v>
      </c>
      <c r="F191" s="84" t="s">
        <v>965</v>
      </c>
      <c r="G191" s="84" t="s">
        <v>147</v>
      </c>
      <c r="H191" s="85">
        <v>31946</v>
      </c>
      <c r="I191" s="84" t="s">
        <v>341</v>
      </c>
      <c r="J191" s="84" t="s">
        <v>966</v>
      </c>
      <c r="K191" s="84">
        <v>1050</v>
      </c>
      <c r="L191" s="84" t="s">
        <v>192</v>
      </c>
      <c r="M191" s="84">
        <v>1910705003</v>
      </c>
      <c r="N191" s="86">
        <v>-20.2</v>
      </c>
      <c r="O191" s="86">
        <v>20.2</v>
      </c>
      <c r="P191" s="86">
        <v>0</v>
      </c>
      <c r="Q191" s="84" t="s">
        <v>967</v>
      </c>
      <c r="S191" s="84">
        <v>190</v>
      </c>
    </row>
    <row r="192" spans="1:19" x14ac:dyDescent="0.3">
      <c r="A192" s="84">
        <v>388</v>
      </c>
      <c r="B192" s="84">
        <v>18</v>
      </c>
      <c r="C192" s="84" t="s">
        <v>968</v>
      </c>
      <c r="D192" s="84" t="s">
        <v>969</v>
      </c>
      <c r="E192" s="84" t="s">
        <v>165</v>
      </c>
      <c r="F192" s="84" t="s">
        <v>147</v>
      </c>
      <c r="G192" s="84" t="s">
        <v>147</v>
      </c>
      <c r="H192" s="85">
        <v>34894</v>
      </c>
      <c r="I192" s="84" t="s">
        <v>624</v>
      </c>
      <c r="J192" s="84" t="s">
        <v>970</v>
      </c>
      <c r="K192" s="84">
        <v>1140</v>
      </c>
      <c r="L192" s="84" t="s">
        <v>387</v>
      </c>
      <c r="M192" s="84">
        <v>1810388003</v>
      </c>
      <c r="N192" s="86">
        <v>-20.2</v>
      </c>
      <c r="O192" s="86">
        <v>20.2</v>
      </c>
      <c r="P192" s="86">
        <v>0</v>
      </c>
      <c r="Q192" s="84" t="s">
        <v>971</v>
      </c>
      <c r="S192" s="84">
        <v>191</v>
      </c>
    </row>
    <row r="193" spans="1:19" x14ac:dyDescent="0.3">
      <c r="A193" s="84">
        <v>387</v>
      </c>
      <c r="B193" s="84">
        <v>19</v>
      </c>
      <c r="C193" s="84" t="s">
        <v>972</v>
      </c>
      <c r="D193" s="84" t="s">
        <v>973</v>
      </c>
      <c r="E193" s="84" t="s">
        <v>165</v>
      </c>
      <c r="F193" s="84" t="s">
        <v>147</v>
      </c>
      <c r="G193" s="84" t="s">
        <v>147</v>
      </c>
      <c r="H193" s="85">
        <v>35368</v>
      </c>
      <c r="I193" s="84" t="s">
        <v>148</v>
      </c>
      <c r="J193" s="84" t="s">
        <v>974</v>
      </c>
      <c r="K193" s="84">
        <v>1100</v>
      </c>
      <c r="L193" s="84" t="s">
        <v>168</v>
      </c>
      <c r="M193" s="84">
        <v>1910387004</v>
      </c>
      <c r="N193" s="86">
        <v>-20.2</v>
      </c>
      <c r="O193" s="86">
        <v>20.2</v>
      </c>
      <c r="P193" s="86">
        <v>0</v>
      </c>
      <c r="Q193" s="84" t="s">
        <v>975</v>
      </c>
      <c r="S193" s="84">
        <v>192</v>
      </c>
    </row>
    <row r="194" spans="1:19" x14ac:dyDescent="0.3">
      <c r="A194" s="84">
        <v>389</v>
      </c>
      <c r="B194" s="84">
        <v>19</v>
      </c>
      <c r="C194" s="84" t="s">
        <v>976</v>
      </c>
      <c r="D194" s="84" t="s">
        <v>977</v>
      </c>
      <c r="E194" s="84" t="s">
        <v>146</v>
      </c>
      <c r="F194" s="84" t="s">
        <v>147</v>
      </c>
      <c r="G194" s="84" t="s">
        <v>147</v>
      </c>
      <c r="H194" s="85">
        <v>35872</v>
      </c>
      <c r="I194" s="84" t="s">
        <v>624</v>
      </c>
      <c r="J194" s="84" t="s">
        <v>978</v>
      </c>
      <c r="K194" s="84">
        <v>1110</v>
      </c>
      <c r="L194" s="84" t="s">
        <v>330</v>
      </c>
      <c r="M194" s="84">
        <v>1910389010</v>
      </c>
      <c r="N194" s="86">
        <v>-20.2</v>
      </c>
      <c r="O194" s="86">
        <v>20.2</v>
      </c>
      <c r="P194" s="86">
        <v>0</v>
      </c>
      <c r="Q194" s="84" t="s">
        <v>979</v>
      </c>
      <c r="S194" s="84">
        <v>193</v>
      </c>
    </row>
    <row r="195" spans="1:19" x14ac:dyDescent="0.3">
      <c r="A195" s="84">
        <v>705</v>
      </c>
      <c r="B195" s="84">
        <v>18</v>
      </c>
      <c r="C195" s="84" t="s">
        <v>980</v>
      </c>
      <c r="D195" s="84" t="s">
        <v>981</v>
      </c>
      <c r="E195" s="84" t="s">
        <v>165</v>
      </c>
      <c r="F195" s="84" t="s">
        <v>147</v>
      </c>
      <c r="G195" s="84" t="s">
        <v>147</v>
      </c>
      <c r="H195" s="85">
        <v>32822</v>
      </c>
      <c r="I195" s="84" t="s">
        <v>860</v>
      </c>
      <c r="J195" s="84" t="s">
        <v>982</v>
      </c>
      <c r="K195" s="84">
        <v>1120</v>
      </c>
      <c r="L195" s="84" t="s">
        <v>272</v>
      </c>
      <c r="M195" s="84">
        <v>1810705003</v>
      </c>
      <c r="N195" s="86">
        <v>-20.2</v>
      </c>
      <c r="O195" s="86">
        <v>20.2</v>
      </c>
      <c r="P195" s="86">
        <v>0</v>
      </c>
      <c r="Q195" s="84" t="s">
        <v>983</v>
      </c>
      <c r="S195" s="84">
        <v>194</v>
      </c>
    </row>
    <row r="196" spans="1:19" x14ac:dyDescent="0.3">
      <c r="A196" s="84">
        <v>582</v>
      </c>
      <c r="B196" s="84">
        <v>19</v>
      </c>
      <c r="C196" s="84" t="s">
        <v>984</v>
      </c>
      <c r="D196" s="84" t="s">
        <v>985</v>
      </c>
      <c r="E196" s="84" t="s">
        <v>165</v>
      </c>
      <c r="F196" s="84" t="s">
        <v>147</v>
      </c>
      <c r="G196" s="84" t="s">
        <v>147</v>
      </c>
      <c r="H196" s="85">
        <v>34596</v>
      </c>
      <c r="I196" s="84" t="s">
        <v>148</v>
      </c>
      <c r="J196" s="84" t="s">
        <v>986</v>
      </c>
      <c r="K196" s="84">
        <v>1110</v>
      </c>
      <c r="L196" s="84" t="s">
        <v>330</v>
      </c>
      <c r="M196" s="84">
        <v>1910582008</v>
      </c>
      <c r="N196" s="86">
        <v>-20.2</v>
      </c>
      <c r="O196" s="86">
        <v>20.2</v>
      </c>
      <c r="P196" s="86">
        <v>0</v>
      </c>
      <c r="Q196" s="84" t="s">
        <v>987</v>
      </c>
      <c r="S196" s="84">
        <v>195</v>
      </c>
    </row>
    <row r="197" spans="1:19" x14ac:dyDescent="0.3">
      <c r="A197" s="84">
        <v>391</v>
      </c>
      <c r="B197" s="84">
        <v>19</v>
      </c>
      <c r="C197" s="84" t="s">
        <v>988</v>
      </c>
      <c r="D197" s="84" t="s">
        <v>989</v>
      </c>
      <c r="E197" s="84" t="s">
        <v>146</v>
      </c>
      <c r="F197" s="84" t="s">
        <v>147</v>
      </c>
      <c r="G197" s="84" t="s">
        <v>147</v>
      </c>
      <c r="H197" s="85">
        <v>32737</v>
      </c>
      <c r="I197" s="84" t="s">
        <v>990</v>
      </c>
      <c r="J197" s="84" t="s">
        <v>991</v>
      </c>
      <c r="K197" s="84">
        <v>1150</v>
      </c>
      <c r="L197" s="84" t="s">
        <v>155</v>
      </c>
      <c r="M197" s="84">
        <v>1910391079</v>
      </c>
      <c r="N197" s="86">
        <v>-20.2</v>
      </c>
      <c r="O197" s="86">
        <v>20.2</v>
      </c>
      <c r="P197" s="86">
        <v>0</v>
      </c>
      <c r="Q197" s="84" t="s">
        <v>992</v>
      </c>
      <c r="S197" s="84">
        <v>196</v>
      </c>
    </row>
    <row r="198" spans="1:19" x14ac:dyDescent="0.3">
      <c r="A198" s="84">
        <v>389</v>
      </c>
      <c r="B198" s="84">
        <v>18</v>
      </c>
      <c r="C198" s="84" t="s">
        <v>993</v>
      </c>
      <c r="D198" s="84" t="s">
        <v>994</v>
      </c>
      <c r="E198" s="84" t="s">
        <v>146</v>
      </c>
      <c r="F198" s="84" t="s">
        <v>147</v>
      </c>
      <c r="G198" s="84" t="s">
        <v>147</v>
      </c>
      <c r="H198" s="85">
        <v>32913</v>
      </c>
      <c r="I198" s="84" t="s">
        <v>148</v>
      </c>
      <c r="J198" s="84" t="s">
        <v>995</v>
      </c>
      <c r="K198" s="84">
        <v>1030</v>
      </c>
      <c r="L198" s="84" t="s">
        <v>277</v>
      </c>
      <c r="M198" s="84">
        <v>1810389072</v>
      </c>
      <c r="N198" s="86">
        <v>-20.2</v>
      </c>
      <c r="O198" s="86">
        <v>20.2</v>
      </c>
      <c r="P198" s="86">
        <v>0</v>
      </c>
      <c r="Q198" s="84" t="s">
        <v>996</v>
      </c>
      <c r="S198" s="84">
        <v>197</v>
      </c>
    </row>
    <row r="199" spans="1:19" x14ac:dyDescent="0.3">
      <c r="A199" s="84">
        <v>-39</v>
      </c>
      <c r="B199" s="84">
        <v>19</v>
      </c>
      <c r="C199" s="84" t="s">
        <v>997</v>
      </c>
      <c r="D199" s="84" t="s">
        <v>998</v>
      </c>
      <c r="E199" s="84" t="s">
        <v>146</v>
      </c>
      <c r="F199" s="84" t="s">
        <v>147</v>
      </c>
      <c r="G199" s="84" t="s">
        <v>147</v>
      </c>
      <c r="H199" s="85">
        <v>31977</v>
      </c>
      <c r="I199" s="84" t="s">
        <v>228</v>
      </c>
      <c r="J199" s="84" t="s">
        <v>999</v>
      </c>
      <c r="K199" s="84">
        <v>87634</v>
      </c>
      <c r="L199" s="84" t="s">
        <v>147</v>
      </c>
      <c r="M199" s="84">
        <v>1940039058</v>
      </c>
      <c r="N199" s="86">
        <v>-20.2</v>
      </c>
      <c r="O199" s="86">
        <v>20.2</v>
      </c>
      <c r="P199" s="86">
        <v>0</v>
      </c>
      <c r="Q199" s="84" t="s">
        <v>1000</v>
      </c>
      <c r="R199" s="84" t="s">
        <v>220</v>
      </c>
      <c r="S199" s="84">
        <v>198</v>
      </c>
    </row>
    <row r="200" spans="1:19" x14ac:dyDescent="0.3">
      <c r="A200" s="84">
        <v>-39</v>
      </c>
      <c r="B200" s="84">
        <v>20</v>
      </c>
      <c r="C200" s="84" t="s">
        <v>1001</v>
      </c>
      <c r="D200" s="84" t="s">
        <v>1002</v>
      </c>
      <c r="E200" s="84" t="s">
        <v>146</v>
      </c>
      <c r="F200" s="84" t="s">
        <v>147</v>
      </c>
      <c r="G200" s="84" t="s">
        <v>147</v>
      </c>
      <c r="H200" s="85">
        <v>30285</v>
      </c>
      <c r="I200" s="84" t="s">
        <v>228</v>
      </c>
      <c r="J200" s="84" t="s">
        <v>1003</v>
      </c>
      <c r="K200" s="84">
        <v>22149</v>
      </c>
      <c r="L200" s="84" t="s">
        <v>147</v>
      </c>
      <c r="M200" s="84">
        <v>2030039010</v>
      </c>
      <c r="N200" s="86">
        <v>-20.2</v>
      </c>
      <c r="O200" s="86">
        <v>20.2</v>
      </c>
      <c r="P200" s="86">
        <v>0</v>
      </c>
      <c r="Q200" s="84" t="s">
        <v>1004</v>
      </c>
      <c r="R200" s="84" t="s">
        <v>220</v>
      </c>
      <c r="S200" s="84">
        <v>199</v>
      </c>
    </row>
    <row r="201" spans="1:19" x14ac:dyDescent="0.3">
      <c r="A201" s="84">
        <v>389</v>
      </c>
      <c r="B201" s="84">
        <v>20</v>
      </c>
      <c r="C201" s="84" t="s">
        <v>1005</v>
      </c>
      <c r="D201" s="84" t="s">
        <v>1006</v>
      </c>
      <c r="E201" s="84" t="s">
        <v>146</v>
      </c>
      <c r="F201" s="84" t="s">
        <v>147</v>
      </c>
      <c r="G201" s="84" t="s">
        <v>147</v>
      </c>
      <c r="H201" s="85">
        <v>36054</v>
      </c>
      <c r="I201" s="84" t="s">
        <v>148</v>
      </c>
      <c r="J201" s="84" t="s">
        <v>1007</v>
      </c>
      <c r="K201" s="84">
        <v>2361</v>
      </c>
      <c r="L201" s="84" t="s">
        <v>1008</v>
      </c>
      <c r="M201" s="84">
        <v>2010389109</v>
      </c>
      <c r="N201" s="86">
        <v>-20.2</v>
      </c>
      <c r="O201" s="86">
        <v>20.2</v>
      </c>
      <c r="P201" s="86">
        <v>0</v>
      </c>
      <c r="Q201" s="84" t="s">
        <v>1009</v>
      </c>
      <c r="S201" s="84">
        <v>200</v>
      </c>
    </row>
    <row r="202" spans="1:19" x14ac:dyDescent="0.3">
      <c r="A202" s="84">
        <v>390</v>
      </c>
      <c r="B202" s="84">
        <v>18</v>
      </c>
      <c r="C202" s="84" t="s">
        <v>1010</v>
      </c>
      <c r="D202" s="84" t="s">
        <v>1011</v>
      </c>
      <c r="E202" s="84" t="s">
        <v>146</v>
      </c>
      <c r="F202" s="84" t="s">
        <v>147</v>
      </c>
      <c r="G202" s="84" t="s">
        <v>239</v>
      </c>
      <c r="H202" s="85">
        <v>33427</v>
      </c>
      <c r="I202" s="84" t="s">
        <v>148</v>
      </c>
      <c r="J202" s="84" t="s">
        <v>1012</v>
      </c>
      <c r="K202" s="84">
        <v>1160</v>
      </c>
      <c r="L202" s="84" t="s">
        <v>423</v>
      </c>
      <c r="M202" s="84">
        <v>1810390004</v>
      </c>
      <c r="N202" s="86">
        <v>-20.2</v>
      </c>
      <c r="O202" s="86">
        <v>20.2</v>
      </c>
      <c r="P202" s="86">
        <v>0</v>
      </c>
      <c r="Q202" s="84" t="s">
        <v>1013</v>
      </c>
      <c r="S202" s="84">
        <v>201</v>
      </c>
    </row>
    <row r="203" spans="1:19" x14ac:dyDescent="0.3">
      <c r="A203" s="84">
        <v>582</v>
      </c>
      <c r="B203" s="84">
        <v>20</v>
      </c>
      <c r="C203" s="84" t="s">
        <v>1014</v>
      </c>
      <c r="D203" s="84" t="s">
        <v>1015</v>
      </c>
      <c r="E203" s="84" t="s">
        <v>146</v>
      </c>
      <c r="F203" s="84" t="s">
        <v>147</v>
      </c>
      <c r="G203" s="84" t="s">
        <v>147</v>
      </c>
      <c r="H203" s="85">
        <v>34055</v>
      </c>
      <c r="I203" s="84" t="s">
        <v>148</v>
      </c>
      <c r="J203" s="84" t="s">
        <v>1016</v>
      </c>
      <c r="K203" s="84">
        <v>2320</v>
      </c>
      <c r="L203" s="84" t="s">
        <v>1017</v>
      </c>
      <c r="M203" s="84">
        <v>2010582006</v>
      </c>
      <c r="N203" s="86">
        <v>-20.2</v>
      </c>
      <c r="O203" s="86">
        <v>20.2</v>
      </c>
      <c r="P203" s="86">
        <v>0</v>
      </c>
      <c r="Q203" s="84" t="s">
        <v>1018</v>
      </c>
      <c r="S203" s="84">
        <v>202</v>
      </c>
    </row>
    <row r="204" spans="1:19" x14ac:dyDescent="0.3">
      <c r="A204" s="84">
        <v>390</v>
      </c>
      <c r="B204" s="84">
        <v>19</v>
      </c>
      <c r="C204" s="84" t="s">
        <v>1019</v>
      </c>
      <c r="D204" s="84" t="s">
        <v>1020</v>
      </c>
      <c r="E204" s="84" t="s">
        <v>165</v>
      </c>
      <c r="F204" s="84" t="s">
        <v>147</v>
      </c>
      <c r="G204" s="84" t="s">
        <v>239</v>
      </c>
      <c r="H204" s="85">
        <v>32055</v>
      </c>
      <c r="I204" s="84" t="s">
        <v>148</v>
      </c>
      <c r="J204" s="84" t="s">
        <v>1021</v>
      </c>
      <c r="K204" s="84">
        <v>1130</v>
      </c>
      <c r="L204" s="84" t="s">
        <v>187</v>
      </c>
      <c r="M204" s="84">
        <v>1910390004</v>
      </c>
      <c r="N204" s="86">
        <v>-20.2</v>
      </c>
      <c r="O204" s="86">
        <v>20.2</v>
      </c>
      <c r="P204" s="86">
        <v>0</v>
      </c>
      <c r="Q204" s="84" t="s">
        <v>1022</v>
      </c>
      <c r="S204" s="84">
        <v>203</v>
      </c>
    </row>
    <row r="205" spans="1:19" x14ac:dyDescent="0.3">
      <c r="A205" s="84">
        <v>392</v>
      </c>
      <c r="B205" s="84">
        <v>20</v>
      </c>
      <c r="C205" s="84" t="s">
        <v>1023</v>
      </c>
      <c r="D205" s="84" t="s">
        <v>1024</v>
      </c>
      <c r="E205" s="84" t="s">
        <v>146</v>
      </c>
      <c r="F205" s="84" t="s">
        <v>147</v>
      </c>
      <c r="G205" s="84" t="s">
        <v>239</v>
      </c>
      <c r="H205" s="85">
        <v>32287</v>
      </c>
      <c r="I205" s="84" t="s">
        <v>148</v>
      </c>
      <c r="J205" s="84" t="s">
        <v>1025</v>
      </c>
      <c r="K205" s="84">
        <v>1020</v>
      </c>
      <c r="L205" s="84" t="s">
        <v>161</v>
      </c>
      <c r="M205" s="84">
        <v>2010392003</v>
      </c>
      <c r="N205" s="86">
        <v>-20.2</v>
      </c>
      <c r="O205" s="86">
        <v>20.2</v>
      </c>
      <c r="P205" s="86">
        <v>0</v>
      </c>
      <c r="Q205" s="84" t="s">
        <v>1026</v>
      </c>
      <c r="S205" s="84">
        <v>204</v>
      </c>
    </row>
    <row r="206" spans="1:19" x14ac:dyDescent="0.3">
      <c r="A206" s="84">
        <v>229</v>
      </c>
      <c r="B206" s="84">
        <v>17</v>
      </c>
      <c r="C206" s="84" t="s">
        <v>1027</v>
      </c>
      <c r="D206" s="84" t="s">
        <v>1028</v>
      </c>
      <c r="E206" s="84" t="s">
        <v>165</v>
      </c>
      <c r="F206" s="84" t="s">
        <v>147</v>
      </c>
      <c r="G206" s="84" t="s">
        <v>147</v>
      </c>
      <c r="H206" s="85">
        <v>35753</v>
      </c>
      <c r="I206" s="84" t="s">
        <v>148</v>
      </c>
      <c r="J206" s="84" t="s">
        <v>1029</v>
      </c>
      <c r="K206" s="84">
        <v>1210</v>
      </c>
      <c r="L206" s="84" t="s">
        <v>155</v>
      </c>
      <c r="M206" s="84">
        <v>1710229003</v>
      </c>
      <c r="N206" s="86">
        <v>-20.2</v>
      </c>
      <c r="O206" s="86">
        <v>20.2</v>
      </c>
      <c r="P206" s="86">
        <v>0</v>
      </c>
      <c r="Q206" s="84" t="s">
        <v>1030</v>
      </c>
      <c r="S206" s="84">
        <v>205</v>
      </c>
    </row>
    <row r="207" spans="1:19" x14ac:dyDescent="0.3">
      <c r="A207" s="84">
        <v>391</v>
      </c>
      <c r="B207" s="84">
        <v>20</v>
      </c>
      <c r="C207" s="84" t="s">
        <v>1031</v>
      </c>
      <c r="D207" s="84" t="s">
        <v>1032</v>
      </c>
      <c r="E207" s="84" t="s">
        <v>165</v>
      </c>
      <c r="F207" s="84" t="s">
        <v>147</v>
      </c>
      <c r="G207" s="84" t="s">
        <v>147</v>
      </c>
      <c r="H207" s="85">
        <v>33801</v>
      </c>
      <c r="I207" s="84" t="s">
        <v>869</v>
      </c>
      <c r="J207" s="84" t="s">
        <v>1033</v>
      </c>
      <c r="K207" s="84">
        <v>1090</v>
      </c>
      <c r="L207" s="84" t="s">
        <v>155</v>
      </c>
      <c r="M207" s="84">
        <v>2010391021</v>
      </c>
      <c r="N207" s="86">
        <v>-20.2</v>
      </c>
      <c r="O207" s="86">
        <v>20.2</v>
      </c>
      <c r="P207" s="86">
        <v>0</v>
      </c>
      <c r="Q207" s="84" t="s">
        <v>1034</v>
      </c>
      <c r="S207" s="84">
        <v>206</v>
      </c>
    </row>
    <row r="208" spans="1:19" x14ac:dyDescent="0.3">
      <c r="A208" s="84">
        <v>-39</v>
      </c>
      <c r="B208" s="84">
        <v>20</v>
      </c>
      <c r="C208" s="84" t="s">
        <v>1035</v>
      </c>
      <c r="D208" s="84" t="s">
        <v>1036</v>
      </c>
      <c r="E208" s="84" t="s">
        <v>146</v>
      </c>
      <c r="F208" s="84" t="s">
        <v>147</v>
      </c>
      <c r="G208" s="84" t="s">
        <v>147</v>
      </c>
      <c r="H208" s="85">
        <v>31201</v>
      </c>
      <c r="I208" s="84" t="s">
        <v>228</v>
      </c>
      <c r="J208" s="84" t="s">
        <v>1037</v>
      </c>
      <c r="K208" s="84">
        <v>71083</v>
      </c>
      <c r="L208" s="84" t="s">
        <v>147</v>
      </c>
      <c r="M208" s="84">
        <v>2030039024</v>
      </c>
      <c r="N208" s="86">
        <v>-20.2</v>
      </c>
      <c r="O208" s="86">
        <v>20.2</v>
      </c>
      <c r="P208" s="86">
        <v>0</v>
      </c>
      <c r="Q208" s="84" t="s">
        <v>1038</v>
      </c>
      <c r="R208" s="84" t="s">
        <v>220</v>
      </c>
      <c r="S208" s="84">
        <v>207</v>
      </c>
    </row>
    <row r="209" spans="1:19" x14ac:dyDescent="0.3">
      <c r="A209" s="84">
        <v>388</v>
      </c>
      <c r="B209" s="84">
        <v>20</v>
      </c>
      <c r="C209" s="84" t="s">
        <v>1039</v>
      </c>
      <c r="D209" s="84" t="s">
        <v>1040</v>
      </c>
      <c r="E209" s="84" t="s">
        <v>165</v>
      </c>
      <c r="F209" s="84" t="s">
        <v>147</v>
      </c>
      <c r="G209" s="84" t="s">
        <v>430</v>
      </c>
      <c r="H209" s="85">
        <v>29266</v>
      </c>
      <c r="I209" s="84" t="s">
        <v>624</v>
      </c>
      <c r="J209" s="84" t="s">
        <v>1041</v>
      </c>
      <c r="K209" s="84">
        <v>1110</v>
      </c>
      <c r="L209" s="84" t="s">
        <v>330</v>
      </c>
      <c r="M209" s="84">
        <v>2010388003</v>
      </c>
      <c r="N209" s="86">
        <v>-20.2</v>
      </c>
      <c r="O209" s="86">
        <v>20.2</v>
      </c>
      <c r="P209" s="86">
        <v>0</v>
      </c>
      <c r="Q209" s="84" t="s">
        <v>1042</v>
      </c>
      <c r="S209" s="84">
        <v>208</v>
      </c>
    </row>
    <row r="210" spans="1:19" x14ac:dyDescent="0.3">
      <c r="A210" s="84">
        <v>1389</v>
      </c>
      <c r="B210" s="84">
        <v>20</v>
      </c>
      <c r="C210" s="84" t="s">
        <v>1043</v>
      </c>
      <c r="D210" s="84" t="s">
        <v>1044</v>
      </c>
      <c r="E210" s="84" t="s">
        <v>165</v>
      </c>
      <c r="F210" s="84" t="s">
        <v>147</v>
      </c>
      <c r="G210" s="84" t="s">
        <v>147</v>
      </c>
      <c r="H210" s="85">
        <v>36315</v>
      </c>
      <c r="I210" s="84" t="s">
        <v>869</v>
      </c>
      <c r="J210" s="84" t="s">
        <v>1045</v>
      </c>
      <c r="K210" s="84">
        <v>1070</v>
      </c>
      <c r="L210" s="84" t="s">
        <v>362</v>
      </c>
      <c r="M210" s="84">
        <v>2010389185</v>
      </c>
      <c r="N210" s="86">
        <v>-20.2</v>
      </c>
      <c r="O210" s="86">
        <v>20.2</v>
      </c>
      <c r="P210" s="86">
        <v>0</v>
      </c>
      <c r="Q210" s="84" t="s">
        <v>1046</v>
      </c>
      <c r="S210" s="84">
        <v>209</v>
      </c>
    </row>
    <row r="211" spans="1:19" x14ac:dyDescent="0.3">
      <c r="A211" s="84">
        <v>391</v>
      </c>
      <c r="B211" s="84">
        <v>18</v>
      </c>
      <c r="C211" s="84" t="s">
        <v>1047</v>
      </c>
      <c r="D211" s="84" t="s">
        <v>1048</v>
      </c>
      <c r="E211" s="84" t="s">
        <v>165</v>
      </c>
      <c r="F211" s="84" t="s">
        <v>147</v>
      </c>
      <c r="G211" s="84" t="s">
        <v>147</v>
      </c>
      <c r="H211" s="85">
        <v>35689</v>
      </c>
      <c r="I211" s="84" t="s">
        <v>148</v>
      </c>
      <c r="J211" s="84" t="s">
        <v>1049</v>
      </c>
      <c r="K211" s="84">
        <v>1110</v>
      </c>
      <c r="L211" s="84" t="s">
        <v>330</v>
      </c>
      <c r="M211" s="84">
        <v>1810391030</v>
      </c>
      <c r="N211" s="86">
        <v>-20.2</v>
      </c>
      <c r="O211" s="86">
        <v>20.2</v>
      </c>
      <c r="P211" s="86">
        <v>0</v>
      </c>
      <c r="Q211" s="84" t="s">
        <v>1050</v>
      </c>
      <c r="S211" s="84">
        <v>210</v>
      </c>
    </row>
    <row r="212" spans="1:19" x14ac:dyDescent="0.3">
      <c r="A212" s="84">
        <v>391</v>
      </c>
      <c r="B212" s="84">
        <v>19</v>
      </c>
      <c r="C212" s="84" t="s">
        <v>1051</v>
      </c>
      <c r="D212" s="84" t="s">
        <v>1052</v>
      </c>
      <c r="E212" s="84" t="s">
        <v>165</v>
      </c>
      <c r="F212" s="84" t="s">
        <v>147</v>
      </c>
      <c r="G212" s="84" t="s">
        <v>147</v>
      </c>
      <c r="H212" s="85">
        <v>29677</v>
      </c>
      <c r="I212" s="84" t="s">
        <v>228</v>
      </c>
      <c r="J212" s="84" t="s">
        <v>1053</v>
      </c>
      <c r="K212" s="84">
        <v>1030</v>
      </c>
      <c r="L212" s="84" t="s">
        <v>277</v>
      </c>
      <c r="M212" s="84">
        <v>1910391002</v>
      </c>
      <c r="N212" s="86">
        <v>-20.2</v>
      </c>
      <c r="O212" s="86">
        <v>20.2</v>
      </c>
      <c r="P212" s="86">
        <v>0</v>
      </c>
      <c r="Q212" s="84" t="s">
        <v>1054</v>
      </c>
      <c r="S212" s="84">
        <v>211</v>
      </c>
    </row>
    <row r="213" spans="1:19" x14ac:dyDescent="0.3">
      <c r="A213" s="84">
        <v>392</v>
      </c>
      <c r="B213" s="84">
        <v>20</v>
      </c>
      <c r="C213" s="84" t="s">
        <v>1051</v>
      </c>
      <c r="D213" s="84" t="s">
        <v>222</v>
      </c>
      <c r="E213" s="84" t="s">
        <v>146</v>
      </c>
      <c r="F213" s="84" t="s">
        <v>147</v>
      </c>
      <c r="G213" s="84" t="s">
        <v>239</v>
      </c>
      <c r="H213" s="85">
        <v>29576</v>
      </c>
      <c r="I213" s="84" t="s">
        <v>228</v>
      </c>
      <c r="J213" s="84" t="s">
        <v>1055</v>
      </c>
      <c r="K213" s="84">
        <v>1220</v>
      </c>
      <c r="L213" s="84" t="s">
        <v>150</v>
      </c>
      <c r="M213" s="84">
        <v>2010392041</v>
      </c>
      <c r="N213" s="86">
        <v>-20.2</v>
      </c>
      <c r="O213" s="86">
        <v>20.2</v>
      </c>
      <c r="P213" s="86">
        <v>0</v>
      </c>
      <c r="Q213" s="84" t="s">
        <v>1056</v>
      </c>
      <c r="S213" s="84">
        <v>212</v>
      </c>
    </row>
    <row r="214" spans="1:19" x14ac:dyDescent="0.3">
      <c r="A214" s="84">
        <v>389</v>
      </c>
      <c r="B214" s="84">
        <v>19</v>
      </c>
      <c r="C214" s="84" t="s">
        <v>1051</v>
      </c>
      <c r="D214" s="84" t="s">
        <v>1057</v>
      </c>
      <c r="E214" s="84" t="s">
        <v>165</v>
      </c>
      <c r="F214" s="84" t="s">
        <v>147</v>
      </c>
      <c r="G214" s="84" t="s">
        <v>147</v>
      </c>
      <c r="H214" s="85">
        <v>26167</v>
      </c>
      <c r="I214" s="84" t="s">
        <v>148</v>
      </c>
      <c r="J214" s="84" t="s">
        <v>1058</v>
      </c>
      <c r="K214" s="84">
        <v>1030</v>
      </c>
      <c r="L214" s="84" t="s">
        <v>277</v>
      </c>
      <c r="M214" s="84">
        <v>1910389012</v>
      </c>
      <c r="N214" s="86">
        <v>-20.2</v>
      </c>
      <c r="O214" s="86">
        <v>20.2</v>
      </c>
      <c r="P214" s="86">
        <v>0</v>
      </c>
      <c r="Q214" s="84" t="s">
        <v>1059</v>
      </c>
      <c r="S214" s="84">
        <v>213</v>
      </c>
    </row>
    <row r="215" spans="1:19" x14ac:dyDescent="0.3">
      <c r="A215" s="84">
        <v>390</v>
      </c>
      <c r="B215" s="84">
        <v>19</v>
      </c>
      <c r="C215" s="84" t="s">
        <v>1060</v>
      </c>
      <c r="D215" s="84" t="s">
        <v>1061</v>
      </c>
      <c r="E215" s="84" t="s">
        <v>165</v>
      </c>
      <c r="F215" s="84" t="s">
        <v>147</v>
      </c>
      <c r="G215" s="84" t="s">
        <v>147</v>
      </c>
      <c r="H215" s="85">
        <v>34741</v>
      </c>
      <c r="I215" s="84" t="s">
        <v>148</v>
      </c>
      <c r="J215" s="84" t="s">
        <v>1062</v>
      </c>
      <c r="K215" s="84">
        <v>1230</v>
      </c>
      <c r="L215" s="84" t="s">
        <v>155</v>
      </c>
      <c r="M215" s="84">
        <v>1910390006</v>
      </c>
      <c r="N215" s="86">
        <v>-20.2</v>
      </c>
      <c r="O215" s="86">
        <v>20.2</v>
      </c>
      <c r="P215" s="86">
        <v>0</v>
      </c>
      <c r="Q215" s="84" t="s">
        <v>1063</v>
      </c>
      <c r="S215" s="84">
        <v>214</v>
      </c>
    </row>
    <row r="216" spans="1:19" x14ac:dyDescent="0.3">
      <c r="A216" s="84">
        <v>389</v>
      </c>
      <c r="B216" s="84">
        <v>20</v>
      </c>
      <c r="C216" s="84" t="s">
        <v>1060</v>
      </c>
      <c r="D216" s="84" t="s">
        <v>1064</v>
      </c>
      <c r="E216" s="84" t="s">
        <v>165</v>
      </c>
      <c r="F216" s="84" t="s">
        <v>147</v>
      </c>
      <c r="G216" s="84" t="s">
        <v>147</v>
      </c>
      <c r="H216" s="85">
        <v>36974</v>
      </c>
      <c r="I216" s="84" t="s">
        <v>148</v>
      </c>
      <c r="J216" s="84" t="s">
        <v>1065</v>
      </c>
      <c r="K216" s="84">
        <v>7552</v>
      </c>
      <c r="L216" s="84" t="s">
        <v>1066</v>
      </c>
      <c r="M216" s="84">
        <v>2010389110</v>
      </c>
      <c r="N216" s="86">
        <v>-20.2</v>
      </c>
      <c r="O216" s="86">
        <v>20.2</v>
      </c>
      <c r="P216" s="86">
        <v>0</v>
      </c>
      <c r="Q216" s="84" t="s">
        <v>1067</v>
      </c>
      <c r="S216" s="84">
        <v>215</v>
      </c>
    </row>
    <row r="217" spans="1:19" x14ac:dyDescent="0.3">
      <c r="A217" s="84">
        <v>229</v>
      </c>
      <c r="B217" s="84">
        <v>18</v>
      </c>
      <c r="C217" s="84" t="s">
        <v>1060</v>
      </c>
      <c r="D217" s="84" t="s">
        <v>1068</v>
      </c>
      <c r="E217" s="84" t="s">
        <v>146</v>
      </c>
      <c r="F217" s="84" t="s">
        <v>147</v>
      </c>
      <c r="G217" s="84" t="s">
        <v>147</v>
      </c>
      <c r="H217" s="85">
        <v>35275</v>
      </c>
      <c r="I217" s="84" t="s">
        <v>148</v>
      </c>
      <c r="J217" s="84" t="s">
        <v>1069</v>
      </c>
      <c r="K217" s="84">
        <v>2070</v>
      </c>
      <c r="L217" s="84" t="s">
        <v>1070</v>
      </c>
      <c r="M217" s="84">
        <v>1810229054</v>
      </c>
      <c r="N217" s="86">
        <v>-20.2</v>
      </c>
      <c r="O217" s="86">
        <v>20.2</v>
      </c>
      <c r="P217" s="86">
        <v>0</v>
      </c>
      <c r="Q217" s="84" t="s">
        <v>1071</v>
      </c>
      <c r="S217" s="84">
        <v>216</v>
      </c>
    </row>
    <row r="218" spans="1:19" x14ac:dyDescent="0.3">
      <c r="A218" s="84">
        <v>865</v>
      </c>
      <c r="B218" s="84">
        <v>20</v>
      </c>
      <c r="C218" s="84" t="s">
        <v>1072</v>
      </c>
      <c r="D218" s="84" t="s">
        <v>1073</v>
      </c>
      <c r="E218" s="84" t="s">
        <v>146</v>
      </c>
      <c r="F218" s="84" t="s">
        <v>147</v>
      </c>
      <c r="G218" s="84" t="s">
        <v>147</v>
      </c>
      <c r="H218" s="85">
        <v>37193</v>
      </c>
      <c r="I218" s="84" t="s">
        <v>228</v>
      </c>
      <c r="J218" s="84" t="s">
        <v>1074</v>
      </c>
      <c r="K218" s="84">
        <v>83629</v>
      </c>
      <c r="L218" s="84" t="s">
        <v>1075</v>
      </c>
      <c r="M218" s="84">
        <v>2010865002</v>
      </c>
      <c r="N218" s="86">
        <v>-20.2</v>
      </c>
      <c r="O218" s="86">
        <v>20.2</v>
      </c>
      <c r="P218" s="86">
        <v>0</v>
      </c>
      <c r="Q218" s="84" t="s">
        <v>1076</v>
      </c>
      <c r="S218" s="84">
        <v>217</v>
      </c>
    </row>
    <row r="219" spans="1:19" x14ac:dyDescent="0.3">
      <c r="A219" s="84">
        <v>387</v>
      </c>
      <c r="B219" s="84">
        <v>18</v>
      </c>
      <c r="C219" s="84" t="s">
        <v>1077</v>
      </c>
      <c r="D219" s="84" t="s">
        <v>1078</v>
      </c>
      <c r="E219" s="84" t="s">
        <v>165</v>
      </c>
      <c r="F219" s="84" t="s">
        <v>147</v>
      </c>
      <c r="G219" s="84" t="s">
        <v>147</v>
      </c>
      <c r="H219" s="85">
        <v>31484</v>
      </c>
      <c r="I219" s="84" t="s">
        <v>228</v>
      </c>
      <c r="J219" s="84" t="s">
        <v>1079</v>
      </c>
      <c r="K219" s="84">
        <v>1230</v>
      </c>
      <c r="L219" s="84" t="s">
        <v>208</v>
      </c>
      <c r="M219" s="84">
        <v>1810387008</v>
      </c>
      <c r="N219" s="86">
        <v>-20.2</v>
      </c>
      <c r="O219" s="86">
        <v>20.2</v>
      </c>
      <c r="P219" s="86">
        <v>0</v>
      </c>
      <c r="Q219" s="84" t="s">
        <v>1080</v>
      </c>
      <c r="S219" s="84">
        <v>218</v>
      </c>
    </row>
    <row r="220" spans="1:19" x14ac:dyDescent="0.3">
      <c r="A220" s="84">
        <v>388</v>
      </c>
      <c r="B220" s="84">
        <v>18</v>
      </c>
      <c r="C220" s="84" t="s">
        <v>1081</v>
      </c>
      <c r="D220" s="84" t="s">
        <v>1082</v>
      </c>
      <c r="E220" s="84" t="s">
        <v>146</v>
      </c>
      <c r="F220" s="84" t="s">
        <v>147</v>
      </c>
      <c r="G220" s="84" t="s">
        <v>147</v>
      </c>
      <c r="H220" s="85">
        <v>33956</v>
      </c>
      <c r="I220" s="84" t="s">
        <v>148</v>
      </c>
      <c r="J220" s="84" t="s">
        <v>1083</v>
      </c>
      <c r="K220" s="84">
        <v>1190</v>
      </c>
      <c r="L220" s="84" t="s">
        <v>253</v>
      </c>
      <c r="M220" s="84">
        <v>1810388004</v>
      </c>
      <c r="N220" s="86">
        <v>-20.2</v>
      </c>
      <c r="O220" s="86">
        <v>20.2</v>
      </c>
      <c r="P220" s="86">
        <v>0</v>
      </c>
      <c r="Q220" s="84" t="s">
        <v>1084</v>
      </c>
      <c r="S220" s="84">
        <v>219</v>
      </c>
    </row>
    <row r="221" spans="1:19" x14ac:dyDescent="0.3">
      <c r="A221" s="84">
        <v>229</v>
      </c>
      <c r="B221" s="84">
        <v>20</v>
      </c>
      <c r="C221" s="84" t="s">
        <v>1085</v>
      </c>
      <c r="D221" s="84" t="s">
        <v>1086</v>
      </c>
      <c r="E221" s="84" t="s">
        <v>146</v>
      </c>
      <c r="F221" s="84" t="s">
        <v>147</v>
      </c>
      <c r="G221" s="84" t="s">
        <v>147</v>
      </c>
      <c r="H221" s="85">
        <v>35704</v>
      </c>
      <c r="I221" s="84" t="s">
        <v>148</v>
      </c>
      <c r="J221" s="84" t="s">
        <v>1087</v>
      </c>
      <c r="K221" s="84">
        <v>1110</v>
      </c>
      <c r="L221" s="84" t="s">
        <v>330</v>
      </c>
      <c r="M221" s="84">
        <v>2010229059</v>
      </c>
      <c r="N221" s="86">
        <v>-20.2</v>
      </c>
      <c r="O221" s="86">
        <v>20.2</v>
      </c>
      <c r="P221" s="86">
        <v>0</v>
      </c>
      <c r="Q221" s="84" t="s">
        <v>1088</v>
      </c>
      <c r="S221" s="84">
        <v>220</v>
      </c>
    </row>
    <row r="222" spans="1:19" x14ac:dyDescent="0.3">
      <c r="A222" s="84">
        <v>582</v>
      </c>
      <c r="B222" s="84">
        <v>19</v>
      </c>
      <c r="C222" s="84" t="s">
        <v>1089</v>
      </c>
      <c r="D222" s="84" t="s">
        <v>1090</v>
      </c>
      <c r="E222" s="84" t="s">
        <v>165</v>
      </c>
      <c r="F222" s="84" t="s">
        <v>147</v>
      </c>
      <c r="G222" s="84" t="s">
        <v>147</v>
      </c>
      <c r="H222" s="85">
        <v>35720</v>
      </c>
      <c r="I222" s="84" t="s">
        <v>148</v>
      </c>
      <c r="J222" s="84" t="s">
        <v>1091</v>
      </c>
      <c r="K222" s="84">
        <v>1140</v>
      </c>
      <c r="L222" s="84" t="s">
        <v>155</v>
      </c>
      <c r="M222" s="84">
        <v>1910582009</v>
      </c>
      <c r="N222" s="86">
        <v>-20.2</v>
      </c>
      <c r="O222" s="86">
        <v>20.2</v>
      </c>
      <c r="P222" s="86">
        <v>0</v>
      </c>
      <c r="Q222" s="84" t="s">
        <v>1092</v>
      </c>
      <c r="S222" s="84">
        <v>221</v>
      </c>
    </row>
    <row r="223" spans="1:19" x14ac:dyDescent="0.3">
      <c r="A223" s="84">
        <v>389</v>
      </c>
      <c r="B223" s="84">
        <v>20</v>
      </c>
      <c r="C223" s="84" t="s">
        <v>1093</v>
      </c>
      <c r="D223" s="84" t="s">
        <v>1094</v>
      </c>
      <c r="E223" s="84" t="s">
        <v>165</v>
      </c>
      <c r="F223" s="84" t="s">
        <v>147</v>
      </c>
      <c r="G223" s="84" t="s">
        <v>147</v>
      </c>
      <c r="H223" s="85">
        <v>34121</v>
      </c>
      <c r="I223" s="84" t="s">
        <v>148</v>
      </c>
      <c r="J223" s="84" t="s">
        <v>1095</v>
      </c>
      <c r="K223" s="84">
        <v>1170</v>
      </c>
      <c r="L223" s="84" t="s">
        <v>248</v>
      </c>
      <c r="M223" s="84">
        <v>2010389012</v>
      </c>
      <c r="N223" s="86">
        <v>-20.2</v>
      </c>
      <c r="O223" s="86">
        <v>20.2</v>
      </c>
      <c r="P223" s="86">
        <v>0</v>
      </c>
      <c r="Q223" s="84" t="s">
        <v>1096</v>
      </c>
      <c r="S223" s="84">
        <v>222</v>
      </c>
    </row>
    <row r="224" spans="1:19" x14ac:dyDescent="0.3">
      <c r="A224" s="84">
        <v>582</v>
      </c>
      <c r="B224" s="84">
        <v>20</v>
      </c>
      <c r="C224" s="84" t="s">
        <v>1097</v>
      </c>
      <c r="D224" s="84" t="s">
        <v>1098</v>
      </c>
      <c r="E224" s="84" t="s">
        <v>165</v>
      </c>
      <c r="F224" s="84" t="s">
        <v>147</v>
      </c>
      <c r="G224" s="84" t="s">
        <v>147</v>
      </c>
      <c r="H224" s="85">
        <v>34974</v>
      </c>
      <c r="I224" s="84" t="s">
        <v>148</v>
      </c>
      <c r="J224" s="84" t="s">
        <v>1099</v>
      </c>
      <c r="K224" s="84">
        <v>1100</v>
      </c>
      <c r="L224" s="84" t="s">
        <v>168</v>
      </c>
      <c r="M224" s="84">
        <v>2010582007</v>
      </c>
      <c r="N224" s="86">
        <v>-20.2</v>
      </c>
      <c r="O224" s="86">
        <v>20.2</v>
      </c>
      <c r="P224" s="86">
        <v>0</v>
      </c>
      <c r="Q224" s="84" t="s">
        <v>1100</v>
      </c>
      <c r="S224" s="84">
        <v>223</v>
      </c>
    </row>
    <row r="225" spans="1:19" x14ac:dyDescent="0.3">
      <c r="A225" s="84">
        <v>-39</v>
      </c>
      <c r="B225" s="84">
        <v>20</v>
      </c>
      <c r="C225" s="84" t="s">
        <v>1101</v>
      </c>
      <c r="D225" s="84" t="s">
        <v>1102</v>
      </c>
      <c r="E225" s="84" t="s">
        <v>146</v>
      </c>
      <c r="F225" s="84" t="s">
        <v>147</v>
      </c>
      <c r="G225" s="84" t="s">
        <v>147</v>
      </c>
      <c r="H225" s="85">
        <v>27932</v>
      </c>
      <c r="I225" s="84" t="s">
        <v>516</v>
      </c>
      <c r="J225" s="84" t="s">
        <v>1103</v>
      </c>
      <c r="K225" s="84">
        <v>8193</v>
      </c>
      <c r="L225" s="84" t="s">
        <v>147</v>
      </c>
      <c r="M225" s="84">
        <v>2030039017</v>
      </c>
      <c r="N225" s="86">
        <v>-20.2</v>
      </c>
      <c r="O225" s="86">
        <v>20.2</v>
      </c>
      <c r="P225" s="86">
        <v>0</v>
      </c>
      <c r="Q225" s="84" t="s">
        <v>1104</v>
      </c>
      <c r="R225" s="84" t="s">
        <v>220</v>
      </c>
      <c r="S225" s="84">
        <v>224</v>
      </c>
    </row>
    <row r="226" spans="1:19" x14ac:dyDescent="0.3">
      <c r="A226" s="84">
        <v>1389</v>
      </c>
      <c r="B226" s="84">
        <v>18</v>
      </c>
      <c r="C226" s="84" t="s">
        <v>1105</v>
      </c>
      <c r="D226" s="84" t="s">
        <v>1106</v>
      </c>
      <c r="E226" s="84" t="s">
        <v>165</v>
      </c>
      <c r="F226" s="84" t="s">
        <v>147</v>
      </c>
      <c r="G226" s="84" t="s">
        <v>147</v>
      </c>
      <c r="H226" s="85">
        <v>35815</v>
      </c>
      <c r="I226" s="84" t="s">
        <v>351</v>
      </c>
      <c r="J226" s="84" t="s">
        <v>1107</v>
      </c>
      <c r="K226" s="84">
        <v>1080</v>
      </c>
      <c r="L226" s="84" t="s">
        <v>343</v>
      </c>
      <c r="M226" s="84">
        <v>1810389508</v>
      </c>
      <c r="N226" s="86">
        <v>-20.2</v>
      </c>
      <c r="O226" s="86">
        <v>20.2</v>
      </c>
      <c r="P226" s="86">
        <v>0</v>
      </c>
      <c r="Q226" s="84" t="s">
        <v>1108</v>
      </c>
      <c r="S226" s="84">
        <v>225</v>
      </c>
    </row>
    <row r="227" spans="1:19" x14ac:dyDescent="0.3">
      <c r="A227" s="84">
        <v>389</v>
      </c>
      <c r="B227" s="84">
        <v>13</v>
      </c>
      <c r="C227" s="84" t="s">
        <v>1109</v>
      </c>
      <c r="D227" s="84" t="s">
        <v>1110</v>
      </c>
      <c r="E227" s="84" t="s">
        <v>165</v>
      </c>
      <c r="F227" s="84" t="s">
        <v>147</v>
      </c>
      <c r="G227" s="84" t="s">
        <v>147</v>
      </c>
      <c r="H227" s="85">
        <v>33159</v>
      </c>
      <c r="I227" s="84" t="s">
        <v>148</v>
      </c>
      <c r="J227" s="84" t="s">
        <v>1111</v>
      </c>
      <c r="K227" s="84">
        <v>3430</v>
      </c>
      <c r="L227" s="84" t="s">
        <v>1112</v>
      </c>
      <c r="M227" s="84">
        <v>1310389399</v>
      </c>
      <c r="N227" s="86">
        <v>-20.2</v>
      </c>
      <c r="O227" s="86">
        <v>20.2</v>
      </c>
      <c r="P227" s="86">
        <v>0</v>
      </c>
      <c r="Q227" s="84" t="s">
        <v>1113</v>
      </c>
      <c r="S227" s="84">
        <v>226</v>
      </c>
    </row>
    <row r="228" spans="1:19" x14ac:dyDescent="0.3">
      <c r="A228" s="84">
        <v>387</v>
      </c>
      <c r="B228" s="84">
        <v>20</v>
      </c>
      <c r="C228" s="84" t="s">
        <v>1114</v>
      </c>
      <c r="D228" s="84" t="s">
        <v>1115</v>
      </c>
      <c r="E228" s="84" t="s">
        <v>165</v>
      </c>
      <c r="F228" s="84" t="s">
        <v>147</v>
      </c>
      <c r="G228" s="84" t="s">
        <v>147</v>
      </c>
      <c r="H228" s="85">
        <v>37144</v>
      </c>
      <c r="I228" s="84" t="s">
        <v>148</v>
      </c>
      <c r="J228" s="84" t="s">
        <v>1116</v>
      </c>
      <c r="K228" s="84">
        <v>1190</v>
      </c>
      <c r="L228" s="84" t="s">
        <v>253</v>
      </c>
      <c r="M228" s="84">
        <v>2010387059</v>
      </c>
      <c r="N228" s="86">
        <v>-20.2</v>
      </c>
      <c r="O228" s="86">
        <v>20.2</v>
      </c>
      <c r="P228" s="86">
        <v>0</v>
      </c>
      <c r="Q228" s="84" t="s">
        <v>1117</v>
      </c>
      <c r="S228" s="84">
        <v>227</v>
      </c>
    </row>
    <row r="229" spans="1:19" x14ac:dyDescent="0.3">
      <c r="A229" s="84">
        <v>230</v>
      </c>
      <c r="B229" s="84">
        <v>20</v>
      </c>
      <c r="C229" s="84" t="s">
        <v>1114</v>
      </c>
      <c r="D229" s="84" t="s">
        <v>1118</v>
      </c>
      <c r="E229" s="84" t="s">
        <v>146</v>
      </c>
      <c r="F229" s="84" t="s">
        <v>147</v>
      </c>
      <c r="G229" s="84" t="s">
        <v>239</v>
      </c>
      <c r="H229" s="85">
        <v>35666</v>
      </c>
      <c r="I229" s="84" t="s">
        <v>1119</v>
      </c>
      <c r="J229" s="84" t="s">
        <v>1120</v>
      </c>
      <c r="K229" s="84">
        <v>9200</v>
      </c>
      <c r="L229" s="84" t="s">
        <v>1121</v>
      </c>
      <c r="M229" s="84">
        <v>2010230007</v>
      </c>
      <c r="N229" s="86">
        <v>-20.2</v>
      </c>
      <c r="O229" s="86">
        <v>20.2</v>
      </c>
      <c r="P229" s="86">
        <v>0</v>
      </c>
      <c r="Q229" s="84" t="s">
        <v>1122</v>
      </c>
      <c r="S229" s="84">
        <v>228</v>
      </c>
    </row>
    <row r="230" spans="1:19" x14ac:dyDescent="0.3">
      <c r="A230" s="84">
        <v>-42</v>
      </c>
      <c r="B230" s="84">
        <v>20</v>
      </c>
      <c r="C230" s="84" t="s">
        <v>1123</v>
      </c>
      <c r="D230" s="84" t="s">
        <v>1124</v>
      </c>
      <c r="E230" s="84" t="s">
        <v>165</v>
      </c>
      <c r="F230" s="84" t="s">
        <v>147</v>
      </c>
      <c r="G230" s="84" t="s">
        <v>1125</v>
      </c>
      <c r="H230" s="85">
        <v>31715</v>
      </c>
      <c r="I230" s="84" t="s">
        <v>228</v>
      </c>
      <c r="J230" s="84" t="s">
        <v>1126</v>
      </c>
      <c r="K230" s="84">
        <v>81669</v>
      </c>
      <c r="L230" s="84" t="s">
        <v>1127</v>
      </c>
      <c r="M230" s="84">
        <v>2030042062</v>
      </c>
      <c r="N230" s="86">
        <v>-20.2</v>
      </c>
      <c r="O230" s="86">
        <v>20.2</v>
      </c>
      <c r="P230" s="86">
        <v>0</v>
      </c>
      <c r="Q230" s="84" t="s">
        <v>1128</v>
      </c>
      <c r="R230" s="84" t="s">
        <v>232</v>
      </c>
      <c r="S230" s="84">
        <v>229</v>
      </c>
    </row>
    <row r="231" spans="1:19" x14ac:dyDescent="0.3">
      <c r="A231" s="84">
        <v>-39</v>
      </c>
      <c r="B231" s="84">
        <v>19</v>
      </c>
      <c r="C231" s="84" t="s">
        <v>1123</v>
      </c>
      <c r="D231" s="84" t="s">
        <v>1129</v>
      </c>
      <c r="E231" s="84" t="s">
        <v>165</v>
      </c>
      <c r="F231" s="84" t="s">
        <v>147</v>
      </c>
      <c r="G231" s="84" t="s">
        <v>147</v>
      </c>
      <c r="H231" s="85">
        <v>31230</v>
      </c>
      <c r="I231" s="84" t="s">
        <v>228</v>
      </c>
      <c r="J231" s="84" t="s">
        <v>1130</v>
      </c>
      <c r="K231" s="84">
        <v>21256</v>
      </c>
      <c r="L231" s="84" t="s">
        <v>147</v>
      </c>
      <c r="M231" s="84">
        <v>1930039067</v>
      </c>
      <c r="N231" s="86">
        <v>-20.2</v>
      </c>
      <c r="O231" s="86">
        <v>20.2</v>
      </c>
      <c r="P231" s="86">
        <v>0</v>
      </c>
      <c r="Q231" s="84" t="s">
        <v>1131</v>
      </c>
      <c r="R231" s="84" t="s">
        <v>220</v>
      </c>
      <c r="S231" s="84">
        <v>230</v>
      </c>
    </row>
    <row r="232" spans="1:19" x14ac:dyDescent="0.3">
      <c r="A232" s="84">
        <v>-39</v>
      </c>
      <c r="B232" s="84">
        <v>19</v>
      </c>
      <c r="C232" s="84" t="s">
        <v>1132</v>
      </c>
      <c r="D232" s="84" t="s">
        <v>1124</v>
      </c>
      <c r="E232" s="84" t="s">
        <v>165</v>
      </c>
      <c r="F232" s="84" t="s">
        <v>147</v>
      </c>
      <c r="G232" s="84" t="s">
        <v>147</v>
      </c>
      <c r="H232" s="85">
        <v>35376</v>
      </c>
      <c r="I232" s="84" t="s">
        <v>228</v>
      </c>
      <c r="J232" s="84" t="s">
        <v>1133</v>
      </c>
      <c r="K232" s="84">
        <v>67435</v>
      </c>
      <c r="L232" s="84" t="s">
        <v>147</v>
      </c>
      <c r="M232" s="84">
        <v>1940039047</v>
      </c>
      <c r="N232" s="86">
        <v>-20.2</v>
      </c>
      <c r="O232" s="86">
        <v>20.2</v>
      </c>
      <c r="P232" s="86">
        <v>0</v>
      </c>
      <c r="Q232" s="84" t="s">
        <v>1134</v>
      </c>
      <c r="R232" s="84" t="s">
        <v>220</v>
      </c>
      <c r="S232" s="84">
        <v>231</v>
      </c>
    </row>
    <row r="233" spans="1:19" x14ac:dyDescent="0.3">
      <c r="A233" s="84">
        <v>387</v>
      </c>
      <c r="B233" s="84">
        <v>19</v>
      </c>
      <c r="C233" s="84" t="s">
        <v>1135</v>
      </c>
      <c r="D233" s="84" t="s">
        <v>1136</v>
      </c>
      <c r="E233" s="84" t="s">
        <v>146</v>
      </c>
      <c r="F233" s="84" t="s">
        <v>147</v>
      </c>
      <c r="G233" s="84" t="s">
        <v>147</v>
      </c>
      <c r="H233" s="85">
        <v>33176</v>
      </c>
      <c r="I233" s="84" t="s">
        <v>148</v>
      </c>
      <c r="J233" s="84" t="s">
        <v>1137</v>
      </c>
      <c r="K233" s="84">
        <v>2244</v>
      </c>
      <c r="L233" s="84" t="s">
        <v>1138</v>
      </c>
      <c r="M233" s="84">
        <v>1910387005</v>
      </c>
      <c r="N233" s="86">
        <v>-20.2</v>
      </c>
      <c r="O233" s="86">
        <v>20.2</v>
      </c>
      <c r="P233" s="86">
        <v>0</v>
      </c>
      <c r="Q233" s="84" t="s">
        <v>1139</v>
      </c>
      <c r="S233" s="84">
        <v>232</v>
      </c>
    </row>
    <row r="234" spans="1:19" x14ac:dyDescent="0.3">
      <c r="A234" s="84">
        <v>1389</v>
      </c>
      <c r="B234" s="84">
        <v>19</v>
      </c>
      <c r="C234" s="84" t="s">
        <v>1140</v>
      </c>
      <c r="D234" s="84" t="s">
        <v>1141</v>
      </c>
      <c r="E234" s="84" t="s">
        <v>165</v>
      </c>
      <c r="F234" s="84" t="s">
        <v>147</v>
      </c>
      <c r="G234" s="84" t="s">
        <v>147</v>
      </c>
      <c r="H234" s="85">
        <v>36139</v>
      </c>
      <c r="I234" s="84" t="s">
        <v>341</v>
      </c>
      <c r="J234" s="84" t="s">
        <v>1142</v>
      </c>
      <c r="K234" s="84">
        <v>1100</v>
      </c>
      <c r="L234" s="84" t="s">
        <v>168</v>
      </c>
      <c r="M234" s="84">
        <v>1910389165</v>
      </c>
      <c r="N234" s="86">
        <v>-20.2</v>
      </c>
      <c r="O234" s="86">
        <v>20.2</v>
      </c>
      <c r="P234" s="86">
        <v>0</v>
      </c>
      <c r="Q234" s="84" t="s">
        <v>1143</v>
      </c>
      <c r="S234" s="84">
        <v>233</v>
      </c>
    </row>
    <row r="235" spans="1:19" x14ac:dyDescent="0.3">
      <c r="A235" s="84">
        <v>480</v>
      </c>
      <c r="B235" s="84">
        <v>20</v>
      </c>
      <c r="C235" s="84" t="s">
        <v>1144</v>
      </c>
      <c r="D235" s="84" t="s">
        <v>1145</v>
      </c>
      <c r="E235" s="84" t="s">
        <v>165</v>
      </c>
      <c r="F235" s="84" t="s">
        <v>147</v>
      </c>
      <c r="G235" s="84" t="s">
        <v>147</v>
      </c>
      <c r="H235" s="85">
        <v>34758</v>
      </c>
      <c r="I235" s="84" t="s">
        <v>1146</v>
      </c>
      <c r="J235" s="84" t="s">
        <v>1147</v>
      </c>
      <c r="K235" s="84">
        <v>1220</v>
      </c>
      <c r="L235" s="84" t="s">
        <v>150</v>
      </c>
      <c r="M235" s="84">
        <v>2010480004</v>
      </c>
      <c r="N235" s="86">
        <v>-20.2</v>
      </c>
      <c r="O235" s="86">
        <v>20.2</v>
      </c>
      <c r="P235" s="86">
        <v>0</v>
      </c>
      <c r="Q235" s="84" t="s">
        <v>1148</v>
      </c>
      <c r="S235" s="84">
        <v>234</v>
      </c>
    </row>
    <row r="236" spans="1:19" x14ac:dyDescent="0.3">
      <c r="A236" s="84">
        <v>391</v>
      </c>
      <c r="B236" s="84">
        <v>18</v>
      </c>
      <c r="C236" s="84" t="s">
        <v>1149</v>
      </c>
      <c r="D236" s="84" t="s">
        <v>1150</v>
      </c>
      <c r="E236" s="84" t="s">
        <v>146</v>
      </c>
      <c r="F236" s="84" t="s">
        <v>147</v>
      </c>
      <c r="G236" s="84" t="s">
        <v>147</v>
      </c>
      <c r="H236" s="85">
        <v>35760</v>
      </c>
      <c r="I236" s="84" t="s">
        <v>148</v>
      </c>
      <c r="J236" s="84" t="s">
        <v>1151</v>
      </c>
      <c r="K236" s="84">
        <v>1020</v>
      </c>
      <c r="L236" s="84" t="s">
        <v>161</v>
      </c>
      <c r="M236" s="84">
        <v>1810391031</v>
      </c>
      <c r="N236" s="86">
        <v>-20.2</v>
      </c>
      <c r="O236" s="86">
        <v>20.2</v>
      </c>
      <c r="P236" s="86">
        <v>0</v>
      </c>
      <c r="Q236" s="84" t="s">
        <v>1152</v>
      </c>
      <c r="S236" s="84">
        <v>235</v>
      </c>
    </row>
    <row r="237" spans="1:19" x14ac:dyDescent="0.3">
      <c r="A237" s="84">
        <v>390</v>
      </c>
      <c r="B237" s="84">
        <v>20</v>
      </c>
      <c r="C237" s="84" t="s">
        <v>1153</v>
      </c>
      <c r="D237" s="84" t="s">
        <v>1154</v>
      </c>
      <c r="E237" s="84" t="s">
        <v>165</v>
      </c>
      <c r="F237" s="84" t="s">
        <v>147</v>
      </c>
      <c r="G237" s="84" t="s">
        <v>239</v>
      </c>
      <c r="H237" s="85">
        <v>34212</v>
      </c>
      <c r="I237" s="84" t="s">
        <v>148</v>
      </c>
      <c r="J237" s="84" t="s">
        <v>1155</v>
      </c>
      <c r="K237" s="84">
        <v>1200</v>
      </c>
      <c r="L237" s="84" t="s">
        <v>945</v>
      </c>
      <c r="M237" s="84">
        <v>2010390012</v>
      </c>
      <c r="N237" s="86">
        <v>-20.2</v>
      </c>
      <c r="O237" s="86">
        <v>20.2</v>
      </c>
      <c r="P237" s="86">
        <v>0</v>
      </c>
      <c r="Q237" s="84" t="s">
        <v>1156</v>
      </c>
      <c r="S237" s="84">
        <v>236</v>
      </c>
    </row>
    <row r="238" spans="1:19" x14ac:dyDescent="0.3">
      <c r="A238" s="84">
        <v>387</v>
      </c>
      <c r="B238" s="84">
        <v>20</v>
      </c>
      <c r="C238" s="84" t="s">
        <v>1157</v>
      </c>
      <c r="D238" s="84" t="s">
        <v>1158</v>
      </c>
      <c r="E238" s="84" t="s">
        <v>165</v>
      </c>
      <c r="F238" s="84" t="s">
        <v>147</v>
      </c>
      <c r="G238" s="84" t="s">
        <v>147</v>
      </c>
      <c r="H238" s="85">
        <v>33504</v>
      </c>
      <c r="I238" s="84" t="s">
        <v>351</v>
      </c>
      <c r="J238" s="84" t="s">
        <v>1159</v>
      </c>
      <c r="K238" s="84">
        <v>1090</v>
      </c>
      <c r="L238" s="84" t="s">
        <v>1160</v>
      </c>
      <c r="M238" s="84">
        <v>2010387005</v>
      </c>
      <c r="N238" s="86">
        <v>-20.2</v>
      </c>
      <c r="O238" s="86">
        <v>20.2</v>
      </c>
      <c r="P238" s="86">
        <v>0</v>
      </c>
      <c r="Q238" s="84" t="s">
        <v>1161</v>
      </c>
      <c r="S238" s="84">
        <v>237</v>
      </c>
    </row>
    <row r="239" spans="1:19" x14ac:dyDescent="0.3">
      <c r="A239" s="84">
        <v>387</v>
      </c>
      <c r="B239" s="84">
        <v>19</v>
      </c>
      <c r="C239" s="84" t="s">
        <v>1162</v>
      </c>
      <c r="D239" s="84" t="s">
        <v>503</v>
      </c>
      <c r="E239" s="84" t="s">
        <v>165</v>
      </c>
      <c r="F239" s="84" t="s">
        <v>147</v>
      </c>
      <c r="G239" s="84" t="s">
        <v>147</v>
      </c>
      <c r="H239" s="85">
        <v>36638</v>
      </c>
      <c r="I239" s="84" t="s">
        <v>148</v>
      </c>
      <c r="J239" s="84" t="s">
        <v>1163</v>
      </c>
      <c r="K239" s="84">
        <v>1220</v>
      </c>
      <c r="L239" s="84" t="s">
        <v>150</v>
      </c>
      <c r="M239" s="84">
        <v>1910387073</v>
      </c>
      <c r="N239" s="86">
        <v>-20.2</v>
      </c>
      <c r="O239" s="86">
        <v>20.2</v>
      </c>
      <c r="P239" s="86">
        <v>0</v>
      </c>
      <c r="Q239" s="84" t="s">
        <v>1164</v>
      </c>
      <c r="S239" s="84">
        <v>238</v>
      </c>
    </row>
    <row r="240" spans="1:19" x14ac:dyDescent="0.3">
      <c r="A240" s="84">
        <v>392</v>
      </c>
      <c r="B240" s="84">
        <v>20</v>
      </c>
      <c r="C240" s="84" t="s">
        <v>1165</v>
      </c>
      <c r="D240" s="84" t="s">
        <v>1166</v>
      </c>
      <c r="E240" s="84" t="s">
        <v>146</v>
      </c>
      <c r="F240" s="84" t="s">
        <v>147</v>
      </c>
      <c r="G240" s="84" t="s">
        <v>430</v>
      </c>
      <c r="H240" s="85">
        <v>34072</v>
      </c>
      <c r="I240" s="84" t="s">
        <v>148</v>
      </c>
      <c r="J240" s="84" t="s">
        <v>1167</v>
      </c>
      <c r="K240" s="84">
        <v>1080</v>
      </c>
      <c r="L240" s="84" t="s">
        <v>155</v>
      </c>
      <c r="M240" s="84">
        <v>2010392004</v>
      </c>
      <c r="N240" s="86">
        <v>-20.2</v>
      </c>
      <c r="O240" s="86">
        <v>20.2</v>
      </c>
      <c r="P240" s="86">
        <v>0</v>
      </c>
      <c r="Q240" s="84" t="s">
        <v>1168</v>
      </c>
      <c r="S240" s="84">
        <v>239</v>
      </c>
    </row>
    <row r="241" spans="1:19" x14ac:dyDescent="0.3">
      <c r="A241" s="84">
        <v>480</v>
      </c>
      <c r="B241" s="84">
        <v>20</v>
      </c>
      <c r="C241" s="84" t="s">
        <v>1169</v>
      </c>
      <c r="D241" s="84" t="s">
        <v>1170</v>
      </c>
      <c r="E241" s="84" t="s">
        <v>165</v>
      </c>
      <c r="F241" s="84" t="s">
        <v>147</v>
      </c>
      <c r="G241" s="84" t="s">
        <v>147</v>
      </c>
      <c r="H241" s="85">
        <v>30481</v>
      </c>
      <c r="I241" s="84" t="s">
        <v>1171</v>
      </c>
      <c r="J241" s="84" t="s">
        <v>1172</v>
      </c>
      <c r="K241" s="84">
        <v>1050</v>
      </c>
      <c r="L241" s="84" t="s">
        <v>155</v>
      </c>
      <c r="M241" s="84">
        <v>2010480005</v>
      </c>
      <c r="N241" s="86">
        <v>-20.2</v>
      </c>
      <c r="O241" s="86">
        <v>20.2</v>
      </c>
      <c r="P241" s="86">
        <v>0</v>
      </c>
      <c r="Q241" s="84" t="s">
        <v>1173</v>
      </c>
      <c r="S241" s="84">
        <v>240</v>
      </c>
    </row>
    <row r="242" spans="1:19" x14ac:dyDescent="0.3">
      <c r="A242" s="84">
        <v>582</v>
      </c>
      <c r="B242" s="84">
        <v>20</v>
      </c>
      <c r="C242" s="84" t="s">
        <v>1174</v>
      </c>
      <c r="D242" s="84" t="s">
        <v>1175</v>
      </c>
      <c r="E242" s="84" t="s">
        <v>165</v>
      </c>
      <c r="F242" s="84" t="s">
        <v>147</v>
      </c>
      <c r="G242" s="84" t="s">
        <v>147</v>
      </c>
      <c r="H242" s="85">
        <v>35655</v>
      </c>
      <c r="I242" s="84" t="s">
        <v>148</v>
      </c>
      <c r="J242" s="84" t="s">
        <v>1176</v>
      </c>
      <c r="K242" s="84">
        <v>2441</v>
      </c>
      <c r="L242" s="84" t="s">
        <v>1177</v>
      </c>
      <c r="M242" s="84">
        <v>2010582008</v>
      </c>
      <c r="N242" s="86">
        <v>-20.2</v>
      </c>
      <c r="O242" s="86">
        <v>20.2</v>
      </c>
      <c r="P242" s="86">
        <v>0</v>
      </c>
      <c r="Q242" s="84" t="s">
        <v>1178</v>
      </c>
      <c r="S242" s="84">
        <v>241</v>
      </c>
    </row>
    <row r="243" spans="1:19" x14ac:dyDescent="0.3">
      <c r="A243" s="84">
        <v>-39</v>
      </c>
      <c r="B243" s="84">
        <v>18</v>
      </c>
      <c r="C243" s="84" t="s">
        <v>1179</v>
      </c>
      <c r="D243" s="84" t="s">
        <v>1180</v>
      </c>
      <c r="E243" s="84" t="s">
        <v>146</v>
      </c>
      <c r="F243" s="84" t="s">
        <v>147</v>
      </c>
      <c r="G243" s="84" t="s">
        <v>147</v>
      </c>
      <c r="H243" s="85">
        <v>25642</v>
      </c>
      <c r="I243" s="84" t="s">
        <v>148</v>
      </c>
      <c r="J243" s="84" t="s">
        <v>1181</v>
      </c>
      <c r="K243" s="84">
        <v>1130</v>
      </c>
      <c r="L243" s="84" t="s">
        <v>187</v>
      </c>
      <c r="M243" s="84">
        <v>1840039051</v>
      </c>
      <c r="N243" s="86">
        <v>-20.2</v>
      </c>
      <c r="O243" s="86">
        <v>20.2</v>
      </c>
      <c r="P243" s="86">
        <v>0</v>
      </c>
      <c r="Q243" s="84" t="s">
        <v>1182</v>
      </c>
      <c r="R243" s="84" t="s">
        <v>220</v>
      </c>
      <c r="S243" s="84">
        <v>242</v>
      </c>
    </row>
    <row r="244" spans="1:19" x14ac:dyDescent="0.3">
      <c r="A244" s="84">
        <v>613</v>
      </c>
      <c r="B244" s="84">
        <v>18</v>
      </c>
      <c r="C244" s="84" t="s">
        <v>1183</v>
      </c>
      <c r="D244" s="84" t="s">
        <v>1184</v>
      </c>
      <c r="E244" s="84" t="s">
        <v>146</v>
      </c>
      <c r="F244" s="84" t="s">
        <v>147</v>
      </c>
      <c r="G244" s="84" t="s">
        <v>239</v>
      </c>
      <c r="H244" s="85">
        <v>33589</v>
      </c>
      <c r="I244" s="84" t="s">
        <v>148</v>
      </c>
      <c r="J244" s="84" t="s">
        <v>1185</v>
      </c>
      <c r="K244" s="84">
        <v>1210</v>
      </c>
      <c r="L244" s="84" t="s">
        <v>261</v>
      </c>
      <c r="M244" s="84">
        <v>1810613003</v>
      </c>
      <c r="N244" s="86">
        <v>-20.2</v>
      </c>
      <c r="O244" s="86">
        <v>20.2</v>
      </c>
      <c r="P244" s="86">
        <v>0</v>
      </c>
      <c r="Q244" s="84" t="s">
        <v>1186</v>
      </c>
      <c r="S244" s="84">
        <v>243</v>
      </c>
    </row>
    <row r="245" spans="1:19" x14ac:dyDescent="0.3">
      <c r="A245" s="84">
        <v>-39</v>
      </c>
      <c r="B245" s="84">
        <v>19</v>
      </c>
      <c r="C245" s="84" t="s">
        <v>1187</v>
      </c>
      <c r="D245" s="84" t="s">
        <v>222</v>
      </c>
      <c r="E245" s="84" t="s">
        <v>146</v>
      </c>
      <c r="F245" s="84" t="s">
        <v>147</v>
      </c>
      <c r="G245" s="84" t="s">
        <v>147</v>
      </c>
      <c r="H245" s="85">
        <v>24555</v>
      </c>
      <c r="I245" s="84" t="s">
        <v>516</v>
      </c>
      <c r="J245" s="84" t="s">
        <v>1188</v>
      </c>
      <c r="K245" s="84">
        <v>8104</v>
      </c>
      <c r="L245" s="84" t="s">
        <v>147</v>
      </c>
      <c r="M245" s="84">
        <v>1940039080</v>
      </c>
      <c r="N245" s="86">
        <v>-20.2</v>
      </c>
      <c r="O245" s="86">
        <v>20.2</v>
      </c>
      <c r="P245" s="86">
        <v>0</v>
      </c>
      <c r="Q245" s="84" t="s">
        <v>1189</v>
      </c>
      <c r="R245" s="84" t="s">
        <v>220</v>
      </c>
      <c r="S245" s="84">
        <v>244</v>
      </c>
    </row>
    <row r="246" spans="1:19" x14ac:dyDescent="0.3">
      <c r="A246" s="84">
        <v>387</v>
      </c>
      <c r="B246" s="84">
        <v>18</v>
      </c>
      <c r="C246" s="84" t="s">
        <v>1187</v>
      </c>
      <c r="D246" s="84" t="s">
        <v>222</v>
      </c>
      <c r="E246" s="84" t="s">
        <v>146</v>
      </c>
      <c r="F246" s="84" t="s">
        <v>147</v>
      </c>
      <c r="G246" s="84" t="s">
        <v>147</v>
      </c>
      <c r="H246" s="85">
        <v>36062</v>
      </c>
      <c r="I246" s="84" t="s">
        <v>148</v>
      </c>
      <c r="J246" s="84" t="s">
        <v>1190</v>
      </c>
      <c r="K246" s="84">
        <v>1110</v>
      </c>
      <c r="L246" s="84" t="s">
        <v>330</v>
      </c>
      <c r="M246" s="84">
        <v>1810387060</v>
      </c>
      <c r="N246" s="86">
        <v>-20.2</v>
      </c>
      <c r="O246" s="86">
        <v>20.2</v>
      </c>
      <c r="P246" s="86">
        <v>0</v>
      </c>
      <c r="Q246" s="84" t="s">
        <v>1191</v>
      </c>
      <c r="S246" s="84">
        <v>245</v>
      </c>
    </row>
    <row r="247" spans="1:19" x14ac:dyDescent="0.3">
      <c r="A247" s="84">
        <v>-39</v>
      </c>
      <c r="B247" s="84">
        <v>20</v>
      </c>
      <c r="C247" s="84" t="s">
        <v>1192</v>
      </c>
      <c r="D247" s="84" t="s">
        <v>1193</v>
      </c>
      <c r="E247" s="84" t="s">
        <v>165</v>
      </c>
      <c r="F247" s="84" t="s">
        <v>1194</v>
      </c>
      <c r="G247" s="84" t="s">
        <v>147</v>
      </c>
      <c r="H247" s="85">
        <v>29627</v>
      </c>
      <c r="I247" s="84" t="s">
        <v>148</v>
      </c>
      <c r="J247" s="84" t="s">
        <v>1195</v>
      </c>
      <c r="K247" s="84">
        <v>1220</v>
      </c>
      <c r="L247" s="84" t="s">
        <v>150</v>
      </c>
      <c r="M247" s="84">
        <v>2030039054</v>
      </c>
      <c r="N247" s="86">
        <v>-20.2</v>
      </c>
      <c r="O247" s="86">
        <v>20.2</v>
      </c>
      <c r="P247" s="86">
        <v>0</v>
      </c>
      <c r="Q247" s="84" t="s">
        <v>1196</v>
      </c>
      <c r="R247" s="84" t="s">
        <v>220</v>
      </c>
      <c r="S247" s="84">
        <v>246</v>
      </c>
    </row>
    <row r="248" spans="1:19" x14ac:dyDescent="0.3">
      <c r="A248" s="84">
        <v>-36</v>
      </c>
      <c r="B248" s="84">
        <v>18</v>
      </c>
      <c r="C248" s="84" t="s">
        <v>1197</v>
      </c>
      <c r="D248" s="84" t="s">
        <v>1198</v>
      </c>
      <c r="E248" s="84" t="s">
        <v>165</v>
      </c>
      <c r="F248" s="84" t="s">
        <v>1199</v>
      </c>
      <c r="G248" s="84" t="s">
        <v>147</v>
      </c>
      <c r="H248" s="85">
        <v>25252</v>
      </c>
      <c r="I248" s="84" t="s">
        <v>148</v>
      </c>
      <c r="J248" s="84" t="s">
        <v>1200</v>
      </c>
      <c r="K248" s="84">
        <v>1180</v>
      </c>
      <c r="L248" s="84" t="s">
        <v>353</v>
      </c>
      <c r="M248" s="84">
        <v>1840036001</v>
      </c>
      <c r="N248" s="86">
        <v>-20.2</v>
      </c>
      <c r="O248" s="86">
        <v>20.2</v>
      </c>
      <c r="P248" s="86">
        <v>0</v>
      </c>
      <c r="Q248" s="84" t="s">
        <v>1201</v>
      </c>
      <c r="R248" s="84" t="s">
        <v>777</v>
      </c>
      <c r="S248" s="84">
        <v>247</v>
      </c>
    </row>
    <row r="249" spans="1:19" x14ac:dyDescent="0.3">
      <c r="A249" s="84">
        <v>390</v>
      </c>
      <c r="B249" s="84">
        <v>17</v>
      </c>
      <c r="C249" s="84" t="s">
        <v>1202</v>
      </c>
      <c r="D249" s="84" t="s">
        <v>1203</v>
      </c>
      <c r="E249" s="84" t="s">
        <v>146</v>
      </c>
      <c r="F249" s="84" t="s">
        <v>147</v>
      </c>
      <c r="G249" s="84" t="s">
        <v>147</v>
      </c>
      <c r="H249" s="85">
        <v>34558</v>
      </c>
      <c r="I249" s="84" t="s">
        <v>148</v>
      </c>
      <c r="J249" s="84" t="s">
        <v>1204</v>
      </c>
      <c r="K249" s="84">
        <v>1100</v>
      </c>
      <c r="L249" s="84" t="s">
        <v>155</v>
      </c>
      <c r="M249" s="84">
        <v>1710390005</v>
      </c>
      <c r="N249" s="86">
        <v>-20.2</v>
      </c>
      <c r="O249" s="86">
        <v>0</v>
      </c>
      <c r="P249" s="86">
        <v>-20.2</v>
      </c>
      <c r="Q249" s="84" t="s">
        <v>1205</v>
      </c>
      <c r="S249" s="84">
        <v>248</v>
      </c>
    </row>
    <row r="250" spans="1:19" x14ac:dyDescent="0.3">
      <c r="A250" s="84">
        <v>389</v>
      </c>
      <c r="B250" s="84">
        <v>20</v>
      </c>
      <c r="C250" s="84" t="s">
        <v>1202</v>
      </c>
      <c r="D250" s="84" t="s">
        <v>381</v>
      </c>
      <c r="E250" s="84" t="s">
        <v>165</v>
      </c>
      <c r="F250" s="84" t="s">
        <v>147</v>
      </c>
      <c r="G250" s="84" t="s">
        <v>147</v>
      </c>
      <c r="H250" s="85">
        <v>35157</v>
      </c>
      <c r="I250" s="84" t="s">
        <v>148</v>
      </c>
      <c r="J250" s="84" t="s">
        <v>1206</v>
      </c>
      <c r="K250" s="84">
        <v>1170</v>
      </c>
      <c r="L250" s="84" t="s">
        <v>248</v>
      </c>
      <c r="M250" s="84">
        <v>2010389013</v>
      </c>
      <c r="N250" s="86">
        <v>-20.2</v>
      </c>
      <c r="O250" s="86">
        <v>20.2</v>
      </c>
      <c r="P250" s="86">
        <v>0</v>
      </c>
      <c r="Q250" s="84" t="s">
        <v>1207</v>
      </c>
      <c r="S250" s="84">
        <v>249</v>
      </c>
    </row>
    <row r="251" spans="1:19" x14ac:dyDescent="0.3">
      <c r="A251" s="84">
        <v>389</v>
      </c>
      <c r="B251" s="84">
        <v>12</v>
      </c>
      <c r="C251" s="84" t="s">
        <v>1208</v>
      </c>
      <c r="D251" s="84" t="s">
        <v>1209</v>
      </c>
      <c r="E251" s="84" t="s">
        <v>165</v>
      </c>
      <c r="F251" s="84" t="s">
        <v>147</v>
      </c>
      <c r="G251" s="84" t="s">
        <v>147</v>
      </c>
      <c r="H251" s="85">
        <v>33299</v>
      </c>
      <c r="I251" s="84" t="s">
        <v>148</v>
      </c>
      <c r="J251" s="84" t="s">
        <v>1210</v>
      </c>
      <c r="K251" s="84">
        <v>2410</v>
      </c>
      <c r="L251" s="84" t="s">
        <v>1211</v>
      </c>
      <c r="M251" s="84">
        <v>1210389052</v>
      </c>
      <c r="N251" s="86">
        <v>-20.2</v>
      </c>
      <c r="O251" s="86">
        <v>20.2</v>
      </c>
      <c r="P251" s="86">
        <v>0</v>
      </c>
      <c r="Q251" s="84" t="s">
        <v>1212</v>
      </c>
      <c r="S251" s="84">
        <v>250</v>
      </c>
    </row>
    <row r="252" spans="1:19" x14ac:dyDescent="0.3">
      <c r="A252" s="84">
        <v>389</v>
      </c>
      <c r="B252" s="84">
        <v>14</v>
      </c>
      <c r="C252" s="84" t="s">
        <v>1213</v>
      </c>
      <c r="D252" s="84" t="s">
        <v>1214</v>
      </c>
      <c r="E252" s="84" t="s">
        <v>146</v>
      </c>
      <c r="F252" s="84" t="s">
        <v>147</v>
      </c>
      <c r="G252" s="84" t="s">
        <v>147</v>
      </c>
      <c r="H252" s="85">
        <v>34773</v>
      </c>
      <c r="I252" s="84" t="s">
        <v>148</v>
      </c>
      <c r="J252" s="84" t="s">
        <v>1215</v>
      </c>
      <c r="K252" s="84">
        <v>1120</v>
      </c>
      <c r="L252" s="84" t="s">
        <v>272</v>
      </c>
      <c r="M252" s="84">
        <v>1410389116</v>
      </c>
      <c r="N252" s="86">
        <v>-20.2</v>
      </c>
      <c r="O252" s="86">
        <v>20.2</v>
      </c>
      <c r="P252" s="86">
        <v>0</v>
      </c>
      <c r="Q252" s="84" t="s">
        <v>1216</v>
      </c>
      <c r="S252" s="84">
        <v>251</v>
      </c>
    </row>
    <row r="253" spans="1:19" x14ac:dyDescent="0.3">
      <c r="A253" s="84">
        <v>392</v>
      </c>
      <c r="B253" s="84">
        <v>19</v>
      </c>
      <c r="C253" s="84" t="s">
        <v>1217</v>
      </c>
      <c r="D253" s="84" t="s">
        <v>1218</v>
      </c>
      <c r="E253" s="84" t="s">
        <v>146</v>
      </c>
      <c r="F253" s="84" t="s">
        <v>147</v>
      </c>
      <c r="G253" s="84" t="s">
        <v>430</v>
      </c>
      <c r="H253" s="85">
        <v>33742</v>
      </c>
      <c r="I253" s="84" t="s">
        <v>611</v>
      </c>
      <c r="J253" s="84" t="s">
        <v>1219</v>
      </c>
      <c r="K253" s="84">
        <v>1150</v>
      </c>
      <c r="L253" s="84" t="s">
        <v>173</v>
      </c>
      <c r="M253" s="84">
        <v>1910392001</v>
      </c>
      <c r="N253" s="86">
        <v>-20.2</v>
      </c>
      <c r="O253" s="86">
        <v>20.2</v>
      </c>
      <c r="P253" s="86">
        <v>0</v>
      </c>
      <c r="Q253" s="84" t="s">
        <v>1220</v>
      </c>
      <c r="S253" s="84">
        <v>252</v>
      </c>
    </row>
    <row r="254" spans="1:19" x14ac:dyDescent="0.3">
      <c r="A254" s="84">
        <v>613</v>
      </c>
      <c r="B254" s="84">
        <v>20</v>
      </c>
      <c r="C254" s="84" t="s">
        <v>1221</v>
      </c>
      <c r="D254" s="84" t="s">
        <v>1222</v>
      </c>
      <c r="E254" s="84" t="s">
        <v>165</v>
      </c>
      <c r="F254" s="84" t="s">
        <v>610</v>
      </c>
      <c r="G254" s="84" t="s">
        <v>147</v>
      </c>
      <c r="H254" s="85">
        <v>34050</v>
      </c>
      <c r="I254" s="84" t="s">
        <v>611</v>
      </c>
      <c r="J254" s="84" t="s">
        <v>1223</v>
      </c>
      <c r="K254" s="84">
        <v>1130</v>
      </c>
      <c r="L254" s="84" t="s">
        <v>155</v>
      </c>
      <c r="M254" s="84">
        <v>2010613021</v>
      </c>
      <c r="N254" s="86">
        <v>-20.2</v>
      </c>
      <c r="O254" s="86">
        <v>20.2</v>
      </c>
      <c r="P254" s="86">
        <v>0</v>
      </c>
      <c r="Q254" s="84" t="s">
        <v>1224</v>
      </c>
      <c r="S254" s="84">
        <v>253</v>
      </c>
    </row>
    <row r="255" spans="1:19" x14ac:dyDescent="0.3">
      <c r="A255" s="84">
        <v>391</v>
      </c>
      <c r="B255" s="84">
        <v>18</v>
      </c>
      <c r="C255" s="84" t="s">
        <v>1225</v>
      </c>
      <c r="D255" s="84" t="s">
        <v>1226</v>
      </c>
      <c r="E255" s="84" t="s">
        <v>146</v>
      </c>
      <c r="F255" s="84" t="s">
        <v>147</v>
      </c>
      <c r="G255" s="84" t="s">
        <v>147</v>
      </c>
      <c r="H255" s="85">
        <v>31169</v>
      </c>
      <c r="I255" s="84" t="s">
        <v>1119</v>
      </c>
      <c r="J255" s="84" t="s">
        <v>1227</v>
      </c>
      <c r="K255" s="84">
        <v>1020</v>
      </c>
      <c r="L255" s="84" t="s">
        <v>161</v>
      </c>
      <c r="M255" s="84">
        <v>1810391001</v>
      </c>
      <c r="N255" s="86">
        <v>-20.2</v>
      </c>
      <c r="O255" s="86">
        <v>20.2</v>
      </c>
      <c r="P255" s="86">
        <v>0</v>
      </c>
      <c r="Q255" s="84" t="s">
        <v>1228</v>
      </c>
      <c r="S255" s="84">
        <v>254</v>
      </c>
    </row>
    <row r="256" spans="1:19" x14ac:dyDescent="0.3">
      <c r="A256" s="84">
        <v>582</v>
      </c>
      <c r="B256" s="84">
        <v>20</v>
      </c>
      <c r="C256" s="84" t="s">
        <v>1229</v>
      </c>
      <c r="D256" s="84" t="s">
        <v>1230</v>
      </c>
      <c r="E256" s="84" t="s">
        <v>165</v>
      </c>
      <c r="F256" s="84" t="s">
        <v>147</v>
      </c>
      <c r="G256" s="84" t="s">
        <v>147</v>
      </c>
      <c r="H256" s="85">
        <v>36562</v>
      </c>
      <c r="I256" s="84" t="s">
        <v>240</v>
      </c>
      <c r="J256" s="84" t="s">
        <v>1231</v>
      </c>
      <c r="K256" s="84">
        <v>1120</v>
      </c>
      <c r="L256" s="84" t="s">
        <v>272</v>
      </c>
      <c r="M256" s="84">
        <v>2010582009</v>
      </c>
      <c r="N256" s="86">
        <v>-20.2</v>
      </c>
      <c r="O256" s="86">
        <v>20.2</v>
      </c>
      <c r="P256" s="86">
        <v>0</v>
      </c>
      <c r="Q256" s="84" t="s">
        <v>1232</v>
      </c>
      <c r="S256" s="84">
        <v>255</v>
      </c>
    </row>
    <row r="257" spans="1:19" x14ac:dyDescent="0.3">
      <c r="A257" s="84">
        <v>-39</v>
      </c>
      <c r="B257" s="84">
        <v>19</v>
      </c>
      <c r="C257" s="84" t="s">
        <v>1233</v>
      </c>
      <c r="D257" s="84" t="s">
        <v>1234</v>
      </c>
      <c r="E257" s="84" t="s">
        <v>146</v>
      </c>
      <c r="F257" s="84" t="s">
        <v>147</v>
      </c>
      <c r="G257" s="84" t="s">
        <v>147</v>
      </c>
      <c r="H257" s="85">
        <v>23431</v>
      </c>
      <c r="I257" s="84" t="s">
        <v>148</v>
      </c>
      <c r="J257" s="84" t="s">
        <v>1235</v>
      </c>
      <c r="K257" s="84">
        <v>1130</v>
      </c>
      <c r="L257" s="84" t="s">
        <v>187</v>
      </c>
      <c r="M257" s="84">
        <v>1940039169</v>
      </c>
      <c r="N257" s="86">
        <v>-20.2</v>
      </c>
      <c r="O257" s="86">
        <v>20.2</v>
      </c>
      <c r="P257" s="86">
        <v>0</v>
      </c>
      <c r="Q257" s="84" t="s">
        <v>1236</v>
      </c>
      <c r="R257" s="84" t="s">
        <v>220</v>
      </c>
      <c r="S257" s="84">
        <v>256</v>
      </c>
    </row>
    <row r="258" spans="1:19" x14ac:dyDescent="0.3">
      <c r="A258" s="84">
        <v>388</v>
      </c>
      <c r="B258" s="84">
        <v>20</v>
      </c>
      <c r="C258" s="84" t="s">
        <v>1233</v>
      </c>
      <c r="D258" s="84" t="s">
        <v>1237</v>
      </c>
      <c r="E258" s="84" t="s">
        <v>165</v>
      </c>
      <c r="F258" s="84" t="s">
        <v>147</v>
      </c>
      <c r="G258" s="84" t="s">
        <v>239</v>
      </c>
      <c r="H258" s="85">
        <v>33720</v>
      </c>
      <c r="I258" s="84" t="s">
        <v>148</v>
      </c>
      <c r="J258" s="84" t="s">
        <v>1238</v>
      </c>
      <c r="K258" s="84">
        <v>1220</v>
      </c>
      <c r="L258" s="84" t="s">
        <v>150</v>
      </c>
      <c r="M258" s="84">
        <v>2010388004</v>
      </c>
      <c r="N258" s="86">
        <v>-20.2</v>
      </c>
      <c r="O258" s="86">
        <v>20.2</v>
      </c>
      <c r="P258" s="86">
        <v>0</v>
      </c>
      <c r="Q258" s="84" t="s">
        <v>1239</v>
      </c>
      <c r="S258" s="84">
        <v>257</v>
      </c>
    </row>
    <row r="259" spans="1:19" x14ac:dyDescent="0.3">
      <c r="A259" s="84">
        <v>392</v>
      </c>
      <c r="B259" s="84">
        <v>20</v>
      </c>
      <c r="C259" s="84" t="s">
        <v>1240</v>
      </c>
      <c r="D259" s="84" t="s">
        <v>381</v>
      </c>
      <c r="E259" s="84" t="s">
        <v>165</v>
      </c>
      <c r="F259" s="84" t="s">
        <v>147</v>
      </c>
      <c r="G259" s="84" t="s">
        <v>430</v>
      </c>
      <c r="H259" s="85">
        <v>35806</v>
      </c>
      <c r="I259" s="84" t="s">
        <v>148</v>
      </c>
      <c r="J259" s="84" t="s">
        <v>1241</v>
      </c>
      <c r="K259" s="84">
        <v>1210</v>
      </c>
      <c r="L259" s="84" t="s">
        <v>261</v>
      </c>
      <c r="M259" s="84">
        <v>2010392005</v>
      </c>
      <c r="N259" s="86">
        <v>-20.2</v>
      </c>
      <c r="O259" s="86">
        <v>20.2</v>
      </c>
      <c r="P259" s="86">
        <v>0</v>
      </c>
      <c r="Q259" s="84" t="s">
        <v>1242</v>
      </c>
      <c r="S259" s="84">
        <v>258</v>
      </c>
    </row>
    <row r="260" spans="1:19" x14ac:dyDescent="0.3">
      <c r="A260" s="84">
        <v>-39</v>
      </c>
      <c r="B260" s="84">
        <v>20</v>
      </c>
      <c r="C260" s="84" t="s">
        <v>1240</v>
      </c>
      <c r="D260" s="84" t="s">
        <v>1243</v>
      </c>
      <c r="E260" s="84" t="s">
        <v>146</v>
      </c>
      <c r="F260" s="84" t="s">
        <v>147</v>
      </c>
      <c r="G260" s="84" t="s">
        <v>147</v>
      </c>
      <c r="H260" s="85">
        <v>31845</v>
      </c>
      <c r="I260" s="84" t="s">
        <v>148</v>
      </c>
      <c r="J260" s="84" t="s">
        <v>1244</v>
      </c>
      <c r="K260" s="84">
        <v>7100</v>
      </c>
      <c r="L260" s="84" t="s">
        <v>531</v>
      </c>
      <c r="M260" s="84">
        <v>2030039012</v>
      </c>
      <c r="N260" s="86">
        <v>-20.2</v>
      </c>
      <c r="O260" s="86">
        <v>20.2</v>
      </c>
      <c r="P260" s="86">
        <v>0</v>
      </c>
      <c r="Q260" s="84" t="s">
        <v>1245</v>
      </c>
      <c r="R260" s="84" t="s">
        <v>220</v>
      </c>
      <c r="S260" s="84">
        <v>259</v>
      </c>
    </row>
    <row r="261" spans="1:19" x14ac:dyDescent="0.3">
      <c r="A261" s="84">
        <v>-39</v>
      </c>
      <c r="B261" s="84">
        <v>19</v>
      </c>
      <c r="C261" s="84" t="s">
        <v>1246</v>
      </c>
      <c r="D261" s="84" t="s">
        <v>1247</v>
      </c>
      <c r="E261" s="84" t="s">
        <v>165</v>
      </c>
      <c r="F261" s="84" t="s">
        <v>147</v>
      </c>
      <c r="G261" s="84" t="s">
        <v>147</v>
      </c>
      <c r="H261" s="85">
        <v>35333</v>
      </c>
      <c r="I261" s="84" t="s">
        <v>228</v>
      </c>
      <c r="J261" s="84" t="s">
        <v>1248</v>
      </c>
      <c r="K261" s="84">
        <v>38100</v>
      </c>
      <c r="L261" s="84" t="s">
        <v>147</v>
      </c>
      <c r="M261" s="84">
        <v>1940039035</v>
      </c>
      <c r="N261" s="86">
        <v>-20.2</v>
      </c>
      <c r="O261" s="86">
        <v>20.2</v>
      </c>
      <c r="P261" s="86">
        <v>0</v>
      </c>
      <c r="Q261" s="84" t="s">
        <v>1249</v>
      </c>
      <c r="R261" s="84" t="s">
        <v>220</v>
      </c>
      <c r="S261" s="84">
        <v>260</v>
      </c>
    </row>
    <row r="262" spans="1:19" x14ac:dyDescent="0.3">
      <c r="A262" s="84">
        <v>702</v>
      </c>
      <c r="B262" s="84">
        <v>18</v>
      </c>
      <c r="C262" s="84" t="s">
        <v>1250</v>
      </c>
      <c r="D262" s="84" t="s">
        <v>1251</v>
      </c>
      <c r="E262" s="84" t="s">
        <v>165</v>
      </c>
      <c r="F262" s="84" t="s">
        <v>147</v>
      </c>
      <c r="G262" s="84" t="s">
        <v>147</v>
      </c>
      <c r="H262" s="85">
        <v>35837</v>
      </c>
      <c r="I262" s="84" t="s">
        <v>148</v>
      </c>
      <c r="J262" s="84" t="s">
        <v>1252</v>
      </c>
      <c r="K262" s="84">
        <v>2483</v>
      </c>
      <c r="L262" s="84" t="s">
        <v>1253</v>
      </c>
      <c r="M262" s="84">
        <v>1810702006</v>
      </c>
      <c r="N262" s="86">
        <v>-20.2</v>
      </c>
      <c r="O262" s="86">
        <v>20.2</v>
      </c>
      <c r="P262" s="86">
        <v>0</v>
      </c>
      <c r="Q262" s="84" t="s">
        <v>1254</v>
      </c>
      <c r="S262" s="84">
        <v>261</v>
      </c>
    </row>
    <row r="263" spans="1:19" x14ac:dyDescent="0.3">
      <c r="A263" s="84">
        <v>1389</v>
      </c>
      <c r="B263" s="84">
        <v>19</v>
      </c>
      <c r="C263" s="84" t="s">
        <v>1255</v>
      </c>
      <c r="D263" s="84" t="s">
        <v>1256</v>
      </c>
      <c r="E263" s="84" t="s">
        <v>165</v>
      </c>
      <c r="F263" s="84" t="s">
        <v>147</v>
      </c>
      <c r="G263" s="84" t="s">
        <v>147</v>
      </c>
      <c r="H263" s="85">
        <v>36194</v>
      </c>
      <c r="I263" s="84" t="s">
        <v>228</v>
      </c>
      <c r="J263" s="84" t="s">
        <v>1257</v>
      </c>
      <c r="K263" s="84">
        <v>1120</v>
      </c>
      <c r="L263" s="84" t="s">
        <v>272</v>
      </c>
      <c r="M263" s="84">
        <v>1910389167</v>
      </c>
      <c r="N263" s="86">
        <v>-20.2</v>
      </c>
      <c r="O263" s="86">
        <v>20.2</v>
      </c>
      <c r="P263" s="86">
        <v>0</v>
      </c>
      <c r="Q263" s="84" t="s">
        <v>1258</v>
      </c>
      <c r="S263" s="84">
        <v>262</v>
      </c>
    </row>
    <row r="264" spans="1:19" x14ac:dyDescent="0.3">
      <c r="A264" s="84">
        <v>229</v>
      </c>
      <c r="B264" s="84">
        <v>20</v>
      </c>
      <c r="C264" s="84" t="s">
        <v>1259</v>
      </c>
      <c r="D264" s="84" t="s">
        <v>649</v>
      </c>
      <c r="E264" s="84" t="s">
        <v>146</v>
      </c>
      <c r="F264" s="84" t="s">
        <v>147</v>
      </c>
      <c r="G264" s="84" t="s">
        <v>147</v>
      </c>
      <c r="H264" s="85">
        <v>34365</v>
      </c>
      <c r="I264" s="84" t="s">
        <v>148</v>
      </c>
      <c r="J264" s="84" t="s">
        <v>1260</v>
      </c>
      <c r="K264" s="84">
        <v>1190</v>
      </c>
      <c r="L264" s="84" t="s">
        <v>253</v>
      </c>
      <c r="M264" s="84">
        <v>2010229003</v>
      </c>
      <c r="N264" s="86">
        <v>-20.2</v>
      </c>
      <c r="O264" s="86">
        <v>20.2</v>
      </c>
      <c r="P264" s="86">
        <v>0</v>
      </c>
      <c r="Q264" s="84" t="s">
        <v>1261</v>
      </c>
      <c r="S264" s="84">
        <v>263</v>
      </c>
    </row>
    <row r="265" spans="1:19" x14ac:dyDescent="0.3">
      <c r="A265" s="84">
        <v>389</v>
      </c>
      <c r="B265" s="84">
        <v>20</v>
      </c>
      <c r="C265" s="84" t="s">
        <v>1259</v>
      </c>
      <c r="D265" s="84" t="s">
        <v>1262</v>
      </c>
      <c r="E265" s="84" t="s">
        <v>165</v>
      </c>
      <c r="F265" s="84" t="s">
        <v>147</v>
      </c>
      <c r="G265" s="84" t="s">
        <v>147</v>
      </c>
      <c r="H265" s="85">
        <v>36552</v>
      </c>
      <c r="I265" s="84" t="s">
        <v>148</v>
      </c>
      <c r="J265" s="84" t="s">
        <v>1263</v>
      </c>
      <c r="K265" s="84">
        <v>1020</v>
      </c>
      <c r="L265" s="84" t="s">
        <v>161</v>
      </c>
      <c r="M265" s="84">
        <v>2010389111</v>
      </c>
      <c r="N265" s="86">
        <v>-20.2</v>
      </c>
      <c r="O265" s="86">
        <v>20.2</v>
      </c>
      <c r="P265" s="86">
        <v>0</v>
      </c>
      <c r="Q265" s="84" t="s">
        <v>1264</v>
      </c>
      <c r="S265" s="84">
        <v>264</v>
      </c>
    </row>
    <row r="266" spans="1:19" x14ac:dyDescent="0.3">
      <c r="A266" s="84">
        <v>387</v>
      </c>
      <c r="B266" s="84">
        <v>19</v>
      </c>
      <c r="C266" s="84" t="s">
        <v>1265</v>
      </c>
      <c r="D266" s="84" t="s">
        <v>1266</v>
      </c>
      <c r="E266" s="84" t="s">
        <v>165</v>
      </c>
      <c r="F266" s="84" t="s">
        <v>147</v>
      </c>
      <c r="G266" s="84" t="s">
        <v>147</v>
      </c>
      <c r="H266" s="85">
        <v>34564</v>
      </c>
      <c r="I266" s="84" t="s">
        <v>148</v>
      </c>
      <c r="J266" s="84" t="s">
        <v>1267</v>
      </c>
      <c r="K266" s="84">
        <v>1050</v>
      </c>
      <c r="L266" s="84" t="s">
        <v>192</v>
      </c>
      <c r="M266" s="84">
        <v>1910387007</v>
      </c>
      <c r="N266" s="86">
        <v>-20.2</v>
      </c>
      <c r="O266" s="86">
        <v>20.2</v>
      </c>
      <c r="P266" s="86">
        <v>0</v>
      </c>
      <c r="Q266" s="84" t="s">
        <v>1268</v>
      </c>
      <c r="S266" s="84">
        <v>265</v>
      </c>
    </row>
    <row r="267" spans="1:19" x14ac:dyDescent="0.3">
      <c r="A267" s="84">
        <v>-42</v>
      </c>
      <c r="B267" s="84">
        <v>20</v>
      </c>
      <c r="C267" s="84" t="s">
        <v>1269</v>
      </c>
      <c r="D267" s="84" t="s">
        <v>1270</v>
      </c>
      <c r="E267" s="84" t="s">
        <v>165</v>
      </c>
      <c r="F267" s="84" t="s">
        <v>147</v>
      </c>
      <c r="G267" s="84" t="s">
        <v>147</v>
      </c>
      <c r="H267" s="85">
        <v>34245</v>
      </c>
      <c r="I267" s="84" t="s">
        <v>228</v>
      </c>
      <c r="J267" s="84" t="s">
        <v>1271</v>
      </c>
      <c r="K267" s="84">
        <v>82490</v>
      </c>
      <c r="L267" s="84" t="s">
        <v>147</v>
      </c>
      <c r="M267" s="84">
        <v>2030042011</v>
      </c>
      <c r="N267" s="86">
        <v>-20.2</v>
      </c>
      <c r="O267" s="86">
        <v>20.2</v>
      </c>
      <c r="P267" s="86">
        <v>0</v>
      </c>
      <c r="Q267" s="84" t="s">
        <v>1272</v>
      </c>
      <c r="R267" s="84" t="s">
        <v>232</v>
      </c>
      <c r="S267" s="84">
        <v>266</v>
      </c>
    </row>
    <row r="268" spans="1:19" x14ac:dyDescent="0.3">
      <c r="A268" s="84">
        <v>391</v>
      </c>
      <c r="B268" s="84">
        <v>19</v>
      </c>
      <c r="C268" s="84" t="s">
        <v>1273</v>
      </c>
      <c r="D268" s="84" t="s">
        <v>482</v>
      </c>
      <c r="E268" s="84" t="s">
        <v>146</v>
      </c>
      <c r="F268" s="84" t="s">
        <v>147</v>
      </c>
      <c r="G268" s="84" t="s">
        <v>147</v>
      </c>
      <c r="H268" s="85">
        <v>36226</v>
      </c>
      <c r="I268" s="84" t="s">
        <v>1274</v>
      </c>
      <c r="J268" s="84" t="s">
        <v>1275</v>
      </c>
      <c r="K268" s="84">
        <v>1170</v>
      </c>
      <c r="L268" s="84" t="s">
        <v>248</v>
      </c>
      <c r="M268" s="84">
        <v>1910391030</v>
      </c>
      <c r="N268" s="86">
        <v>-20.2</v>
      </c>
      <c r="O268" s="86">
        <v>20.2</v>
      </c>
      <c r="P268" s="86">
        <v>0</v>
      </c>
      <c r="Q268" s="84" t="s">
        <v>1276</v>
      </c>
      <c r="S268" s="84">
        <v>267</v>
      </c>
    </row>
    <row r="269" spans="1:19" x14ac:dyDescent="0.3">
      <c r="A269" s="84">
        <v>229</v>
      </c>
      <c r="B269" s="84">
        <v>19</v>
      </c>
      <c r="C269" s="84" t="s">
        <v>1277</v>
      </c>
      <c r="D269" s="84" t="s">
        <v>318</v>
      </c>
      <c r="E269" s="84" t="s">
        <v>146</v>
      </c>
      <c r="F269" s="84" t="s">
        <v>147</v>
      </c>
      <c r="G269" s="84" t="s">
        <v>147</v>
      </c>
      <c r="H269" s="85">
        <v>36544</v>
      </c>
      <c r="I269" s="84" t="s">
        <v>148</v>
      </c>
      <c r="J269" s="84" t="s">
        <v>1278</v>
      </c>
      <c r="K269" s="84">
        <v>7441</v>
      </c>
      <c r="L269" s="84" t="s">
        <v>1279</v>
      </c>
      <c r="M269" s="84">
        <v>1910229058</v>
      </c>
      <c r="N269" s="86">
        <v>-20.2</v>
      </c>
      <c r="O269" s="86">
        <v>20.2</v>
      </c>
      <c r="P269" s="86">
        <v>0</v>
      </c>
      <c r="Q269" s="84" t="s">
        <v>1280</v>
      </c>
      <c r="S269" s="84">
        <v>268</v>
      </c>
    </row>
    <row r="270" spans="1:19" x14ac:dyDescent="0.3">
      <c r="A270" s="84">
        <v>391</v>
      </c>
      <c r="B270" s="84">
        <v>19</v>
      </c>
      <c r="C270" s="84" t="s">
        <v>1281</v>
      </c>
      <c r="D270" s="84" t="s">
        <v>623</v>
      </c>
      <c r="E270" s="84" t="s">
        <v>165</v>
      </c>
      <c r="F270" s="84" t="s">
        <v>147</v>
      </c>
      <c r="G270" s="84" t="s">
        <v>147</v>
      </c>
      <c r="H270" s="85">
        <v>36768</v>
      </c>
      <c r="I270" s="84" t="s">
        <v>148</v>
      </c>
      <c r="J270" s="84" t="s">
        <v>1282</v>
      </c>
      <c r="K270" s="84">
        <v>2112</v>
      </c>
      <c r="L270" s="84" t="s">
        <v>1283</v>
      </c>
      <c r="M270" s="84">
        <v>1910391031</v>
      </c>
      <c r="N270" s="86">
        <v>-20.2</v>
      </c>
      <c r="O270" s="86">
        <v>20.2</v>
      </c>
      <c r="P270" s="86">
        <v>0</v>
      </c>
      <c r="Q270" s="84" t="s">
        <v>1284</v>
      </c>
      <c r="S270" s="84">
        <v>269</v>
      </c>
    </row>
    <row r="271" spans="1:19" x14ac:dyDescent="0.3">
      <c r="A271" s="84">
        <v>-42</v>
      </c>
      <c r="B271" s="84">
        <v>20</v>
      </c>
      <c r="C271" s="84" t="s">
        <v>1285</v>
      </c>
      <c r="D271" s="84" t="s">
        <v>234</v>
      </c>
      <c r="E271" s="84" t="s">
        <v>146</v>
      </c>
      <c r="F271" s="84" t="s">
        <v>147</v>
      </c>
      <c r="G271" s="84" t="s">
        <v>1286</v>
      </c>
      <c r="H271" s="85">
        <v>34433</v>
      </c>
      <c r="I271" s="84" t="s">
        <v>228</v>
      </c>
      <c r="J271" s="84" t="s">
        <v>1287</v>
      </c>
      <c r="K271" s="84">
        <v>20249</v>
      </c>
      <c r="L271" s="84" t="s">
        <v>1288</v>
      </c>
      <c r="M271" s="84">
        <v>2030042063</v>
      </c>
      <c r="N271" s="86">
        <v>-20.2</v>
      </c>
      <c r="O271" s="86">
        <v>20.2</v>
      </c>
      <c r="P271" s="86">
        <v>0</v>
      </c>
      <c r="Q271" s="84" t="s">
        <v>1289</v>
      </c>
      <c r="R271" s="84" t="s">
        <v>232</v>
      </c>
      <c r="S271" s="84">
        <v>270</v>
      </c>
    </row>
    <row r="272" spans="1:19" x14ac:dyDescent="0.3">
      <c r="A272" s="84">
        <v>702</v>
      </c>
      <c r="B272" s="84">
        <v>17</v>
      </c>
      <c r="C272" s="84" t="s">
        <v>1290</v>
      </c>
      <c r="D272" s="84" t="s">
        <v>1291</v>
      </c>
      <c r="E272" s="84" t="s">
        <v>146</v>
      </c>
      <c r="F272" s="84" t="s">
        <v>147</v>
      </c>
      <c r="G272" s="84" t="s">
        <v>239</v>
      </c>
      <c r="H272" s="85">
        <v>34145</v>
      </c>
      <c r="I272" s="84" t="s">
        <v>148</v>
      </c>
      <c r="J272" s="84" t="s">
        <v>1292</v>
      </c>
      <c r="K272" s="84">
        <v>1140</v>
      </c>
      <c r="L272" s="84" t="s">
        <v>155</v>
      </c>
      <c r="M272" s="84">
        <v>1710702004</v>
      </c>
      <c r="N272" s="86">
        <v>-20.2</v>
      </c>
      <c r="O272" s="86">
        <v>20.2</v>
      </c>
      <c r="P272" s="86">
        <v>0</v>
      </c>
      <c r="Q272" s="84" t="s">
        <v>1293</v>
      </c>
      <c r="S272" s="84">
        <v>271</v>
      </c>
    </row>
    <row r="273" spans="1:19" x14ac:dyDescent="0.3">
      <c r="A273" s="84">
        <v>-39</v>
      </c>
      <c r="B273" s="84">
        <v>18</v>
      </c>
      <c r="C273" s="84" t="s">
        <v>1294</v>
      </c>
      <c r="D273" s="84" t="s">
        <v>1295</v>
      </c>
      <c r="E273" s="84" t="s">
        <v>146</v>
      </c>
      <c r="F273" s="84" t="s">
        <v>720</v>
      </c>
      <c r="G273" s="84" t="s">
        <v>147</v>
      </c>
      <c r="H273" s="85">
        <v>28673</v>
      </c>
      <c r="I273" s="84" t="s">
        <v>228</v>
      </c>
      <c r="J273" s="84" t="s">
        <v>1296</v>
      </c>
      <c r="K273" s="84">
        <v>80687</v>
      </c>
      <c r="L273" s="84" t="s">
        <v>147</v>
      </c>
      <c r="M273" s="84">
        <v>1840039006</v>
      </c>
      <c r="N273" s="86">
        <v>-20.2</v>
      </c>
      <c r="O273" s="86">
        <v>20.2</v>
      </c>
      <c r="P273" s="86">
        <v>0</v>
      </c>
      <c r="Q273" s="84" t="s">
        <v>1297</v>
      </c>
      <c r="R273" s="84" t="s">
        <v>220</v>
      </c>
      <c r="S273" s="84">
        <v>272</v>
      </c>
    </row>
    <row r="274" spans="1:19" x14ac:dyDescent="0.3">
      <c r="A274" s="84">
        <v>-39</v>
      </c>
      <c r="B274" s="84">
        <v>19</v>
      </c>
      <c r="C274" s="84" t="s">
        <v>1298</v>
      </c>
      <c r="D274" s="84" t="s">
        <v>1299</v>
      </c>
      <c r="E274" s="84" t="s">
        <v>146</v>
      </c>
      <c r="F274" s="84" t="s">
        <v>147</v>
      </c>
      <c r="G274" s="84" t="s">
        <v>147</v>
      </c>
      <c r="H274" s="85">
        <v>34441</v>
      </c>
      <c r="I274" s="84" t="s">
        <v>228</v>
      </c>
      <c r="J274" s="84" t="s">
        <v>1300</v>
      </c>
      <c r="K274" s="84">
        <v>70374</v>
      </c>
      <c r="L274" s="84" t="s">
        <v>147</v>
      </c>
      <c r="M274" s="84">
        <v>1940039055</v>
      </c>
      <c r="N274" s="86">
        <v>-20.2</v>
      </c>
      <c r="O274" s="86">
        <v>20.2</v>
      </c>
      <c r="P274" s="86">
        <v>0</v>
      </c>
      <c r="Q274" s="84" t="s">
        <v>1301</v>
      </c>
      <c r="R274" s="84" t="s">
        <v>220</v>
      </c>
      <c r="S274" s="84">
        <v>273</v>
      </c>
    </row>
    <row r="275" spans="1:19" x14ac:dyDescent="0.3">
      <c r="A275" s="84">
        <v>-39</v>
      </c>
      <c r="B275" s="84">
        <v>19</v>
      </c>
      <c r="C275" s="84" t="s">
        <v>1302</v>
      </c>
      <c r="D275" s="84" t="s">
        <v>1303</v>
      </c>
      <c r="E275" s="84" t="s">
        <v>165</v>
      </c>
      <c r="F275" s="84" t="s">
        <v>147</v>
      </c>
      <c r="G275" s="84" t="s">
        <v>147</v>
      </c>
      <c r="H275" s="85">
        <v>28596</v>
      </c>
      <c r="I275" s="84" t="s">
        <v>228</v>
      </c>
      <c r="J275" s="84" t="s">
        <v>1304</v>
      </c>
      <c r="K275" s="84">
        <v>63637</v>
      </c>
      <c r="L275" s="84" t="s">
        <v>147</v>
      </c>
      <c r="M275" s="84">
        <v>1930039069</v>
      </c>
      <c r="N275" s="86">
        <v>-20.2</v>
      </c>
      <c r="O275" s="86">
        <v>20.2</v>
      </c>
      <c r="P275" s="86">
        <v>0</v>
      </c>
      <c r="Q275" s="84" t="s">
        <v>1305</v>
      </c>
      <c r="R275" s="84" t="s">
        <v>220</v>
      </c>
      <c r="S275" s="84">
        <v>274</v>
      </c>
    </row>
    <row r="276" spans="1:19" x14ac:dyDescent="0.3">
      <c r="A276" s="84">
        <v>-39</v>
      </c>
      <c r="B276" s="84">
        <v>18</v>
      </c>
      <c r="C276" s="84" t="s">
        <v>1306</v>
      </c>
      <c r="D276" s="84" t="s">
        <v>1307</v>
      </c>
      <c r="E276" s="84" t="s">
        <v>165</v>
      </c>
      <c r="F276" s="84" t="s">
        <v>147</v>
      </c>
      <c r="G276" s="84" t="s">
        <v>147</v>
      </c>
      <c r="H276" s="85">
        <v>26883</v>
      </c>
      <c r="I276" s="84" t="s">
        <v>228</v>
      </c>
      <c r="J276" s="84" t="s">
        <v>1308</v>
      </c>
      <c r="K276" s="84">
        <v>67346</v>
      </c>
      <c r="L276" s="84" t="s">
        <v>1309</v>
      </c>
      <c r="M276" s="84">
        <v>1840039002</v>
      </c>
      <c r="N276" s="86">
        <v>-20.2</v>
      </c>
      <c r="O276" s="86">
        <v>20.2</v>
      </c>
      <c r="P276" s="86">
        <v>0</v>
      </c>
      <c r="Q276" s="84" t="s">
        <v>1310</v>
      </c>
      <c r="R276" s="84" t="s">
        <v>220</v>
      </c>
      <c r="S276" s="84">
        <v>275</v>
      </c>
    </row>
    <row r="277" spans="1:19" x14ac:dyDescent="0.3">
      <c r="A277" s="84">
        <v>-44</v>
      </c>
      <c r="B277" s="84">
        <v>20</v>
      </c>
      <c r="C277" s="84" t="s">
        <v>1311</v>
      </c>
      <c r="D277" s="84" t="s">
        <v>1312</v>
      </c>
      <c r="E277" s="84" t="s">
        <v>146</v>
      </c>
      <c r="F277" s="84" t="s">
        <v>147</v>
      </c>
      <c r="G277" s="84" t="s">
        <v>147</v>
      </c>
      <c r="H277" s="85">
        <v>32711</v>
      </c>
      <c r="I277" s="84" t="s">
        <v>228</v>
      </c>
      <c r="J277" s="84" t="s">
        <v>1313</v>
      </c>
      <c r="K277" s="84">
        <v>39112</v>
      </c>
      <c r="L277" s="84" t="s">
        <v>147</v>
      </c>
      <c r="M277" s="84">
        <v>2030044005</v>
      </c>
      <c r="N277" s="86">
        <v>-20.2</v>
      </c>
      <c r="O277" s="86">
        <v>20.2</v>
      </c>
      <c r="P277" s="86">
        <v>0</v>
      </c>
      <c r="Q277" s="84" t="s">
        <v>1314</v>
      </c>
      <c r="R277" s="84" t="s">
        <v>607</v>
      </c>
      <c r="S277" s="84">
        <v>276</v>
      </c>
    </row>
    <row r="278" spans="1:19" x14ac:dyDescent="0.3">
      <c r="A278" s="84">
        <v>391</v>
      </c>
      <c r="B278" s="84">
        <v>20</v>
      </c>
      <c r="C278" s="84" t="s">
        <v>1315</v>
      </c>
      <c r="D278" s="84" t="s">
        <v>918</v>
      </c>
      <c r="E278" s="84" t="s">
        <v>165</v>
      </c>
      <c r="F278" s="84" t="s">
        <v>147</v>
      </c>
      <c r="G278" s="84" t="s">
        <v>147</v>
      </c>
      <c r="H278" s="85">
        <v>36282</v>
      </c>
      <c r="I278" s="84" t="s">
        <v>148</v>
      </c>
      <c r="J278" s="84" t="s">
        <v>1316</v>
      </c>
      <c r="K278" s="84">
        <v>2201</v>
      </c>
      <c r="L278" s="84" t="s">
        <v>1317</v>
      </c>
      <c r="M278" s="84">
        <v>2010391001</v>
      </c>
      <c r="N278" s="86">
        <v>-20.2</v>
      </c>
      <c r="O278" s="86">
        <v>20.2</v>
      </c>
      <c r="P278" s="86">
        <v>0</v>
      </c>
      <c r="Q278" s="84" t="s">
        <v>1318</v>
      </c>
      <c r="S278" s="84">
        <v>277</v>
      </c>
    </row>
    <row r="279" spans="1:19" x14ac:dyDescent="0.3">
      <c r="A279" s="84">
        <v>387</v>
      </c>
      <c r="B279" s="84">
        <v>18</v>
      </c>
      <c r="C279" s="84" t="s">
        <v>1319</v>
      </c>
      <c r="D279" s="84" t="s">
        <v>1320</v>
      </c>
      <c r="E279" s="84" t="s">
        <v>165</v>
      </c>
      <c r="F279" s="84" t="s">
        <v>147</v>
      </c>
      <c r="G279" s="84" t="s">
        <v>147</v>
      </c>
      <c r="H279" s="85">
        <v>35452</v>
      </c>
      <c r="I279" s="84" t="s">
        <v>148</v>
      </c>
      <c r="J279" s="84" t="s">
        <v>1321</v>
      </c>
      <c r="K279" s="84">
        <v>1080</v>
      </c>
      <c r="L279" s="84" t="s">
        <v>343</v>
      </c>
      <c r="M279" s="84">
        <v>1810387061</v>
      </c>
      <c r="N279" s="86">
        <v>-20.2</v>
      </c>
      <c r="O279" s="86">
        <v>20.2</v>
      </c>
      <c r="P279" s="86">
        <v>0</v>
      </c>
      <c r="Q279" s="84" t="s">
        <v>1322</v>
      </c>
      <c r="S279" s="84">
        <v>278</v>
      </c>
    </row>
    <row r="280" spans="1:19" x14ac:dyDescent="0.3">
      <c r="A280" s="84">
        <v>-42</v>
      </c>
      <c r="B280" s="84">
        <v>19</v>
      </c>
      <c r="C280" s="84" t="s">
        <v>1323</v>
      </c>
      <c r="D280" s="84" t="s">
        <v>1324</v>
      </c>
      <c r="E280" s="84" t="s">
        <v>146</v>
      </c>
      <c r="F280" s="84" t="s">
        <v>245</v>
      </c>
      <c r="G280" s="84" t="s">
        <v>147</v>
      </c>
      <c r="H280" s="85">
        <v>30087</v>
      </c>
      <c r="I280" s="84" t="s">
        <v>148</v>
      </c>
      <c r="J280" s="84" t="s">
        <v>1325</v>
      </c>
      <c r="K280" s="84">
        <v>1150</v>
      </c>
      <c r="L280" s="84" t="s">
        <v>173</v>
      </c>
      <c r="M280" s="84">
        <v>1940042065</v>
      </c>
      <c r="N280" s="86">
        <v>-20.2</v>
      </c>
      <c r="O280" s="86">
        <v>20.2</v>
      </c>
      <c r="P280" s="86">
        <v>0</v>
      </c>
      <c r="Q280" s="84" t="s">
        <v>1326</v>
      </c>
      <c r="R280" s="84" t="s">
        <v>232</v>
      </c>
      <c r="S280" s="84">
        <v>279</v>
      </c>
    </row>
    <row r="281" spans="1:19" x14ac:dyDescent="0.3">
      <c r="A281" s="84">
        <v>389</v>
      </c>
      <c r="B281" s="84">
        <v>20</v>
      </c>
      <c r="C281" s="84" t="s">
        <v>1327</v>
      </c>
      <c r="D281" s="84" t="s">
        <v>309</v>
      </c>
      <c r="E281" s="84" t="s">
        <v>165</v>
      </c>
      <c r="F281" s="84" t="s">
        <v>147</v>
      </c>
      <c r="G281" s="84" t="s">
        <v>147</v>
      </c>
      <c r="H281" s="85">
        <v>36826</v>
      </c>
      <c r="I281" s="84" t="s">
        <v>148</v>
      </c>
      <c r="J281" s="84" t="s">
        <v>1328</v>
      </c>
      <c r="K281" s="84">
        <v>3943</v>
      </c>
      <c r="L281" s="84" t="s">
        <v>1329</v>
      </c>
      <c r="M281" s="84">
        <v>2010389112</v>
      </c>
      <c r="N281" s="86">
        <v>-20.2</v>
      </c>
      <c r="O281" s="86">
        <v>20.2</v>
      </c>
      <c r="P281" s="86">
        <v>0</v>
      </c>
      <c r="Q281" s="84" t="s">
        <v>1330</v>
      </c>
      <c r="S281" s="84">
        <v>280</v>
      </c>
    </row>
    <row r="282" spans="1:19" x14ac:dyDescent="0.3">
      <c r="A282" s="84">
        <v>229</v>
      </c>
      <c r="B282" s="84">
        <v>17</v>
      </c>
      <c r="C282" s="84" t="s">
        <v>1331</v>
      </c>
      <c r="D282" s="84" t="s">
        <v>1332</v>
      </c>
      <c r="E282" s="84" t="s">
        <v>146</v>
      </c>
      <c r="F282" s="84" t="s">
        <v>147</v>
      </c>
      <c r="G282" s="84" t="s">
        <v>147</v>
      </c>
      <c r="H282" s="85">
        <v>35180</v>
      </c>
      <c r="I282" s="84" t="s">
        <v>351</v>
      </c>
      <c r="J282" s="84" t="s">
        <v>1333</v>
      </c>
      <c r="K282" s="84">
        <v>1190</v>
      </c>
      <c r="L282" s="84" t="s">
        <v>155</v>
      </c>
      <c r="M282" s="84">
        <v>1710229005</v>
      </c>
      <c r="N282" s="86">
        <v>-20.2</v>
      </c>
      <c r="O282" s="86">
        <v>20.2</v>
      </c>
      <c r="P282" s="86">
        <v>0</v>
      </c>
      <c r="Q282" s="84" t="s">
        <v>1334</v>
      </c>
      <c r="S282" s="84">
        <v>281</v>
      </c>
    </row>
    <row r="283" spans="1:19" x14ac:dyDescent="0.3">
      <c r="A283" s="84">
        <v>-39</v>
      </c>
      <c r="B283" s="84">
        <v>19</v>
      </c>
      <c r="C283" s="84" t="s">
        <v>1335</v>
      </c>
      <c r="D283" s="84" t="s">
        <v>1336</v>
      </c>
      <c r="E283" s="84" t="s">
        <v>146</v>
      </c>
      <c r="F283" s="84" t="s">
        <v>147</v>
      </c>
      <c r="G283" s="84" t="s">
        <v>147</v>
      </c>
      <c r="H283" s="85">
        <v>31225</v>
      </c>
      <c r="I283" s="84" t="s">
        <v>228</v>
      </c>
      <c r="J283" s="84" t="s">
        <v>1337</v>
      </c>
      <c r="K283" s="84">
        <v>1100</v>
      </c>
      <c r="L283" s="84" t="s">
        <v>147</v>
      </c>
      <c r="M283" s="84">
        <v>1940039175</v>
      </c>
      <c r="N283" s="86">
        <v>-20.2</v>
      </c>
      <c r="O283" s="86">
        <v>20.2</v>
      </c>
      <c r="P283" s="86">
        <v>0</v>
      </c>
      <c r="Q283" s="84" t="s">
        <v>1338</v>
      </c>
      <c r="R283" s="84" t="s">
        <v>220</v>
      </c>
      <c r="S283" s="84">
        <v>282</v>
      </c>
    </row>
    <row r="284" spans="1:19" x14ac:dyDescent="0.3">
      <c r="A284" s="84">
        <v>230</v>
      </c>
      <c r="B284" s="84">
        <v>19</v>
      </c>
      <c r="C284" s="84" t="s">
        <v>1335</v>
      </c>
      <c r="D284" s="84" t="s">
        <v>1339</v>
      </c>
      <c r="E284" s="84" t="s">
        <v>146</v>
      </c>
      <c r="F284" s="84" t="s">
        <v>147</v>
      </c>
      <c r="G284" s="84" t="s">
        <v>239</v>
      </c>
      <c r="H284" s="85">
        <v>31835</v>
      </c>
      <c r="I284" s="84" t="s">
        <v>148</v>
      </c>
      <c r="J284" s="84" t="s">
        <v>1340</v>
      </c>
      <c r="K284" s="84">
        <v>1120</v>
      </c>
      <c r="L284" s="84" t="s">
        <v>155</v>
      </c>
      <c r="M284" s="84">
        <v>1910230007</v>
      </c>
      <c r="N284" s="86">
        <v>-20.2</v>
      </c>
      <c r="O284" s="86">
        <v>20.2</v>
      </c>
      <c r="P284" s="86">
        <v>0</v>
      </c>
      <c r="Q284" s="84" t="s">
        <v>1341</v>
      </c>
      <c r="S284" s="84">
        <v>283</v>
      </c>
    </row>
    <row r="285" spans="1:19" x14ac:dyDescent="0.3">
      <c r="A285" s="84">
        <v>388</v>
      </c>
      <c r="B285" s="84">
        <v>20</v>
      </c>
      <c r="C285" s="84" t="s">
        <v>1342</v>
      </c>
      <c r="D285" s="84" t="s">
        <v>1343</v>
      </c>
      <c r="E285" s="84" t="s">
        <v>165</v>
      </c>
      <c r="F285" s="84" t="s">
        <v>147</v>
      </c>
      <c r="G285" s="84" t="s">
        <v>239</v>
      </c>
      <c r="H285" s="85">
        <v>35291</v>
      </c>
      <c r="I285" s="84" t="s">
        <v>148</v>
      </c>
      <c r="J285" s="84" t="s">
        <v>1344</v>
      </c>
      <c r="K285" s="84">
        <v>4492</v>
      </c>
      <c r="L285" s="84" t="s">
        <v>1345</v>
      </c>
      <c r="M285" s="84">
        <v>2010388005</v>
      </c>
      <c r="N285" s="86">
        <v>-20.2</v>
      </c>
      <c r="O285" s="86">
        <v>20.2</v>
      </c>
      <c r="P285" s="86">
        <v>0</v>
      </c>
      <c r="Q285" s="84" t="s">
        <v>1346</v>
      </c>
      <c r="S285" s="84">
        <v>284</v>
      </c>
    </row>
    <row r="286" spans="1:19" x14ac:dyDescent="0.3">
      <c r="A286" s="84">
        <v>389</v>
      </c>
      <c r="B286" s="84">
        <v>18</v>
      </c>
      <c r="C286" s="84" t="s">
        <v>1347</v>
      </c>
      <c r="D286" s="84" t="s">
        <v>1348</v>
      </c>
      <c r="E286" s="84" t="s">
        <v>165</v>
      </c>
      <c r="F286" s="84" t="s">
        <v>147</v>
      </c>
      <c r="G286" s="84" t="s">
        <v>147</v>
      </c>
      <c r="H286" s="85">
        <v>36012</v>
      </c>
      <c r="I286" s="84" t="s">
        <v>148</v>
      </c>
      <c r="J286" s="84" t="s">
        <v>1349</v>
      </c>
      <c r="K286" s="84">
        <v>1220</v>
      </c>
      <c r="L286" s="84" t="s">
        <v>150</v>
      </c>
      <c r="M286" s="84">
        <v>1810389541</v>
      </c>
      <c r="N286" s="86">
        <v>-20.2</v>
      </c>
      <c r="O286" s="86">
        <v>20.2</v>
      </c>
      <c r="P286" s="86">
        <v>0</v>
      </c>
      <c r="Q286" s="84" t="s">
        <v>1350</v>
      </c>
      <c r="S286" s="84">
        <v>285</v>
      </c>
    </row>
    <row r="287" spans="1:19" x14ac:dyDescent="0.3">
      <c r="A287" s="84">
        <v>-39</v>
      </c>
      <c r="B287" s="84">
        <v>19</v>
      </c>
      <c r="C287" s="84" t="s">
        <v>1351</v>
      </c>
      <c r="D287" s="84" t="s">
        <v>755</v>
      </c>
      <c r="E287" s="84" t="s">
        <v>165</v>
      </c>
      <c r="F287" s="84" t="s">
        <v>147</v>
      </c>
      <c r="G287" s="84" t="s">
        <v>147</v>
      </c>
      <c r="H287" s="85">
        <v>25434</v>
      </c>
      <c r="I287" s="84" t="s">
        <v>148</v>
      </c>
      <c r="J287" s="84" t="s">
        <v>1352</v>
      </c>
      <c r="K287" s="84">
        <v>2492</v>
      </c>
      <c r="L287" s="84" t="s">
        <v>1353</v>
      </c>
      <c r="M287" s="84">
        <v>1940039165</v>
      </c>
      <c r="N287" s="86">
        <v>-20.2</v>
      </c>
      <c r="O287" s="86">
        <v>20.2</v>
      </c>
      <c r="P287" s="86">
        <v>0</v>
      </c>
      <c r="Q287" s="84" t="s">
        <v>1354</v>
      </c>
      <c r="R287" s="84" t="s">
        <v>220</v>
      </c>
      <c r="S287" s="84">
        <v>286</v>
      </c>
    </row>
    <row r="288" spans="1:19" x14ac:dyDescent="0.3">
      <c r="A288" s="84">
        <v>-39</v>
      </c>
      <c r="B288" s="84">
        <v>20</v>
      </c>
      <c r="C288" s="84" t="s">
        <v>1351</v>
      </c>
      <c r="D288" s="84" t="s">
        <v>1355</v>
      </c>
      <c r="E288" s="84" t="s">
        <v>146</v>
      </c>
      <c r="F288" s="84" t="s">
        <v>147</v>
      </c>
      <c r="G288" s="84" t="s">
        <v>147</v>
      </c>
      <c r="H288" s="85">
        <v>31021</v>
      </c>
      <c r="I288" s="84" t="s">
        <v>228</v>
      </c>
      <c r="J288" s="84" t="s">
        <v>1356</v>
      </c>
      <c r="K288" s="84">
        <v>85049</v>
      </c>
      <c r="L288" s="84" t="s">
        <v>1357</v>
      </c>
      <c r="M288" s="84">
        <v>2030039077</v>
      </c>
      <c r="N288" s="86">
        <v>-20.2</v>
      </c>
      <c r="O288" s="86">
        <v>20.2</v>
      </c>
      <c r="P288" s="86">
        <v>0</v>
      </c>
      <c r="Q288" s="84" t="s">
        <v>1358</v>
      </c>
      <c r="R288" s="84" t="s">
        <v>220</v>
      </c>
      <c r="S288" s="84">
        <v>287</v>
      </c>
    </row>
    <row r="289" spans="1:19" x14ac:dyDescent="0.3">
      <c r="A289" s="84">
        <v>389</v>
      </c>
      <c r="B289" s="84">
        <v>20</v>
      </c>
      <c r="C289" s="84" t="s">
        <v>1359</v>
      </c>
      <c r="D289" s="84" t="s">
        <v>1360</v>
      </c>
      <c r="E289" s="84" t="s">
        <v>146</v>
      </c>
      <c r="F289" s="84" t="s">
        <v>147</v>
      </c>
      <c r="G289" s="84" t="s">
        <v>147</v>
      </c>
      <c r="H289" s="85">
        <v>35896</v>
      </c>
      <c r="I289" s="84" t="s">
        <v>148</v>
      </c>
      <c r="J289" s="84" t="s">
        <v>1361</v>
      </c>
      <c r="K289" s="84">
        <v>1210</v>
      </c>
      <c r="L289" s="84" t="s">
        <v>261</v>
      </c>
      <c r="M289" s="84">
        <v>2010389113</v>
      </c>
      <c r="N289" s="86">
        <v>-20.2</v>
      </c>
      <c r="O289" s="86">
        <v>20.2</v>
      </c>
      <c r="P289" s="86">
        <v>0</v>
      </c>
      <c r="Q289" s="84" t="s">
        <v>1362</v>
      </c>
      <c r="S289" s="84">
        <v>288</v>
      </c>
    </row>
    <row r="290" spans="1:19" x14ac:dyDescent="0.3">
      <c r="A290" s="84">
        <v>389</v>
      </c>
      <c r="B290" s="84">
        <v>20</v>
      </c>
      <c r="C290" s="84" t="s">
        <v>1363</v>
      </c>
      <c r="D290" s="84" t="s">
        <v>1364</v>
      </c>
      <c r="E290" s="84" t="s">
        <v>146</v>
      </c>
      <c r="F290" s="84" t="s">
        <v>147</v>
      </c>
      <c r="G290" s="84" t="s">
        <v>147</v>
      </c>
      <c r="H290" s="85">
        <v>35593</v>
      </c>
      <c r="I290" s="84" t="s">
        <v>148</v>
      </c>
      <c r="J290" s="84" t="s">
        <v>1365</v>
      </c>
      <c r="K290" s="84">
        <v>1020</v>
      </c>
      <c r="L290" s="84" t="s">
        <v>161</v>
      </c>
      <c r="M290" s="84">
        <v>2010389015</v>
      </c>
      <c r="N290" s="86">
        <v>-20.2</v>
      </c>
      <c r="O290" s="86">
        <v>20.2</v>
      </c>
      <c r="P290" s="86">
        <v>0</v>
      </c>
      <c r="Q290" s="84" t="s">
        <v>1366</v>
      </c>
      <c r="S290" s="84">
        <v>289</v>
      </c>
    </row>
    <row r="291" spans="1:19" x14ac:dyDescent="0.3">
      <c r="A291" s="84">
        <v>392</v>
      </c>
      <c r="B291" s="84">
        <v>19</v>
      </c>
      <c r="C291" s="84" t="s">
        <v>1367</v>
      </c>
      <c r="D291" s="84" t="s">
        <v>1368</v>
      </c>
      <c r="E291" s="84" t="s">
        <v>146</v>
      </c>
      <c r="F291" s="84" t="s">
        <v>147</v>
      </c>
      <c r="G291" s="84" t="s">
        <v>239</v>
      </c>
      <c r="H291" s="85">
        <v>33716</v>
      </c>
      <c r="I291" s="84" t="s">
        <v>148</v>
      </c>
      <c r="J291" s="84" t="s">
        <v>1369</v>
      </c>
      <c r="K291" s="84">
        <v>1150</v>
      </c>
      <c r="L291" s="84" t="s">
        <v>173</v>
      </c>
      <c r="M291" s="84">
        <v>1910392002</v>
      </c>
      <c r="N291" s="86">
        <v>-20.2</v>
      </c>
      <c r="O291" s="86">
        <v>20.2</v>
      </c>
      <c r="P291" s="86">
        <v>0</v>
      </c>
      <c r="Q291" s="84" t="s">
        <v>1370</v>
      </c>
      <c r="S291" s="84">
        <v>290</v>
      </c>
    </row>
    <row r="292" spans="1:19" x14ac:dyDescent="0.3">
      <c r="A292" s="84">
        <v>-39</v>
      </c>
      <c r="B292" s="84">
        <v>19</v>
      </c>
      <c r="C292" s="84" t="s">
        <v>1371</v>
      </c>
      <c r="D292" s="84" t="s">
        <v>1002</v>
      </c>
      <c r="E292" s="84" t="s">
        <v>146</v>
      </c>
      <c r="F292" s="84" t="s">
        <v>147</v>
      </c>
      <c r="G292" s="84" t="s">
        <v>147</v>
      </c>
      <c r="H292" s="85">
        <v>31855</v>
      </c>
      <c r="I292" s="84" t="s">
        <v>228</v>
      </c>
      <c r="J292" s="84" t="s">
        <v>1372</v>
      </c>
      <c r="K292" s="84">
        <v>42699</v>
      </c>
      <c r="L292" s="84" t="s">
        <v>147</v>
      </c>
      <c r="M292" s="84">
        <v>1930039128</v>
      </c>
      <c r="N292" s="86">
        <v>-20.2</v>
      </c>
      <c r="O292" s="86">
        <v>20.2</v>
      </c>
      <c r="P292" s="86">
        <v>0</v>
      </c>
      <c r="Q292" s="84" t="s">
        <v>1373</v>
      </c>
      <c r="R292" s="84" t="s">
        <v>220</v>
      </c>
      <c r="S292" s="84">
        <v>291</v>
      </c>
    </row>
    <row r="293" spans="1:19" x14ac:dyDescent="0.3">
      <c r="A293" s="84">
        <v>392</v>
      </c>
      <c r="B293" s="84">
        <v>19</v>
      </c>
      <c r="C293" s="84" t="s">
        <v>1374</v>
      </c>
      <c r="D293" s="84" t="s">
        <v>1375</v>
      </c>
      <c r="E293" s="84" t="s">
        <v>165</v>
      </c>
      <c r="F293" s="84" t="s">
        <v>147</v>
      </c>
      <c r="G293" s="84" t="s">
        <v>239</v>
      </c>
      <c r="H293" s="85">
        <v>35291</v>
      </c>
      <c r="I293" s="84" t="s">
        <v>148</v>
      </c>
      <c r="J293" s="84" t="s">
        <v>1376</v>
      </c>
      <c r="K293" s="84">
        <v>1220</v>
      </c>
      <c r="L293" s="84" t="s">
        <v>155</v>
      </c>
      <c r="M293" s="84">
        <v>1910392003</v>
      </c>
      <c r="N293" s="86">
        <v>-20.2</v>
      </c>
      <c r="O293" s="86">
        <v>20.2</v>
      </c>
      <c r="P293" s="86">
        <v>0</v>
      </c>
      <c r="Q293" s="84" t="s">
        <v>1377</v>
      </c>
      <c r="S293" s="84">
        <v>292</v>
      </c>
    </row>
    <row r="294" spans="1:19" x14ac:dyDescent="0.3">
      <c r="A294" s="84">
        <v>582</v>
      </c>
      <c r="B294" s="84">
        <v>20</v>
      </c>
      <c r="C294" s="84" t="s">
        <v>1378</v>
      </c>
      <c r="D294" s="84" t="s">
        <v>537</v>
      </c>
      <c r="E294" s="84" t="s">
        <v>165</v>
      </c>
      <c r="F294" s="84" t="s">
        <v>147</v>
      </c>
      <c r="G294" s="84" t="s">
        <v>147</v>
      </c>
      <c r="H294" s="85">
        <v>36329</v>
      </c>
      <c r="I294" s="84" t="s">
        <v>148</v>
      </c>
      <c r="J294" s="84" t="s">
        <v>1379</v>
      </c>
      <c r="K294" s="84">
        <v>1110</v>
      </c>
      <c r="L294" s="84" t="s">
        <v>330</v>
      </c>
      <c r="M294" s="84">
        <v>2010582010</v>
      </c>
      <c r="N294" s="86">
        <v>-20.2</v>
      </c>
      <c r="O294" s="86">
        <v>20.2</v>
      </c>
      <c r="P294" s="86">
        <v>0</v>
      </c>
      <c r="Q294" s="84" t="s">
        <v>1380</v>
      </c>
      <c r="S294" s="84">
        <v>293</v>
      </c>
    </row>
    <row r="295" spans="1:19" x14ac:dyDescent="0.3">
      <c r="A295" s="84">
        <v>705</v>
      </c>
      <c r="B295" s="84">
        <v>17</v>
      </c>
      <c r="C295" s="84" t="s">
        <v>1381</v>
      </c>
      <c r="D295" s="84" t="s">
        <v>1382</v>
      </c>
      <c r="E295" s="84" t="s">
        <v>165</v>
      </c>
      <c r="F295" s="84" t="s">
        <v>147</v>
      </c>
      <c r="G295" s="84" t="s">
        <v>147</v>
      </c>
      <c r="H295" s="85">
        <v>32040</v>
      </c>
      <c r="I295" s="84" t="s">
        <v>576</v>
      </c>
      <c r="J295" s="84" t="s">
        <v>1383</v>
      </c>
      <c r="K295" s="84">
        <v>1210</v>
      </c>
      <c r="L295" s="84" t="s">
        <v>155</v>
      </c>
      <c r="M295" s="84">
        <v>1710705002</v>
      </c>
      <c r="N295" s="86">
        <v>-20.2</v>
      </c>
      <c r="O295" s="86">
        <v>20.2</v>
      </c>
      <c r="P295" s="86">
        <v>0</v>
      </c>
      <c r="Q295" s="84" t="s">
        <v>1384</v>
      </c>
      <c r="S295" s="84">
        <v>294</v>
      </c>
    </row>
    <row r="296" spans="1:19" x14ac:dyDescent="0.3">
      <c r="A296" s="84">
        <v>389</v>
      </c>
      <c r="B296" s="84">
        <v>19</v>
      </c>
      <c r="C296" s="84" t="s">
        <v>1385</v>
      </c>
      <c r="D296" s="84" t="s">
        <v>1386</v>
      </c>
      <c r="E296" s="84" t="s">
        <v>146</v>
      </c>
      <c r="F296" s="84" t="s">
        <v>147</v>
      </c>
      <c r="G296" s="84" t="s">
        <v>147</v>
      </c>
      <c r="H296" s="85">
        <v>35108</v>
      </c>
      <c r="I296" s="84" t="s">
        <v>148</v>
      </c>
      <c r="J296" s="84" t="s">
        <v>1387</v>
      </c>
      <c r="K296" s="84">
        <v>1220</v>
      </c>
      <c r="L296" s="84" t="s">
        <v>150</v>
      </c>
      <c r="M296" s="84">
        <v>1910389013</v>
      </c>
      <c r="N296" s="86">
        <v>-20.2</v>
      </c>
      <c r="O296" s="86">
        <v>20.2</v>
      </c>
      <c r="P296" s="86">
        <v>0</v>
      </c>
      <c r="Q296" s="84" t="s">
        <v>1388</v>
      </c>
      <c r="S296" s="84">
        <v>295</v>
      </c>
    </row>
    <row r="297" spans="1:19" x14ac:dyDescent="0.3">
      <c r="A297" s="84">
        <v>-42</v>
      </c>
      <c r="B297" s="84">
        <v>19</v>
      </c>
      <c r="C297" s="84" t="s">
        <v>1385</v>
      </c>
      <c r="D297" s="84" t="s">
        <v>1389</v>
      </c>
      <c r="E297" s="84" t="s">
        <v>165</v>
      </c>
      <c r="F297" s="84" t="s">
        <v>147</v>
      </c>
      <c r="G297" s="84" t="s">
        <v>147</v>
      </c>
      <c r="H297" s="85">
        <v>26604</v>
      </c>
      <c r="I297" s="84" t="s">
        <v>228</v>
      </c>
      <c r="J297" s="84" t="s">
        <v>1390</v>
      </c>
      <c r="K297" s="84">
        <v>88214</v>
      </c>
      <c r="L297" s="84" t="s">
        <v>147</v>
      </c>
      <c r="M297" s="84">
        <v>1940042042</v>
      </c>
      <c r="N297" s="86">
        <v>-20.2</v>
      </c>
      <c r="O297" s="86">
        <v>20.2</v>
      </c>
      <c r="P297" s="86">
        <v>0</v>
      </c>
      <c r="Q297" s="84" t="s">
        <v>1391</v>
      </c>
      <c r="R297" s="84" t="s">
        <v>232</v>
      </c>
      <c r="S297" s="84">
        <v>296</v>
      </c>
    </row>
    <row r="298" spans="1:19" x14ac:dyDescent="0.3">
      <c r="A298" s="84">
        <v>-41</v>
      </c>
      <c r="B298" s="84">
        <v>19</v>
      </c>
      <c r="C298" s="84" t="s">
        <v>1392</v>
      </c>
      <c r="D298" s="84" t="s">
        <v>1393</v>
      </c>
      <c r="E298" s="84" t="s">
        <v>165</v>
      </c>
      <c r="F298" s="84" t="s">
        <v>147</v>
      </c>
      <c r="G298" s="84" t="s">
        <v>147</v>
      </c>
      <c r="H298" s="85">
        <v>29700</v>
      </c>
      <c r="I298" s="84" t="s">
        <v>148</v>
      </c>
      <c r="J298" s="84" t="s">
        <v>1394</v>
      </c>
      <c r="K298" s="84">
        <v>1170</v>
      </c>
      <c r="L298" s="84" t="s">
        <v>1160</v>
      </c>
      <c r="M298" s="84">
        <v>1930041002</v>
      </c>
      <c r="N298" s="86">
        <v>-20.2</v>
      </c>
      <c r="O298" s="86">
        <v>20.2</v>
      </c>
      <c r="P298" s="86">
        <v>0</v>
      </c>
      <c r="Q298" s="84" t="s">
        <v>1395</v>
      </c>
      <c r="R298" s="84" t="s">
        <v>1396</v>
      </c>
      <c r="S298" s="84">
        <v>297</v>
      </c>
    </row>
    <row r="299" spans="1:19" x14ac:dyDescent="0.3">
      <c r="A299" s="84">
        <v>-39</v>
      </c>
      <c r="B299" s="84">
        <v>20</v>
      </c>
      <c r="C299" s="84" t="s">
        <v>1397</v>
      </c>
      <c r="D299" s="84" t="s">
        <v>1398</v>
      </c>
      <c r="E299" s="84" t="s">
        <v>146</v>
      </c>
      <c r="F299" s="84" t="s">
        <v>147</v>
      </c>
      <c r="G299" s="84" t="s">
        <v>147</v>
      </c>
      <c r="H299" s="85">
        <v>32546</v>
      </c>
      <c r="I299" s="84" t="s">
        <v>228</v>
      </c>
      <c r="J299" s="84" t="s">
        <v>1399</v>
      </c>
      <c r="K299" s="84">
        <v>65185</v>
      </c>
      <c r="L299" s="84" t="s">
        <v>1400</v>
      </c>
      <c r="M299" s="84">
        <v>2030039065</v>
      </c>
      <c r="N299" s="86">
        <v>-20.2</v>
      </c>
      <c r="O299" s="86">
        <v>20.2</v>
      </c>
      <c r="P299" s="86">
        <v>0</v>
      </c>
      <c r="Q299" s="84" t="s">
        <v>1401</v>
      </c>
      <c r="R299" s="84" t="s">
        <v>220</v>
      </c>
      <c r="S299" s="84">
        <v>298</v>
      </c>
    </row>
    <row r="300" spans="1:19" x14ac:dyDescent="0.3">
      <c r="A300" s="84">
        <v>391</v>
      </c>
      <c r="B300" s="84">
        <v>18</v>
      </c>
      <c r="C300" s="84" t="s">
        <v>1402</v>
      </c>
      <c r="D300" s="84" t="s">
        <v>1403</v>
      </c>
      <c r="E300" s="84" t="s">
        <v>146</v>
      </c>
      <c r="F300" s="84" t="s">
        <v>147</v>
      </c>
      <c r="G300" s="84" t="s">
        <v>147</v>
      </c>
      <c r="H300" s="85">
        <v>35703</v>
      </c>
      <c r="I300" s="84" t="s">
        <v>860</v>
      </c>
      <c r="J300" s="84" t="s">
        <v>1404</v>
      </c>
      <c r="K300" s="84">
        <v>1210</v>
      </c>
      <c r="L300" s="84" t="s">
        <v>261</v>
      </c>
      <c r="M300" s="84">
        <v>1810391032</v>
      </c>
      <c r="N300" s="86">
        <v>-20.2</v>
      </c>
      <c r="O300" s="86">
        <v>20.2</v>
      </c>
      <c r="P300" s="86">
        <v>0</v>
      </c>
      <c r="Q300" s="84" t="s">
        <v>1405</v>
      </c>
      <c r="S300" s="84">
        <v>299</v>
      </c>
    </row>
    <row r="301" spans="1:19" x14ac:dyDescent="0.3">
      <c r="A301" s="84">
        <v>391</v>
      </c>
      <c r="B301" s="84">
        <v>17</v>
      </c>
      <c r="C301" s="84" t="s">
        <v>1406</v>
      </c>
      <c r="D301" s="84" t="s">
        <v>1180</v>
      </c>
      <c r="E301" s="84" t="s">
        <v>146</v>
      </c>
      <c r="F301" s="84" t="s">
        <v>147</v>
      </c>
      <c r="G301" s="84" t="s">
        <v>147</v>
      </c>
      <c r="H301" s="85">
        <v>30372</v>
      </c>
      <c r="I301" s="84" t="s">
        <v>228</v>
      </c>
      <c r="J301" s="84" t="s">
        <v>1407</v>
      </c>
      <c r="K301" s="84">
        <v>2353</v>
      </c>
      <c r="L301" s="84" t="s">
        <v>1408</v>
      </c>
      <c r="M301" s="84">
        <v>1710391009</v>
      </c>
      <c r="N301" s="86">
        <v>-20.2</v>
      </c>
      <c r="O301" s="86">
        <v>20.2</v>
      </c>
      <c r="P301" s="86">
        <v>0</v>
      </c>
      <c r="Q301" s="84" t="s">
        <v>1409</v>
      </c>
      <c r="S301" s="84">
        <v>300</v>
      </c>
    </row>
    <row r="302" spans="1:19" x14ac:dyDescent="0.3">
      <c r="A302" s="84">
        <v>-39</v>
      </c>
      <c r="B302" s="84">
        <v>19</v>
      </c>
      <c r="C302" s="84" t="s">
        <v>1410</v>
      </c>
      <c r="D302" s="84" t="s">
        <v>1411</v>
      </c>
      <c r="E302" s="84" t="s">
        <v>146</v>
      </c>
      <c r="F302" s="84" t="s">
        <v>147</v>
      </c>
      <c r="G302" s="84" t="s">
        <v>147</v>
      </c>
      <c r="H302" s="85">
        <v>31717</v>
      </c>
      <c r="I302" s="84" t="s">
        <v>228</v>
      </c>
      <c r="J302" s="84" t="s">
        <v>1412</v>
      </c>
      <c r="K302" s="84">
        <v>81375</v>
      </c>
      <c r="L302" s="84" t="s">
        <v>147</v>
      </c>
      <c r="M302" s="84">
        <v>1940039048</v>
      </c>
      <c r="N302" s="86">
        <v>-20.2</v>
      </c>
      <c r="O302" s="86">
        <v>20.2</v>
      </c>
      <c r="P302" s="86">
        <v>0</v>
      </c>
      <c r="Q302" s="84" t="s">
        <v>1413</v>
      </c>
      <c r="R302" s="84" t="s">
        <v>220</v>
      </c>
      <c r="S302" s="84">
        <v>301</v>
      </c>
    </row>
    <row r="303" spans="1:19" x14ac:dyDescent="0.3">
      <c r="A303" s="84">
        <v>388</v>
      </c>
      <c r="B303" s="84">
        <v>17</v>
      </c>
      <c r="C303" s="84" t="s">
        <v>1414</v>
      </c>
      <c r="D303" s="84" t="s">
        <v>1415</v>
      </c>
      <c r="E303" s="84" t="s">
        <v>146</v>
      </c>
      <c r="F303" s="84" t="s">
        <v>215</v>
      </c>
      <c r="G303" s="84" t="s">
        <v>1416</v>
      </c>
      <c r="H303" s="85">
        <v>30239</v>
      </c>
      <c r="I303" s="84" t="s">
        <v>148</v>
      </c>
      <c r="J303" s="84" t="s">
        <v>1417</v>
      </c>
      <c r="K303" s="84">
        <v>2540</v>
      </c>
      <c r="L303" s="84" t="s">
        <v>1418</v>
      </c>
      <c r="M303" s="84">
        <v>1710388008</v>
      </c>
      <c r="N303" s="86">
        <v>-20.2</v>
      </c>
      <c r="O303" s="86">
        <v>20.2</v>
      </c>
      <c r="P303" s="86">
        <v>0</v>
      </c>
      <c r="Q303" s="84" t="s">
        <v>1419</v>
      </c>
      <c r="S303" s="84">
        <v>302</v>
      </c>
    </row>
    <row r="304" spans="1:19" x14ac:dyDescent="0.3">
      <c r="A304" s="84">
        <v>-39</v>
      </c>
      <c r="B304" s="84">
        <v>19</v>
      </c>
      <c r="C304" s="84" t="s">
        <v>1420</v>
      </c>
      <c r="D304" s="84" t="s">
        <v>1061</v>
      </c>
      <c r="E304" s="84" t="s">
        <v>165</v>
      </c>
      <c r="F304" s="84" t="s">
        <v>147</v>
      </c>
      <c r="G304" s="84" t="s">
        <v>147</v>
      </c>
      <c r="H304" s="85">
        <v>26358</v>
      </c>
      <c r="I304" s="84" t="s">
        <v>228</v>
      </c>
      <c r="J304" s="84" t="s">
        <v>1421</v>
      </c>
      <c r="K304" s="84">
        <v>33154</v>
      </c>
      <c r="L304" s="84" t="s">
        <v>147</v>
      </c>
      <c r="M304" s="84">
        <v>1930039047</v>
      </c>
      <c r="N304" s="86">
        <v>-20.2</v>
      </c>
      <c r="O304" s="86">
        <v>20.2</v>
      </c>
      <c r="P304" s="86">
        <v>0</v>
      </c>
      <c r="Q304" s="84" t="s">
        <v>1422</v>
      </c>
      <c r="R304" s="84" t="s">
        <v>220</v>
      </c>
      <c r="S304" s="84">
        <v>303</v>
      </c>
    </row>
    <row r="305" spans="1:19" x14ac:dyDescent="0.3">
      <c r="A305" s="84">
        <v>-39</v>
      </c>
      <c r="B305" s="84">
        <v>19</v>
      </c>
      <c r="C305" s="84" t="s">
        <v>1423</v>
      </c>
      <c r="D305" s="84" t="s">
        <v>1424</v>
      </c>
      <c r="E305" s="84" t="s">
        <v>146</v>
      </c>
      <c r="F305" s="84" t="s">
        <v>147</v>
      </c>
      <c r="G305" s="84" t="s">
        <v>147</v>
      </c>
      <c r="H305" s="85">
        <v>29646</v>
      </c>
      <c r="I305" s="84" t="s">
        <v>228</v>
      </c>
      <c r="J305" s="84" t="s">
        <v>1425</v>
      </c>
      <c r="K305" s="84">
        <v>41236</v>
      </c>
      <c r="L305" s="84" t="s">
        <v>147</v>
      </c>
      <c r="M305" s="84">
        <v>1930039114</v>
      </c>
      <c r="N305" s="86">
        <v>-20.2</v>
      </c>
      <c r="O305" s="86">
        <v>20.2</v>
      </c>
      <c r="P305" s="86">
        <v>0</v>
      </c>
      <c r="Q305" s="84" t="s">
        <v>1426</v>
      </c>
      <c r="R305" s="84" t="s">
        <v>220</v>
      </c>
      <c r="S305" s="84">
        <v>304</v>
      </c>
    </row>
    <row r="306" spans="1:19" x14ac:dyDescent="0.3">
      <c r="A306" s="84">
        <v>-42</v>
      </c>
      <c r="B306" s="84">
        <v>20</v>
      </c>
      <c r="C306" s="84" t="s">
        <v>1427</v>
      </c>
      <c r="D306" s="84" t="s">
        <v>1428</v>
      </c>
      <c r="E306" s="84" t="s">
        <v>165</v>
      </c>
      <c r="F306" s="84" t="s">
        <v>147</v>
      </c>
      <c r="G306" s="84" t="s">
        <v>239</v>
      </c>
      <c r="H306" s="85">
        <v>32907</v>
      </c>
      <c r="I306" s="84" t="s">
        <v>148</v>
      </c>
      <c r="J306" s="84" t="s">
        <v>1429</v>
      </c>
      <c r="K306" s="84">
        <v>1020</v>
      </c>
      <c r="L306" s="84" t="s">
        <v>155</v>
      </c>
      <c r="M306" s="84">
        <v>2030042064</v>
      </c>
      <c r="N306" s="86">
        <v>-20.2</v>
      </c>
      <c r="O306" s="86">
        <v>20.2</v>
      </c>
      <c r="P306" s="86">
        <v>0</v>
      </c>
      <c r="Q306" s="84" t="s">
        <v>1430</v>
      </c>
      <c r="R306" s="84" t="s">
        <v>232</v>
      </c>
      <c r="S306" s="84">
        <v>305</v>
      </c>
    </row>
    <row r="307" spans="1:19" x14ac:dyDescent="0.3">
      <c r="A307" s="84">
        <v>389</v>
      </c>
      <c r="B307" s="84">
        <v>18</v>
      </c>
      <c r="C307" s="84" t="s">
        <v>1431</v>
      </c>
      <c r="D307" s="84" t="s">
        <v>1432</v>
      </c>
      <c r="E307" s="84" t="s">
        <v>146</v>
      </c>
      <c r="F307" s="84" t="s">
        <v>147</v>
      </c>
      <c r="G307" s="84" t="s">
        <v>147</v>
      </c>
      <c r="H307" s="85">
        <v>34520</v>
      </c>
      <c r="I307" s="84" t="s">
        <v>148</v>
      </c>
      <c r="J307" s="84" t="s">
        <v>1433</v>
      </c>
      <c r="K307" s="84">
        <v>1020</v>
      </c>
      <c r="L307" s="84" t="s">
        <v>161</v>
      </c>
      <c r="M307" s="84">
        <v>1810389073</v>
      </c>
      <c r="N307" s="86">
        <v>-20.2</v>
      </c>
      <c r="O307" s="86">
        <v>20.2</v>
      </c>
      <c r="P307" s="86">
        <v>0</v>
      </c>
      <c r="Q307" s="84" t="s">
        <v>1434</v>
      </c>
      <c r="S307" s="84">
        <v>306</v>
      </c>
    </row>
    <row r="308" spans="1:19" x14ac:dyDescent="0.3">
      <c r="A308" s="84">
        <v>582</v>
      </c>
      <c r="B308" s="84">
        <v>20</v>
      </c>
      <c r="C308" s="84" t="s">
        <v>1435</v>
      </c>
      <c r="D308" s="84" t="s">
        <v>1424</v>
      </c>
      <c r="E308" s="84" t="s">
        <v>146</v>
      </c>
      <c r="F308" s="84" t="s">
        <v>147</v>
      </c>
      <c r="G308" s="84" t="s">
        <v>147</v>
      </c>
      <c r="H308" s="85">
        <v>34204</v>
      </c>
      <c r="I308" s="84" t="s">
        <v>148</v>
      </c>
      <c r="J308" s="84" t="s">
        <v>1436</v>
      </c>
      <c r="K308" s="84">
        <v>2325</v>
      </c>
      <c r="L308" s="84" t="s">
        <v>1437</v>
      </c>
      <c r="M308" s="84">
        <v>2010582011</v>
      </c>
      <c r="N308" s="86">
        <v>-20.2</v>
      </c>
      <c r="O308" s="86">
        <v>20.2</v>
      </c>
      <c r="P308" s="86">
        <v>0</v>
      </c>
      <c r="Q308" s="84" t="s">
        <v>1438</v>
      </c>
      <c r="S308" s="84">
        <v>307</v>
      </c>
    </row>
    <row r="309" spans="1:19" x14ac:dyDescent="0.3">
      <c r="A309" s="84">
        <v>387</v>
      </c>
      <c r="B309" s="84">
        <v>18</v>
      </c>
      <c r="C309" s="84" t="s">
        <v>1439</v>
      </c>
      <c r="D309" s="84" t="s">
        <v>1024</v>
      </c>
      <c r="E309" s="84" t="s">
        <v>146</v>
      </c>
      <c r="F309" s="84" t="s">
        <v>147</v>
      </c>
      <c r="G309" s="84" t="s">
        <v>147</v>
      </c>
      <c r="H309" s="85">
        <v>35241</v>
      </c>
      <c r="I309" s="84" t="s">
        <v>148</v>
      </c>
      <c r="J309" s="84" t="s">
        <v>1440</v>
      </c>
      <c r="K309" s="84">
        <v>2344</v>
      </c>
      <c r="L309" s="84" t="s">
        <v>1441</v>
      </c>
      <c r="M309" s="84">
        <v>1810387009</v>
      </c>
      <c r="N309" s="86">
        <v>-20.2</v>
      </c>
      <c r="O309" s="86">
        <v>20.2</v>
      </c>
      <c r="P309" s="86">
        <v>0</v>
      </c>
      <c r="Q309" s="84" t="s">
        <v>1442</v>
      </c>
      <c r="S309" s="84">
        <v>308</v>
      </c>
    </row>
    <row r="310" spans="1:19" x14ac:dyDescent="0.3">
      <c r="A310" s="84">
        <v>390</v>
      </c>
      <c r="B310" s="84">
        <v>19</v>
      </c>
      <c r="C310" s="84" t="s">
        <v>1443</v>
      </c>
      <c r="D310" s="84" t="s">
        <v>1444</v>
      </c>
      <c r="E310" s="84" t="s">
        <v>165</v>
      </c>
      <c r="F310" s="84" t="s">
        <v>147</v>
      </c>
      <c r="G310" s="84" t="s">
        <v>147</v>
      </c>
      <c r="H310" s="85">
        <v>33699</v>
      </c>
      <c r="I310" s="84" t="s">
        <v>201</v>
      </c>
      <c r="J310" s="84" t="s">
        <v>1445</v>
      </c>
      <c r="K310" s="84">
        <v>1120</v>
      </c>
      <c r="L310" s="84" t="s">
        <v>272</v>
      </c>
      <c r="M310" s="84">
        <v>1910390008</v>
      </c>
      <c r="N310" s="86">
        <v>-20.2</v>
      </c>
      <c r="O310" s="86">
        <v>20.2</v>
      </c>
      <c r="P310" s="86">
        <v>0</v>
      </c>
      <c r="Q310" s="84" t="s">
        <v>1446</v>
      </c>
      <c r="S310" s="84">
        <v>309</v>
      </c>
    </row>
    <row r="311" spans="1:19" x14ac:dyDescent="0.3">
      <c r="A311" s="84">
        <v>387</v>
      </c>
      <c r="B311" s="84">
        <v>18</v>
      </c>
      <c r="C311" s="84" t="s">
        <v>1447</v>
      </c>
      <c r="D311" s="84" t="s">
        <v>1448</v>
      </c>
      <c r="E311" s="84" t="s">
        <v>165</v>
      </c>
      <c r="F311" s="84" t="s">
        <v>147</v>
      </c>
      <c r="G311" s="84" t="s">
        <v>147</v>
      </c>
      <c r="H311" s="85">
        <v>35125</v>
      </c>
      <c r="I311" s="84" t="s">
        <v>148</v>
      </c>
      <c r="J311" s="84" t="s">
        <v>1449</v>
      </c>
      <c r="K311" s="84">
        <v>1030</v>
      </c>
      <c r="L311" s="84" t="s">
        <v>277</v>
      </c>
      <c r="M311" s="84">
        <v>1810387062</v>
      </c>
      <c r="N311" s="86">
        <v>-20.2</v>
      </c>
      <c r="O311" s="86">
        <v>20.2</v>
      </c>
      <c r="P311" s="86">
        <v>0</v>
      </c>
      <c r="Q311" s="84" t="s">
        <v>1450</v>
      </c>
      <c r="S311" s="84">
        <v>310</v>
      </c>
    </row>
    <row r="312" spans="1:19" x14ac:dyDescent="0.3">
      <c r="A312" s="84">
        <v>-39</v>
      </c>
      <c r="B312" s="84">
        <v>20</v>
      </c>
      <c r="C312" s="84" t="s">
        <v>1451</v>
      </c>
      <c r="D312" s="84" t="s">
        <v>1452</v>
      </c>
      <c r="E312" s="84" t="s">
        <v>146</v>
      </c>
      <c r="F312" s="84" t="s">
        <v>147</v>
      </c>
      <c r="G312" s="84" t="s">
        <v>147</v>
      </c>
      <c r="H312" s="85">
        <v>33273</v>
      </c>
      <c r="I312" s="84" t="s">
        <v>228</v>
      </c>
      <c r="J312" s="84" t="s">
        <v>1453</v>
      </c>
      <c r="K312" s="84">
        <v>88450</v>
      </c>
      <c r="L312" s="84" t="s">
        <v>147</v>
      </c>
      <c r="M312" s="84">
        <v>2030039036</v>
      </c>
      <c r="N312" s="86">
        <v>-20.2</v>
      </c>
      <c r="O312" s="86">
        <v>20.2</v>
      </c>
      <c r="P312" s="86">
        <v>0</v>
      </c>
      <c r="Q312" s="84" t="s">
        <v>1454</v>
      </c>
      <c r="R312" s="84" t="s">
        <v>220</v>
      </c>
      <c r="S312" s="84">
        <v>311</v>
      </c>
    </row>
    <row r="313" spans="1:19" x14ac:dyDescent="0.3">
      <c r="A313" s="84">
        <v>-36</v>
      </c>
      <c r="B313" s="84">
        <v>19</v>
      </c>
      <c r="C313" s="84" t="s">
        <v>1451</v>
      </c>
      <c r="D313" s="84" t="s">
        <v>1455</v>
      </c>
      <c r="E313" s="84" t="s">
        <v>165</v>
      </c>
      <c r="F313" s="84" t="s">
        <v>147</v>
      </c>
      <c r="G313" s="84" t="s">
        <v>529</v>
      </c>
      <c r="H313" s="85">
        <v>34874</v>
      </c>
      <c r="I313" s="84" t="s">
        <v>148</v>
      </c>
      <c r="J313" s="84" t="s">
        <v>1456</v>
      </c>
      <c r="K313" s="84">
        <v>7444</v>
      </c>
      <c r="L313" s="84" t="s">
        <v>1457</v>
      </c>
      <c r="M313" s="84">
        <v>1940036002</v>
      </c>
      <c r="N313" s="86">
        <v>-20.2</v>
      </c>
      <c r="O313" s="86">
        <v>20.2</v>
      </c>
      <c r="P313" s="86">
        <v>0</v>
      </c>
      <c r="Q313" s="84" t="s">
        <v>1458</v>
      </c>
      <c r="R313" s="84" t="s">
        <v>777</v>
      </c>
      <c r="S313" s="84">
        <v>312</v>
      </c>
    </row>
    <row r="314" spans="1:19" x14ac:dyDescent="0.3">
      <c r="A314" s="84">
        <v>-39</v>
      </c>
      <c r="B314" s="84">
        <v>20</v>
      </c>
      <c r="C314" s="84" t="s">
        <v>1451</v>
      </c>
      <c r="D314" s="84" t="s">
        <v>309</v>
      </c>
      <c r="E314" s="84" t="s">
        <v>165</v>
      </c>
      <c r="F314" s="84" t="s">
        <v>147</v>
      </c>
      <c r="G314" s="84" t="s">
        <v>147</v>
      </c>
      <c r="H314" s="85">
        <v>33151</v>
      </c>
      <c r="I314" s="84" t="s">
        <v>228</v>
      </c>
      <c r="J314" s="84" t="s">
        <v>1453</v>
      </c>
      <c r="K314" s="84">
        <v>88450</v>
      </c>
      <c r="L314" s="84" t="s">
        <v>147</v>
      </c>
      <c r="M314" s="84">
        <v>2030039037</v>
      </c>
      <c r="N314" s="86">
        <v>-20.2</v>
      </c>
      <c r="O314" s="86">
        <v>20.2</v>
      </c>
      <c r="P314" s="86">
        <v>0</v>
      </c>
      <c r="Q314" s="84" t="s">
        <v>1459</v>
      </c>
      <c r="R314" s="84" t="s">
        <v>220</v>
      </c>
      <c r="S314" s="84">
        <v>313</v>
      </c>
    </row>
    <row r="315" spans="1:19" x14ac:dyDescent="0.3">
      <c r="A315" s="84">
        <v>230</v>
      </c>
      <c r="B315" s="84">
        <v>20</v>
      </c>
      <c r="C315" s="84" t="s">
        <v>1451</v>
      </c>
      <c r="D315" s="84" t="s">
        <v>1460</v>
      </c>
      <c r="E315" s="84" t="s">
        <v>146</v>
      </c>
      <c r="F315" s="84" t="s">
        <v>147</v>
      </c>
      <c r="G315" s="84" t="s">
        <v>239</v>
      </c>
      <c r="H315" s="85">
        <v>33151</v>
      </c>
      <c r="I315" s="84" t="s">
        <v>148</v>
      </c>
      <c r="J315" s="84" t="s">
        <v>1461</v>
      </c>
      <c r="K315" s="84">
        <v>1040</v>
      </c>
      <c r="L315" s="84" t="s">
        <v>620</v>
      </c>
      <c r="M315" s="84">
        <v>2010230062</v>
      </c>
      <c r="N315" s="86">
        <v>-20.2</v>
      </c>
      <c r="O315" s="86">
        <v>20.2</v>
      </c>
      <c r="P315" s="86">
        <v>0</v>
      </c>
      <c r="Q315" s="84" t="s">
        <v>1462</v>
      </c>
      <c r="S315" s="84">
        <v>314</v>
      </c>
    </row>
    <row r="316" spans="1:19" x14ac:dyDescent="0.3">
      <c r="A316" s="84">
        <v>582</v>
      </c>
      <c r="B316" s="84">
        <v>19</v>
      </c>
      <c r="C316" s="84" t="s">
        <v>1463</v>
      </c>
      <c r="D316" s="84" t="s">
        <v>511</v>
      </c>
      <c r="E316" s="84" t="s">
        <v>165</v>
      </c>
      <c r="F316" s="84" t="s">
        <v>147</v>
      </c>
      <c r="G316" s="84" t="s">
        <v>147</v>
      </c>
      <c r="H316" s="85">
        <v>34530</v>
      </c>
      <c r="I316" s="84" t="s">
        <v>148</v>
      </c>
      <c r="J316" s="84" t="s">
        <v>1464</v>
      </c>
      <c r="K316" s="84">
        <v>1210</v>
      </c>
      <c r="L316" s="84" t="s">
        <v>261</v>
      </c>
      <c r="M316" s="84">
        <v>1910582010</v>
      </c>
      <c r="N316" s="86">
        <v>-20.2</v>
      </c>
      <c r="O316" s="86">
        <v>20.2</v>
      </c>
      <c r="P316" s="86">
        <v>0</v>
      </c>
      <c r="Q316" s="84" t="s">
        <v>1465</v>
      </c>
      <c r="S316" s="84">
        <v>315</v>
      </c>
    </row>
    <row r="317" spans="1:19" x14ac:dyDescent="0.3">
      <c r="A317" s="84">
        <v>391</v>
      </c>
      <c r="B317" s="84">
        <v>18</v>
      </c>
      <c r="C317" s="84" t="s">
        <v>1466</v>
      </c>
      <c r="D317" s="84" t="s">
        <v>1467</v>
      </c>
      <c r="E317" s="84" t="s">
        <v>165</v>
      </c>
      <c r="F317" s="84" t="s">
        <v>147</v>
      </c>
      <c r="G317" s="84" t="s">
        <v>147</v>
      </c>
      <c r="H317" s="85">
        <v>35747</v>
      </c>
      <c r="I317" s="84" t="s">
        <v>576</v>
      </c>
      <c r="J317" s="84" t="s">
        <v>1468</v>
      </c>
      <c r="K317" s="84">
        <v>1020</v>
      </c>
      <c r="L317" s="84" t="s">
        <v>161</v>
      </c>
      <c r="M317" s="84">
        <v>1810391033</v>
      </c>
      <c r="N317" s="86">
        <v>-20.2</v>
      </c>
      <c r="O317" s="86">
        <v>20.2</v>
      </c>
      <c r="P317" s="86">
        <v>0</v>
      </c>
      <c r="Q317" s="84" t="s">
        <v>1469</v>
      </c>
      <c r="S317" s="84">
        <v>316</v>
      </c>
    </row>
    <row r="318" spans="1:19" x14ac:dyDescent="0.3">
      <c r="A318" s="84">
        <v>-39</v>
      </c>
      <c r="B318" s="84">
        <v>19</v>
      </c>
      <c r="C318" s="84" t="s">
        <v>1470</v>
      </c>
      <c r="D318" s="84" t="s">
        <v>1471</v>
      </c>
      <c r="E318" s="84" t="s">
        <v>146</v>
      </c>
      <c r="F318" s="84" t="s">
        <v>147</v>
      </c>
      <c r="G318" s="84" t="s">
        <v>147</v>
      </c>
      <c r="H318" s="85">
        <v>24618</v>
      </c>
      <c r="I318" s="84" t="s">
        <v>228</v>
      </c>
      <c r="J318" s="84" t="s">
        <v>1472</v>
      </c>
      <c r="K318" s="84">
        <v>80335</v>
      </c>
      <c r="L318" s="84" t="s">
        <v>147</v>
      </c>
      <c r="M318" s="84">
        <v>1930039049</v>
      </c>
      <c r="N318" s="86">
        <v>-20.2</v>
      </c>
      <c r="O318" s="86">
        <v>20.2</v>
      </c>
      <c r="P318" s="86">
        <v>0</v>
      </c>
      <c r="Q318" s="84" t="s">
        <v>1473</v>
      </c>
      <c r="R318" s="84" t="s">
        <v>220</v>
      </c>
      <c r="S318" s="84">
        <v>317</v>
      </c>
    </row>
    <row r="319" spans="1:19" x14ac:dyDescent="0.3">
      <c r="A319" s="84">
        <v>391</v>
      </c>
      <c r="B319" s="84">
        <v>20</v>
      </c>
      <c r="C319" s="84" t="s">
        <v>1470</v>
      </c>
      <c r="D319" s="84" t="s">
        <v>528</v>
      </c>
      <c r="E319" s="84" t="s">
        <v>146</v>
      </c>
      <c r="F319" s="84" t="s">
        <v>147</v>
      </c>
      <c r="G319" s="84" t="s">
        <v>147</v>
      </c>
      <c r="H319" s="85">
        <v>36396</v>
      </c>
      <c r="I319" s="84" t="s">
        <v>148</v>
      </c>
      <c r="J319" s="84" t="s">
        <v>1474</v>
      </c>
      <c r="K319" s="84">
        <v>1190</v>
      </c>
      <c r="L319" s="84" t="s">
        <v>253</v>
      </c>
      <c r="M319" s="84">
        <v>2010391028</v>
      </c>
      <c r="N319" s="86">
        <v>-20.2</v>
      </c>
      <c r="O319" s="86">
        <v>20.2</v>
      </c>
      <c r="P319" s="86">
        <v>0</v>
      </c>
      <c r="Q319" s="84" t="s">
        <v>1475</v>
      </c>
      <c r="S319" s="84">
        <v>318</v>
      </c>
    </row>
    <row r="320" spans="1:19" x14ac:dyDescent="0.3">
      <c r="A320" s="84">
        <v>391</v>
      </c>
      <c r="B320" s="84">
        <v>20</v>
      </c>
      <c r="C320" s="84" t="s">
        <v>1476</v>
      </c>
      <c r="D320" s="84" t="s">
        <v>1024</v>
      </c>
      <c r="E320" s="84" t="s">
        <v>146</v>
      </c>
      <c r="F320" s="84" t="s">
        <v>147</v>
      </c>
      <c r="G320" s="84" t="s">
        <v>147</v>
      </c>
      <c r="H320" s="85">
        <v>35915</v>
      </c>
      <c r="I320" s="84" t="s">
        <v>624</v>
      </c>
      <c r="J320" s="84" t="s">
        <v>1477</v>
      </c>
      <c r="K320" s="84">
        <v>1100</v>
      </c>
      <c r="L320" s="84" t="s">
        <v>155</v>
      </c>
      <c r="M320" s="84">
        <v>2010391002</v>
      </c>
      <c r="N320" s="86">
        <v>-20.2</v>
      </c>
      <c r="O320" s="86">
        <v>20.2</v>
      </c>
      <c r="P320" s="86">
        <v>0</v>
      </c>
      <c r="Q320" s="84" t="s">
        <v>1478</v>
      </c>
      <c r="S320" s="84">
        <v>319</v>
      </c>
    </row>
    <row r="321" spans="1:19" x14ac:dyDescent="0.3">
      <c r="A321" s="84">
        <v>-42</v>
      </c>
      <c r="B321" s="84">
        <v>19</v>
      </c>
      <c r="C321" s="84" t="s">
        <v>1479</v>
      </c>
      <c r="D321" s="84" t="s">
        <v>1480</v>
      </c>
      <c r="E321" s="84" t="s">
        <v>165</v>
      </c>
      <c r="F321" s="84" t="s">
        <v>147</v>
      </c>
      <c r="G321" s="84" t="s">
        <v>412</v>
      </c>
      <c r="H321" s="85">
        <v>33300</v>
      </c>
      <c r="I321" s="84" t="s">
        <v>228</v>
      </c>
      <c r="J321" s="84" t="s">
        <v>1481</v>
      </c>
      <c r="K321" s="84">
        <v>1020</v>
      </c>
      <c r="L321" s="84" t="s">
        <v>161</v>
      </c>
      <c r="M321" s="84">
        <v>1940042054</v>
      </c>
      <c r="N321" s="86">
        <v>-20.2</v>
      </c>
      <c r="O321" s="86">
        <v>20.2</v>
      </c>
      <c r="P321" s="86">
        <v>0</v>
      </c>
      <c r="Q321" s="84" t="s">
        <v>1482</v>
      </c>
      <c r="R321" s="84" t="s">
        <v>232</v>
      </c>
      <c r="S321" s="84">
        <v>320</v>
      </c>
    </row>
    <row r="322" spans="1:19" x14ac:dyDescent="0.3">
      <c r="A322" s="84">
        <v>391</v>
      </c>
      <c r="B322" s="84">
        <v>20</v>
      </c>
      <c r="C322" s="84" t="s">
        <v>1483</v>
      </c>
      <c r="D322" s="84" t="s">
        <v>1484</v>
      </c>
      <c r="E322" s="84" t="s">
        <v>146</v>
      </c>
      <c r="F322" s="84" t="s">
        <v>147</v>
      </c>
      <c r="G322" s="84" t="s">
        <v>147</v>
      </c>
      <c r="H322" s="85">
        <v>35636</v>
      </c>
      <c r="I322" s="84" t="s">
        <v>148</v>
      </c>
      <c r="J322" s="84" t="s">
        <v>1485</v>
      </c>
      <c r="K322" s="84">
        <v>1210</v>
      </c>
      <c r="L322" s="84" t="s">
        <v>261</v>
      </c>
      <c r="M322" s="84">
        <v>2010391086</v>
      </c>
      <c r="N322" s="86">
        <v>-20.2</v>
      </c>
      <c r="O322" s="86">
        <v>20.2</v>
      </c>
      <c r="P322" s="86">
        <v>0</v>
      </c>
      <c r="Q322" s="84" t="s">
        <v>1486</v>
      </c>
      <c r="S322" s="84">
        <v>321</v>
      </c>
    </row>
    <row r="323" spans="1:19" x14ac:dyDescent="0.3">
      <c r="A323" s="84">
        <v>702</v>
      </c>
      <c r="B323" s="84">
        <v>19</v>
      </c>
      <c r="C323" s="84" t="s">
        <v>1487</v>
      </c>
      <c r="D323" s="84" t="s">
        <v>1415</v>
      </c>
      <c r="E323" s="84" t="s">
        <v>146</v>
      </c>
      <c r="F323" s="84" t="s">
        <v>147</v>
      </c>
      <c r="G323" s="84" t="s">
        <v>147</v>
      </c>
      <c r="H323" s="85">
        <v>35271</v>
      </c>
      <c r="I323" s="84" t="s">
        <v>148</v>
      </c>
      <c r="J323" s="84" t="s">
        <v>1488</v>
      </c>
      <c r="K323" s="84">
        <v>1050</v>
      </c>
      <c r="L323" s="84" t="s">
        <v>155</v>
      </c>
      <c r="M323" s="84">
        <v>1910702006</v>
      </c>
      <c r="N323" s="86">
        <v>-20.2</v>
      </c>
      <c r="O323" s="86">
        <v>20.2</v>
      </c>
      <c r="P323" s="86">
        <v>0</v>
      </c>
      <c r="Q323" s="84" t="s">
        <v>1489</v>
      </c>
      <c r="S323" s="84">
        <v>322</v>
      </c>
    </row>
    <row r="324" spans="1:19" x14ac:dyDescent="0.3">
      <c r="A324" s="84">
        <v>702</v>
      </c>
      <c r="B324" s="84">
        <v>20</v>
      </c>
      <c r="C324" s="84" t="s">
        <v>1490</v>
      </c>
      <c r="D324" s="84" t="s">
        <v>1491</v>
      </c>
      <c r="E324" s="84" t="s">
        <v>165</v>
      </c>
      <c r="F324" s="84" t="s">
        <v>147</v>
      </c>
      <c r="G324" s="84" t="s">
        <v>147</v>
      </c>
      <c r="H324" s="85">
        <v>37014</v>
      </c>
      <c r="I324" s="84" t="s">
        <v>148</v>
      </c>
      <c r="J324" s="84" t="s">
        <v>1492</v>
      </c>
      <c r="K324" s="84">
        <v>2126</v>
      </c>
      <c r="L324" s="84" t="s">
        <v>1493</v>
      </c>
      <c r="M324" s="84">
        <v>2010702024</v>
      </c>
      <c r="N324" s="86">
        <v>-20.2</v>
      </c>
      <c r="O324" s="86">
        <v>20.2</v>
      </c>
      <c r="P324" s="86">
        <v>0</v>
      </c>
      <c r="Q324" s="84" t="s">
        <v>1494</v>
      </c>
      <c r="S324" s="84">
        <v>323</v>
      </c>
    </row>
    <row r="325" spans="1:19" x14ac:dyDescent="0.3">
      <c r="A325" s="84">
        <v>1389</v>
      </c>
      <c r="B325" s="84">
        <v>20</v>
      </c>
      <c r="C325" s="84" t="s">
        <v>1495</v>
      </c>
      <c r="D325" s="84" t="s">
        <v>1496</v>
      </c>
      <c r="E325" s="84" t="s">
        <v>146</v>
      </c>
      <c r="F325" s="84" t="s">
        <v>147</v>
      </c>
      <c r="G325" s="84" t="s">
        <v>147</v>
      </c>
      <c r="H325" s="85">
        <v>36418</v>
      </c>
      <c r="I325" s="84" t="s">
        <v>860</v>
      </c>
      <c r="J325" s="84" t="s">
        <v>1497</v>
      </c>
      <c r="K325" s="84">
        <v>11030</v>
      </c>
      <c r="L325" s="84" t="s">
        <v>1498</v>
      </c>
      <c r="M325" s="84">
        <v>2010389186</v>
      </c>
      <c r="N325" s="86">
        <v>-20.2</v>
      </c>
      <c r="O325" s="86">
        <v>20.2</v>
      </c>
      <c r="P325" s="86">
        <v>0</v>
      </c>
      <c r="Q325" s="84" t="s">
        <v>1499</v>
      </c>
      <c r="S325" s="84">
        <v>324</v>
      </c>
    </row>
    <row r="326" spans="1:19" x14ac:dyDescent="0.3">
      <c r="A326" s="84">
        <v>389</v>
      </c>
      <c r="B326" s="84">
        <v>19</v>
      </c>
      <c r="C326" s="84" t="s">
        <v>1495</v>
      </c>
      <c r="D326" s="84" t="s">
        <v>1500</v>
      </c>
      <c r="E326" s="84" t="s">
        <v>165</v>
      </c>
      <c r="F326" s="84" t="s">
        <v>147</v>
      </c>
      <c r="G326" s="84" t="s">
        <v>147</v>
      </c>
      <c r="H326" s="85">
        <v>34854</v>
      </c>
      <c r="I326" s="84" t="s">
        <v>148</v>
      </c>
      <c r="J326" s="84" t="s">
        <v>1501</v>
      </c>
      <c r="K326" s="84">
        <v>1150</v>
      </c>
      <c r="L326" s="84" t="s">
        <v>173</v>
      </c>
      <c r="M326" s="84">
        <v>1910389014</v>
      </c>
      <c r="N326" s="86">
        <v>-20.2</v>
      </c>
      <c r="O326" s="86">
        <v>20.2</v>
      </c>
      <c r="P326" s="86">
        <v>0</v>
      </c>
      <c r="Q326" s="84" t="s">
        <v>1502</v>
      </c>
      <c r="S326" s="84">
        <v>325</v>
      </c>
    </row>
    <row r="327" spans="1:19" x14ac:dyDescent="0.3">
      <c r="A327" s="84">
        <v>-18</v>
      </c>
      <c r="B327" s="84">
        <v>16</v>
      </c>
      <c r="C327" s="84" t="s">
        <v>1503</v>
      </c>
      <c r="D327" s="84" t="s">
        <v>1504</v>
      </c>
      <c r="E327" s="84" t="s">
        <v>165</v>
      </c>
      <c r="F327" s="84" t="s">
        <v>1505</v>
      </c>
      <c r="G327" s="84" t="s">
        <v>147</v>
      </c>
      <c r="H327" s="85">
        <v>27998</v>
      </c>
      <c r="I327" s="84" t="s">
        <v>148</v>
      </c>
      <c r="J327" s="84" t="s">
        <v>1506</v>
      </c>
      <c r="K327" s="84">
        <v>1130</v>
      </c>
      <c r="L327" s="84" t="s">
        <v>155</v>
      </c>
      <c r="M327" s="84">
        <v>1630018002</v>
      </c>
      <c r="N327" s="86">
        <v>-20.2</v>
      </c>
      <c r="O327" s="86">
        <v>20.2</v>
      </c>
      <c r="P327" s="86">
        <v>0</v>
      </c>
      <c r="Q327" s="84" t="s">
        <v>1507</v>
      </c>
      <c r="R327" s="84" t="s">
        <v>225</v>
      </c>
      <c r="S327" s="84">
        <v>326</v>
      </c>
    </row>
    <row r="328" spans="1:19" x14ac:dyDescent="0.3">
      <c r="A328" s="84">
        <v>1229</v>
      </c>
      <c r="B328" s="84">
        <v>20</v>
      </c>
      <c r="C328" s="84" t="s">
        <v>1508</v>
      </c>
      <c r="D328" s="84" t="s">
        <v>1509</v>
      </c>
      <c r="E328" s="84" t="s">
        <v>165</v>
      </c>
      <c r="F328" s="84" t="s">
        <v>147</v>
      </c>
      <c r="G328" s="84" t="s">
        <v>147</v>
      </c>
      <c r="H328" s="85">
        <v>33716</v>
      </c>
      <c r="I328" s="84" t="s">
        <v>1510</v>
      </c>
      <c r="J328" s="84" t="s">
        <v>1511</v>
      </c>
      <c r="K328" s="84">
        <v>1020</v>
      </c>
      <c r="L328" s="84" t="s">
        <v>161</v>
      </c>
      <c r="M328" s="84">
        <v>2010229009</v>
      </c>
      <c r="N328" s="86">
        <v>-20.2</v>
      </c>
      <c r="O328" s="86">
        <v>20.2</v>
      </c>
      <c r="P328" s="86">
        <v>0</v>
      </c>
      <c r="Q328" s="84" t="s">
        <v>1512</v>
      </c>
      <c r="S328" s="84">
        <v>327</v>
      </c>
    </row>
    <row r="329" spans="1:19" x14ac:dyDescent="0.3">
      <c r="A329" s="84">
        <v>480</v>
      </c>
      <c r="B329" s="84">
        <v>19</v>
      </c>
      <c r="C329" s="84" t="s">
        <v>1513</v>
      </c>
      <c r="D329" s="84" t="s">
        <v>1514</v>
      </c>
      <c r="E329" s="84" t="s">
        <v>146</v>
      </c>
      <c r="F329" s="84" t="s">
        <v>147</v>
      </c>
      <c r="G329" s="84" t="s">
        <v>147</v>
      </c>
      <c r="H329" s="85">
        <v>31733</v>
      </c>
      <c r="I329" s="84" t="s">
        <v>148</v>
      </c>
      <c r="J329" s="84" t="s">
        <v>1515</v>
      </c>
      <c r="K329" s="84">
        <v>1110</v>
      </c>
      <c r="L329" s="84" t="s">
        <v>330</v>
      </c>
      <c r="M329" s="84">
        <v>1910480004</v>
      </c>
      <c r="N329" s="86">
        <v>-20.2</v>
      </c>
      <c r="O329" s="86">
        <v>20.2</v>
      </c>
      <c r="P329" s="86">
        <v>0</v>
      </c>
      <c r="Q329" s="84" t="s">
        <v>1516</v>
      </c>
      <c r="S329" s="84">
        <v>328</v>
      </c>
    </row>
    <row r="330" spans="1:19" x14ac:dyDescent="0.3">
      <c r="A330" s="84">
        <v>389</v>
      </c>
      <c r="B330" s="84">
        <v>20</v>
      </c>
      <c r="C330" s="84" t="s">
        <v>1513</v>
      </c>
      <c r="D330" s="84" t="s">
        <v>1517</v>
      </c>
      <c r="E330" s="84" t="s">
        <v>165</v>
      </c>
      <c r="F330" s="84" t="s">
        <v>147</v>
      </c>
      <c r="G330" s="84" t="s">
        <v>147</v>
      </c>
      <c r="H330" s="85">
        <v>34166</v>
      </c>
      <c r="I330" s="84" t="s">
        <v>148</v>
      </c>
      <c r="J330" s="84" t="s">
        <v>1515</v>
      </c>
      <c r="K330" s="84">
        <v>1110</v>
      </c>
      <c r="L330" s="84" t="s">
        <v>330</v>
      </c>
      <c r="M330" s="84">
        <v>2010389016</v>
      </c>
      <c r="N330" s="86">
        <v>-20.2</v>
      </c>
      <c r="O330" s="86">
        <v>20.2</v>
      </c>
      <c r="P330" s="86">
        <v>0</v>
      </c>
      <c r="Q330" s="84" t="s">
        <v>1518</v>
      </c>
      <c r="S330" s="84">
        <v>329</v>
      </c>
    </row>
    <row r="331" spans="1:19" x14ac:dyDescent="0.3">
      <c r="A331" s="84">
        <v>-39</v>
      </c>
      <c r="B331" s="84">
        <v>19</v>
      </c>
      <c r="C331" s="84" t="s">
        <v>1519</v>
      </c>
      <c r="D331" s="84" t="s">
        <v>1520</v>
      </c>
      <c r="E331" s="84" t="s">
        <v>165</v>
      </c>
      <c r="F331" s="84" t="s">
        <v>147</v>
      </c>
      <c r="G331" s="84" t="s">
        <v>246</v>
      </c>
      <c r="H331" s="85">
        <v>32541</v>
      </c>
      <c r="I331" s="84" t="s">
        <v>228</v>
      </c>
      <c r="J331" s="84" t="s">
        <v>1521</v>
      </c>
      <c r="K331" s="84">
        <v>71292</v>
      </c>
      <c r="L331" s="84" t="s">
        <v>147</v>
      </c>
      <c r="M331" s="84">
        <v>1930039108</v>
      </c>
      <c r="N331" s="86">
        <v>-20.2</v>
      </c>
      <c r="O331" s="86">
        <v>20.2</v>
      </c>
      <c r="P331" s="86">
        <v>0</v>
      </c>
      <c r="Q331" s="84" t="s">
        <v>1522</v>
      </c>
      <c r="R331" s="84" t="s">
        <v>220</v>
      </c>
      <c r="S331" s="84">
        <v>330</v>
      </c>
    </row>
    <row r="332" spans="1:19" x14ac:dyDescent="0.3">
      <c r="A332" s="84">
        <v>387</v>
      </c>
      <c r="B332" s="84">
        <v>19</v>
      </c>
      <c r="C332" s="84" t="s">
        <v>1523</v>
      </c>
      <c r="D332" s="84" t="s">
        <v>977</v>
      </c>
      <c r="E332" s="84" t="s">
        <v>146</v>
      </c>
      <c r="F332" s="84" t="s">
        <v>147</v>
      </c>
      <c r="G332" s="84" t="s">
        <v>147</v>
      </c>
      <c r="H332" s="85">
        <v>33021</v>
      </c>
      <c r="I332" s="84" t="s">
        <v>860</v>
      </c>
      <c r="J332" s="84" t="s">
        <v>1524</v>
      </c>
      <c r="K332" s="84">
        <v>1090</v>
      </c>
      <c r="L332" s="84" t="s">
        <v>1160</v>
      </c>
      <c r="M332" s="84">
        <v>1910387055</v>
      </c>
      <c r="N332" s="86">
        <v>-20.2</v>
      </c>
      <c r="O332" s="86">
        <v>20.2</v>
      </c>
      <c r="P332" s="86">
        <v>0</v>
      </c>
      <c r="Q332" s="84" t="s">
        <v>1525</v>
      </c>
      <c r="S332" s="84">
        <v>331</v>
      </c>
    </row>
    <row r="333" spans="1:19" x14ac:dyDescent="0.3">
      <c r="A333" s="84">
        <v>387</v>
      </c>
      <c r="B333" s="84">
        <v>18</v>
      </c>
      <c r="C333" s="84" t="s">
        <v>1523</v>
      </c>
      <c r="D333" s="84" t="s">
        <v>1526</v>
      </c>
      <c r="E333" s="84" t="s">
        <v>165</v>
      </c>
      <c r="F333" s="84" t="s">
        <v>147</v>
      </c>
      <c r="G333" s="84" t="s">
        <v>147</v>
      </c>
      <c r="H333" s="85">
        <v>35584</v>
      </c>
      <c r="I333" s="84" t="s">
        <v>860</v>
      </c>
      <c r="J333" s="84" t="s">
        <v>1527</v>
      </c>
      <c r="K333" s="84">
        <v>1090</v>
      </c>
      <c r="L333" s="84" t="s">
        <v>1160</v>
      </c>
      <c r="M333" s="84">
        <v>1810387100</v>
      </c>
      <c r="N333" s="86">
        <v>-20.2</v>
      </c>
      <c r="O333" s="86">
        <v>20.2</v>
      </c>
      <c r="P333" s="86">
        <v>0</v>
      </c>
      <c r="Q333" s="84" t="s">
        <v>1528</v>
      </c>
      <c r="S333" s="84">
        <v>332</v>
      </c>
    </row>
    <row r="334" spans="1:19" x14ac:dyDescent="0.3">
      <c r="A334" s="84">
        <v>705</v>
      </c>
      <c r="B334" s="84">
        <v>20</v>
      </c>
      <c r="C334" s="84" t="s">
        <v>1529</v>
      </c>
      <c r="D334" s="84" t="s">
        <v>1530</v>
      </c>
      <c r="E334" s="84" t="s">
        <v>165</v>
      </c>
      <c r="F334" s="84" t="s">
        <v>147</v>
      </c>
      <c r="G334" s="84" t="s">
        <v>147</v>
      </c>
      <c r="H334" s="85">
        <v>33973</v>
      </c>
      <c r="I334" s="84" t="s">
        <v>495</v>
      </c>
      <c r="J334" s="84" t="s">
        <v>1531</v>
      </c>
      <c r="K334" s="84">
        <v>34104</v>
      </c>
      <c r="L334" s="84" t="s">
        <v>1532</v>
      </c>
      <c r="M334" s="84">
        <v>2010705003</v>
      </c>
      <c r="N334" s="86">
        <v>-20.2</v>
      </c>
      <c r="O334" s="86">
        <v>20.2</v>
      </c>
      <c r="P334" s="86">
        <v>0</v>
      </c>
      <c r="Q334" s="84" t="s">
        <v>1533</v>
      </c>
      <c r="S334" s="84">
        <v>333</v>
      </c>
    </row>
    <row r="335" spans="1:19" x14ac:dyDescent="0.3">
      <c r="A335" s="84">
        <v>387</v>
      </c>
      <c r="B335" s="84">
        <v>18</v>
      </c>
      <c r="C335" s="84" t="s">
        <v>1534</v>
      </c>
      <c r="D335" s="84" t="s">
        <v>1535</v>
      </c>
      <c r="E335" s="84" t="s">
        <v>146</v>
      </c>
      <c r="F335" s="84" t="s">
        <v>147</v>
      </c>
      <c r="G335" s="84" t="s">
        <v>147</v>
      </c>
      <c r="H335" s="85">
        <v>35522</v>
      </c>
      <c r="I335" s="84" t="s">
        <v>148</v>
      </c>
      <c r="J335" s="84" t="s">
        <v>1536</v>
      </c>
      <c r="K335" s="84">
        <v>2014</v>
      </c>
      <c r="L335" s="84" t="s">
        <v>1537</v>
      </c>
      <c r="M335" s="84">
        <v>1810387010</v>
      </c>
      <c r="N335" s="86">
        <v>-20.2</v>
      </c>
      <c r="O335" s="86">
        <v>20.2</v>
      </c>
      <c r="P335" s="86">
        <v>0</v>
      </c>
      <c r="Q335" s="84" t="s">
        <v>1538</v>
      </c>
      <c r="S335" s="84">
        <v>334</v>
      </c>
    </row>
    <row r="336" spans="1:19" x14ac:dyDescent="0.3">
      <c r="A336" s="84">
        <v>391</v>
      </c>
      <c r="B336" s="84">
        <v>19</v>
      </c>
      <c r="C336" s="84" t="s">
        <v>1539</v>
      </c>
      <c r="D336" s="84" t="s">
        <v>1540</v>
      </c>
      <c r="E336" s="84" t="s">
        <v>146</v>
      </c>
      <c r="F336" s="84" t="s">
        <v>147</v>
      </c>
      <c r="G336" s="84" t="s">
        <v>147</v>
      </c>
      <c r="H336" s="85">
        <v>35351</v>
      </c>
      <c r="I336" s="84" t="s">
        <v>228</v>
      </c>
      <c r="J336" s="84" t="s">
        <v>1541</v>
      </c>
      <c r="K336" s="84">
        <v>1020</v>
      </c>
      <c r="L336" s="84" t="s">
        <v>161</v>
      </c>
      <c r="M336" s="84">
        <v>1910391004</v>
      </c>
      <c r="N336" s="86">
        <v>-20.2</v>
      </c>
      <c r="O336" s="86">
        <v>20.2</v>
      </c>
      <c r="P336" s="86">
        <v>0</v>
      </c>
      <c r="Q336" s="84" t="s">
        <v>1542</v>
      </c>
      <c r="S336" s="84">
        <v>335</v>
      </c>
    </row>
    <row r="337" spans="1:19" x14ac:dyDescent="0.3">
      <c r="A337" s="84">
        <v>1389</v>
      </c>
      <c r="B337" s="84">
        <v>20</v>
      </c>
      <c r="C337" s="84" t="s">
        <v>1543</v>
      </c>
      <c r="D337" s="84" t="s">
        <v>222</v>
      </c>
      <c r="E337" s="84" t="s">
        <v>146</v>
      </c>
      <c r="F337" s="84" t="s">
        <v>147</v>
      </c>
      <c r="G337" s="84" t="s">
        <v>147</v>
      </c>
      <c r="H337" s="85">
        <v>36414</v>
      </c>
      <c r="I337" s="84" t="s">
        <v>148</v>
      </c>
      <c r="J337" s="84" t="s">
        <v>1544</v>
      </c>
      <c r="K337" s="84">
        <v>1150</v>
      </c>
      <c r="L337" s="84" t="s">
        <v>173</v>
      </c>
      <c r="M337" s="84">
        <v>2010389187</v>
      </c>
      <c r="N337" s="86">
        <v>-20.2</v>
      </c>
      <c r="O337" s="86">
        <v>20.2</v>
      </c>
      <c r="P337" s="86">
        <v>0</v>
      </c>
      <c r="Q337" s="84" t="s">
        <v>1545</v>
      </c>
      <c r="S337" s="84">
        <v>336</v>
      </c>
    </row>
    <row r="338" spans="1:19" x14ac:dyDescent="0.3">
      <c r="A338" s="84">
        <v>389</v>
      </c>
      <c r="B338" s="84">
        <v>20</v>
      </c>
      <c r="C338" s="84" t="s">
        <v>1546</v>
      </c>
      <c r="D338" s="84" t="s">
        <v>1547</v>
      </c>
      <c r="E338" s="84" t="s">
        <v>165</v>
      </c>
      <c r="F338" s="84" t="s">
        <v>147</v>
      </c>
      <c r="G338" s="84" t="s">
        <v>147</v>
      </c>
      <c r="H338" s="85">
        <v>35816</v>
      </c>
      <c r="I338" s="84" t="s">
        <v>148</v>
      </c>
      <c r="J338" s="84" t="s">
        <v>1548</v>
      </c>
      <c r="K338" s="84">
        <v>2283</v>
      </c>
      <c r="L338" s="84" t="s">
        <v>1549</v>
      </c>
      <c r="M338" s="84">
        <v>2010389017</v>
      </c>
      <c r="N338" s="86">
        <v>-20.2</v>
      </c>
      <c r="O338" s="86">
        <v>20.2</v>
      </c>
      <c r="P338" s="86">
        <v>0</v>
      </c>
      <c r="Q338" s="84" t="s">
        <v>1550</v>
      </c>
      <c r="S338" s="84">
        <v>337</v>
      </c>
    </row>
    <row r="339" spans="1:19" x14ac:dyDescent="0.3">
      <c r="A339" s="84">
        <v>389</v>
      </c>
      <c r="B339" s="84">
        <v>18</v>
      </c>
      <c r="C339" s="84" t="s">
        <v>1551</v>
      </c>
      <c r="D339" s="84" t="s">
        <v>1552</v>
      </c>
      <c r="E339" s="84" t="s">
        <v>146</v>
      </c>
      <c r="F339" s="84" t="s">
        <v>147</v>
      </c>
      <c r="G339" s="84" t="s">
        <v>147</v>
      </c>
      <c r="H339" s="85">
        <v>35053</v>
      </c>
      <c r="I339" s="84" t="s">
        <v>148</v>
      </c>
      <c r="J339" s="84" t="s">
        <v>1553</v>
      </c>
      <c r="K339" s="84">
        <v>1110</v>
      </c>
      <c r="L339" s="84" t="s">
        <v>330</v>
      </c>
      <c r="M339" s="84">
        <v>1810389543</v>
      </c>
      <c r="N339" s="86">
        <v>-20.2</v>
      </c>
      <c r="O339" s="86">
        <v>20.2</v>
      </c>
      <c r="P339" s="86">
        <v>0</v>
      </c>
      <c r="Q339" s="84" t="s">
        <v>1554</v>
      </c>
      <c r="S339" s="84">
        <v>338</v>
      </c>
    </row>
    <row r="340" spans="1:19" x14ac:dyDescent="0.3">
      <c r="A340" s="84">
        <v>391</v>
      </c>
      <c r="B340" s="84">
        <v>19</v>
      </c>
      <c r="C340" s="84" t="s">
        <v>1555</v>
      </c>
      <c r="D340" s="84" t="s">
        <v>1556</v>
      </c>
      <c r="E340" s="84" t="s">
        <v>146</v>
      </c>
      <c r="F340" s="84" t="s">
        <v>147</v>
      </c>
      <c r="G340" s="84" t="s">
        <v>147</v>
      </c>
      <c r="H340" s="85">
        <v>36385</v>
      </c>
      <c r="I340" s="84" t="s">
        <v>148</v>
      </c>
      <c r="J340" s="84" t="s">
        <v>1557</v>
      </c>
      <c r="K340" s="84">
        <v>2301</v>
      </c>
      <c r="L340" s="84" t="s">
        <v>378</v>
      </c>
      <c r="M340" s="84">
        <v>1910391033</v>
      </c>
      <c r="N340" s="86">
        <v>-20.2</v>
      </c>
      <c r="O340" s="86">
        <v>20.2</v>
      </c>
      <c r="P340" s="86">
        <v>0</v>
      </c>
      <c r="Q340" s="84" t="s">
        <v>1558</v>
      </c>
      <c r="S340" s="84">
        <v>339</v>
      </c>
    </row>
    <row r="341" spans="1:19" x14ac:dyDescent="0.3">
      <c r="A341" s="84">
        <v>390</v>
      </c>
      <c r="B341" s="84">
        <v>19</v>
      </c>
      <c r="C341" s="84" t="s">
        <v>1559</v>
      </c>
      <c r="D341" s="84" t="s">
        <v>1560</v>
      </c>
      <c r="E341" s="84" t="s">
        <v>165</v>
      </c>
      <c r="F341" s="84" t="s">
        <v>147</v>
      </c>
      <c r="G341" s="84" t="s">
        <v>430</v>
      </c>
      <c r="H341" s="85">
        <v>34918</v>
      </c>
      <c r="I341" s="84" t="s">
        <v>148</v>
      </c>
      <c r="J341" s="84" t="s">
        <v>1561</v>
      </c>
      <c r="K341" s="84">
        <v>1220</v>
      </c>
      <c r="L341" s="84" t="s">
        <v>150</v>
      </c>
      <c r="M341" s="84">
        <v>1910390009</v>
      </c>
      <c r="N341" s="86">
        <v>-20.2</v>
      </c>
      <c r="O341" s="86">
        <v>20.2</v>
      </c>
      <c r="P341" s="86">
        <v>0</v>
      </c>
      <c r="Q341" s="84" t="s">
        <v>1562</v>
      </c>
      <c r="S341" s="84">
        <v>340</v>
      </c>
    </row>
    <row r="342" spans="1:19" x14ac:dyDescent="0.3">
      <c r="A342" s="84">
        <v>-44</v>
      </c>
      <c r="B342" s="84">
        <v>20</v>
      </c>
      <c r="C342" s="84" t="s">
        <v>1563</v>
      </c>
      <c r="D342" s="84" t="s">
        <v>1564</v>
      </c>
      <c r="E342" s="84" t="s">
        <v>165</v>
      </c>
      <c r="F342" s="84" t="s">
        <v>147</v>
      </c>
      <c r="G342" s="84" t="s">
        <v>147</v>
      </c>
      <c r="H342" s="85">
        <v>35725</v>
      </c>
      <c r="I342" s="84" t="s">
        <v>228</v>
      </c>
      <c r="J342" s="84" t="s">
        <v>1565</v>
      </c>
      <c r="K342" s="84">
        <v>88483</v>
      </c>
      <c r="L342" s="84" t="s">
        <v>1566</v>
      </c>
      <c r="M342" s="84">
        <v>2030044025</v>
      </c>
      <c r="N342" s="86">
        <v>-20.2</v>
      </c>
      <c r="O342" s="86">
        <v>20.2</v>
      </c>
      <c r="P342" s="86">
        <v>0</v>
      </c>
      <c r="Q342" s="84" t="s">
        <v>1567</v>
      </c>
      <c r="R342" s="84" t="s">
        <v>607</v>
      </c>
      <c r="S342" s="84">
        <v>341</v>
      </c>
    </row>
    <row r="343" spans="1:19" x14ac:dyDescent="0.3">
      <c r="A343" s="84">
        <v>229</v>
      </c>
      <c r="B343" s="84">
        <v>20</v>
      </c>
      <c r="C343" s="84" t="s">
        <v>1568</v>
      </c>
      <c r="D343" s="84" t="s">
        <v>1312</v>
      </c>
      <c r="E343" s="84" t="s">
        <v>146</v>
      </c>
      <c r="F343" s="84" t="s">
        <v>147</v>
      </c>
      <c r="G343" s="84" t="s">
        <v>147</v>
      </c>
      <c r="H343" s="85">
        <v>35898</v>
      </c>
      <c r="I343" s="84" t="s">
        <v>148</v>
      </c>
      <c r="J343" s="84" t="s">
        <v>1569</v>
      </c>
      <c r="K343" s="84">
        <v>3500</v>
      </c>
      <c r="L343" s="84" t="s">
        <v>1570</v>
      </c>
      <c r="M343" s="84">
        <v>2010229004</v>
      </c>
      <c r="N343" s="86">
        <v>-20.2</v>
      </c>
      <c r="O343" s="86">
        <v>20.2</v>
      </c>
      <c r="P343" s="86">
        <v>0</v>
      </c>
      <c r="Q343" s="84" t="s">
        <v>1571</v>
      </c>
      <c r="S343" s="84">
        <v>342</v>
      </c>
    </row>
    <row r="344" spans="1:19" x14ac:dyDescent="0.3">
      <c r="A344" s="84">
        <v>389</v>
      </c>
      <c r="B344" s="84">
        <v>19</v>
      </c>
      <c r="C344" s="84" t="s">
        <v>1572</v>
      </c>
      <c r="D344" s="84" t="s">
        <v>1573</v>
      </c>
      <c r="E344" s="84" t="s">
        <v>165</v>
      </c>
      <c r="F344" s="84" t="s">
        <v>147</v>
      </c>
      <c r="G344" s="84" t="s">
        <v>147</v>
      </c>
      <c r="H344" s="85">
        <v>36644</v>
      </c>
      <c r="I344" s="84" t="s">
        <v>1574</v>
      </c>
      <c r="J344" s="84" t="s">
        <v>1575</v>
      </c>
      <c r="K344" s="84">
        <v>1100</v>
      </c>
      <c r="L344" s="84" t="s">
        <v>168</v>
      </c>
      <c r="M344" s="84">
        <v>1910389015</v>
      </c>
      <c r="N344" s="86">
        <v>-20.2</v>
      </c>
      <c r="O344" s="86">
        <v>20.2</v>
      </c>
      <c r="P344" s="86">
        <v>0</v>
      </c>
      <c r="Q344" s="84" t="s">
        <v>1576</v>
      </c>
      <c r="S344" s="84">
        <v>343</v>
      </c>
    </row>
    <row r="345" spans="1:19" x14ac:dyDescent="0.3">
      <c r="A345" s="84">
        <v>1389</v>
      </c>
      <c r="B345" s="84">
        <v>16</v>
      </c>
      <c r="C345" s="84" t="s">
        <v>1577</v>
      </c>
      <c r="D345" s="84" t="s">
        <v>1578</v>
      </c>
      <c r="E345" s="84" t="s">
        <v>165</v>
      </c>
      <c r="F345" s="84" t="s">
        <v>147</v>
      </c>
      <c r="G345" s="84" t="s">
        <v>147</v>
      </c>
      <c r="H345" s="85">
        <v>32212</v>
      </c>
      <c r="I345" s="84" t="s">
        <v>495</v>
      </c>
      <c r="J345" s="84" t="s">
        <v>1579</v>
      </c>
      <c r="K345" s="84">
        <v>1090</v>
      </c>
      <c r="L345" s="84" t="s">
        <v>155</v>
      </c>
      <c r="M345" s="84">
        <v>1610389203</v>
      </c>
      <c r="N345" s="86">
        <v>-20.2</v>
      </c>
      <c r="O345" s="86">
        <v>20.2</v>
      </c>
      <c r="P345" s="86">
        <v>0</v>
      </c>
      <c r="Q345" s="84" t="s">
        <v>1580</v>
      </c>
      <c r="R345" s="84" t="s">
        <v>198</v>
      </c>
      <c r="S345" s="84">
        <v>344</v>
      </c>
    </row>
    <row r="346" spans="1:19" x14ac:dyDescent="0.3">
      <c r="A346" s="84">
        <v>392</v>
      </c>
      <c r="B346" s="84">
        <v>20</v>
      </c>
      <c r="C346" s="84" t="s">
        <v>1581</v>
      </c>
      <c r="D346" s="84" t="s">
        <v>482</v>
      </c>
      <c r="E346" s="84" t="s">
        <v>146</v>
      </c>
      <c r="F346" s="84" t="s">
        <v>147</v>
      </c>
      <c r="G346" s="84" t="s">
        <v>159</v>
      </c>
      <c r="H346" s="85">
        <v>32988</v>
      </c>
      <c r="I346" s="84" t="s">
        <v>148</v>
      </c>
      <c r="J346" s="84" t="s">
        <v>1582</v>
      </c>
      <c r="K346" s="84">
        <v>1020</v>
      </c>
      <c r="L346" s="84" t="s">
        <v>161</v>
      </c>
      <c r="M346" s="84">
        <v>2010392030</v>
      </c>
      <c r="N346" s="86">
        <v>-20.2</v>
      </c>
      <c r="O346" s="86">
        <v>20.2</v>
      </c>
      <c r="P346" s="86">
        <v>0</v>
      </c>
      <c r="Q346" s="84" t="s">
        <v>1583</v>
      </c>
      <c r="S346" s="84">
        <v>345</v>
      </c>
    </row>
    <row r="347" spans="1:19" x14ac:dyDescent="0.3">
      <c r="A347" s="84">
        <v>392</v>
      </c>
      <c r="B347" s="84">
        <v>20</v>
      </c>
      <c r="C347" s="84" t="s">
        <v>1584</v>
      </c>
      <c r="D347" s="84" t="s">
        <v>415</v>
      </c>
      <c r="E347" s="84" t="s">
        <v>146</v>
      </c>
      <c r="F347" s="84" t="s">
        <v>147</v>
      </c>
      <c r="G347" s="84" t="s">
        <v>239</v>
      </c>
      <c r="H347" s="85">
        <v>30773</v>
      </c>
      <c r="I347" s="84" t="s">
        <v>148</v>
      </c>
      <c r="J347" s="84" t="s">
        <v>1585</v>
      </c>
      <c r="K347" s="84">
        <v>1230</v>
      </c>
      <c r="L347" s="84" t="s">
        <v>155</v>
      </c>
      <c r="M347" s="84">
        <v>2010392036</v>
      </c>
      <c r="N347" s="86">
        <v>-20.2</v>
      </c>
      <c r="O347" s="86">
        <v>20.2</v>
      </c>
      <c r="P347" s="86">
        <v>0</v>
      </c>
      <c r="Q347" s="84" t="s">
        <v>1586</v>
      </c>
      <c r="S347" s="84">
        <v>346</v>
      </c>
    </row>
    <row r="348" spans="1:19" x14ac:dyDescent="0.3">
      <c r="A348" s="84">
        <v>-39</v>
      </c>
      <c r="B348" s="84">
        <v>20</v>
      </c>
      <c r="C348" s="84" t="s">
        <v>1584</v>
      </c>
      <c r="D348" s="84" t="s">
        <v>1355</v>
      </c>
      <c r="E348" s="84" t="s">
        <v>146</v>
      </c>
      <c r="F348" s="84" t="s">
        <v>147</v>
      </c>
      <c r="G348" s="84" t="s">
        <v>147</v>
      </c>
      <c r="H348" s="85">
        <v>32982</v>
      </c>
      <c r="I348" s="84" t="s">
        <v>228</v>
      </c>
      <c r="J348" s="84" t="s">
        <v>1587</v>
      </c>
      <c r="K348" s="84">
        <v>70191</v>
      </c>
      <c r="L348" s="84" t="s">
        <v>147</v>
      </c>
      <c r="M348" s="84">
        <v>2030039043</v>
      </c>
      <c r="N348" s="86">
        <v>-20.2</v>
      </c>
      <c r="O348" s="86">
        <v>20.2</v>
      </c>
      <c r="P348" s="86">
        <v>0</v>
      </c>
      <c r="Q348" s="84" t="s">
        <v>1588</v>
      </c>
      <c r="R348" s="84" t="s">
        <v>220</v>
      </c>
      <c r="S348" s="84">
        <v>347</v>
      </c>
    </row>
    <row r="349" spans="1:19" x14ac:dyDescent="0.3">
      <c r="A349" s="84">
        <v>389</v>
      </c>
      <c r="B349" s="84">
        <v>20</v>
      </c>
      <c r="C349" s="84" t="s">
        <v>1589</v>
      </c>
      <c r="D349" s="84" t="s">
        <v>385</v>
      </c>
      <c r="E349" s="84" t="s">
        <v>165</v>
      </c>
      <c r="F349" s="84" t="s">
        <v>147</v>
      </c>
      <c r="G349" s="84" t="s">
        <v>147</v>
      </c>
      <c r="H349" s="85">
        <v>36765</v>
      </c>
      <c r="I349" s="84" t="s">
        <v>860</v>
      </c>
      <c r="J349" s="84" t="s">
        <v>1590</v>
      </c>
      <c r="K349" s="84">
        <v>1210</v>
      </c>
      <c r="L349" s="84" t="s">
        <v>261</v>
      </c>
      <c r="M349" s="84">
        <v>2010389114</v>
      </c>
      <c r="N349" s="86">
        <v>-20.2</v>
      </c>
      <c r="O349" s="86">
        <v>20.2</v>
      </c>
      <c r="P349" s="86">
        <v>0</v>
      </c>
      <c r="Q349" s="84" t="s">
        <v>1591</v>
      </c>
      <c r="S349" s="84">
        <v>348</v>
      </c>
    </row>
    <row r="350" spans="1:19" x14ac:dyDescent="0.3">
      <c r="A350" s="84">
        <v>702</v>
      </c>
      <c r="B350" s="84">
        <v>20</v>
      </c>
      <c r="C350" s="84" t="s">
        <v>1592</v>
      </c>
      <c r="D350" s="84" t="s">
        <v>566</v>
      </c>
      <c r="E350" s="84" t="s">
        <v>165</v>
      </c>
      <c r="F350" s="84" t="s">
        <v>147</v>
      </c>
      <c r="G350" s="84" t="s">
        <v>147</v>
      </c>
      <c r="H350" s="85">
        <v>33606</v>
      </c>
      <c r="I350" s="84" t="s">
        <v>148</v>
      </c>
      <c r="J350" s="84" t="s">
        <v>1593</v>
      </c>
      <c r="K350" s="84">
        <v>1100</v>
      </c>
      <c r="L350" s="84" t="s">
        <v>168</v>
      </c>
      <c r="M350" s="84">
        <v>2010702001</v>
      </c>
      <c r="N350" s="86">
        <v>-20.2</v>
      </c>
      <c r="O350" s="86">
        <v>20.2</v>
      </c>
      <c r="P350" s="86">
        <v>0</v>
      </c>
      <c r="Q350" s="84" t="s">
        <v>1594</v>
      </c>
      <c r="S350" s="84">
        <v>349</v>
      </c>
    </row>
    <row r="351" spans="1:19" x14ac:dyDescent="0.3">
      <c r="A351" s="84">
        <v>-44</v>
      </c>
      <c r="B351" s="84">
        <v>20</v>
      </c>
      <c r="C351" s="84" t="s">
        <v>1595</v>
      </c>
      <c r="D351" s="84" t="s">
        <v>1596</v>
      </c>
      <c r="E351" s="84" t="s">
        <v>146</v>
      </c>
      <c r="F351" s="84" t="s">
        <v>147</v>
      </c>
      <c r="G351" s="84" t="s">
        <v>147</v>
      </c>
      <c r="H351" s="85">
        <v>28166</v>
      </c>
      <c r="I351" s="84" t="s">
        <v>228</v>
      </c>
      <c r="J351" s="84" t="s">
        <v>1597</v>
      </c>
      <c r="K351" s="84">
        <v>72131</v>
      </c>
      <c r="L351" s="84" t="s">
        <v>1598</v>
      </c>
      <c r="M351" s="84">
        <v>2030044026</v>
      </c>
      <c r="N351" s="86">
        <v>-20.2</v>
      </c>
      <c r="O351" s="86">
        <v>20.2</v>
      </c>
      <c r="P351" s="86">
        <v>0</v>
      </c>
      <c r="Q351" s="84" t="s">
        <v>1599</v>
      </c>
      <c r="R351" s="84" t="s">
        <v>607</v>
      </c>
      <c r="S351" s="84">
        <v>350</v>
      </c>
    </row>
    <row r="352" spans="1:19" x14ac:dyDescent="0.3">
      <c r="A352" s="84">
        <v>-42</v>
      </c>
      <c r="B352" s="84">
        <v>19</v>
      </c>
      <c r="C352" s="84" t="s">
        <v>1600</v>
      </c>
      <c r="D352" s="84" t="s">
        <v>1601</v>
      </c>
      <c r="E352" s="84" t="s">
        <v>146</v>
      </c>
      <c r="F352" s="84" t="s">
        <v>147</v>
      </c>
      <c r="G352" s="84" t="s">
        <v>147</v>
      </c>
      <c r="H352" s="85">
        <v>32783</v>
      </c>
      <c r="I352" s="84" t="s">
        <v>228</v>
      </c>
      <c r="J352" s="84" t="s">
        <v>1602</v>
      </c>
      <c r="K352" s="84">
        <v>87600</v>
      </c>
      <c r="L352" s="84" t="s">
        <v>147</v>
      </c>
      <c r="M352" s="84">
        <v>1940042008</v>
      </c>
      <c r="N352" s="86">
        <v>-20.2</v>
      </c>
      <c r="O352" s="86">
        <v>20.2</v>
      </c>
      <c r="P352" s="86">
        <v>0</v>
      </c>
      <c r="Q352" s="84" t="s">
        <v>1603</v>
      </c>
      <c r="R352" s="84" t="s">
        <v>232</v>
      </c>
      <c r="S352" s="84">
        <v>351</v>
      </c>
    </row>
    <row r="353" spans="1:19" x14ac:dyDescent="0.3">
      <c r="A353" s="84">
        <v>391</v>
      </c>
      <c r="B353" s="84">
        <v>20</v>
      </c>
      <c r="C353" s="84" t="s">
        <v>1604</v>
      </c>
      <c r="D353" s="84" t="s">
        <v>1024</v>
      </c>
      <c r="E353" s="84" t="s">
        <v>146</v>
      </c>
      <c r="F353" s="84" t="s">
        <v>147</v>
      </c>
      <c r="G353" s="84" t="s">
        <v>147</v>
      </c>
      <c r="H353" s="85">
        <v>36438</v>
      </c>
      <c r="I353" s="84" t="s">
        <v>148</v>
      </c>
      <c r="J353" s="84" t="s">
        <v>1605</v>
      </c>
      <c r="K353" s="84">
        <v>2000</v>
      </c>
      <c r="L353" s="84" t="s">
        <v>1606</v>
      </c>
      <c r="M353" s="84">
        <v>2010391071</v>
      </c>
      <c r="N353" s="86">
        <v>-20.2</v>
      </c>
      <c r="O353" s="86">
        <v>20.2</v>
      </c>
      <c r="P353" s="86">
        <v>0</v>
      </c>
      <c r="Q353" s="84" t="s">
        <v>1607</v>
      </c>
      <c r="S353" s="84">
        <v>352</v>
      </c>
    </row>
    <row r="354" spans="1:19" x14ac:dyDescent="0.3">
      <c r="A354" s="84">
        <v>-39</v>
      </c>
      <c r="B354" s="84">
        <v>18</v>
      </c>
      <c r="C354" s="84" t="s">
        <v>1608</v>
      </c>
      <c r="D354" s="84" t="s">
        <v>1609</v>
      </c>
      <c r="E354" s="84" t="s">
        <v>146</v>
      </c>
      <c r="F354" s="84" t="s">
        <v>147</v>
      </c>
      <c r="G354" s="84" t="s">
        <v>147</v>
      </c>
      <c r="H354" s="85">
        <v>27858</v>
      </c>
      <c r="I354" s="84" t="s">
        <v>228</v>
      </c>
      <c r="J354" s="84" t="s">
        <v>1610</v>
      </c>
      <c r="K354" s="84">
        <v>19053</v>
      </c>
      <c r="L354" s="84" t="s">
        <v>147</v>
      </c>
      <c r="M354" s="84">
        <v>1840039053</v>
      </c>
      <c r="N354" s="86">
        <v>-20.2</v>
      </c>
      <c r="O354" s="86">
        <v>20.2</v>
      </c>
      <c r="P354" s="86">
        <v>0</v>
      </c>
      <c r="Q354" s="84" t="s">
        <v>1611</v>
      </c>
      <c r="R354" s="84" t="s">
        <v>220</v>
      </c>
      <c r="S354" s="84">
        <v>353</v>
      </c>
    </row>
    <row r="355" spans="1:19" x14ac:dyDescent="0.3">
      <c r="A355" s="84">
        <v>387</v>
      </c>
      <c r="B355" s="84">
        <v>20</v>
      </c>
      <c r="C355" s="84" t="s">
        <v>1612</v>
      </c>
      <c r="D355" s="84" t="s">
        <v>1251</v>
      </c>
      <c r="E355" s="84" t="s">
        <v>165</v>
      </c>
      <c r="F355" s="84" t="s">
        <v>147</v>
      </c>
      <c r="G355" s="84" t="s">
        <v>147</v>
      </c>
      <c r="H355" s="85">
        <v>32823</v>
      </c>
      <c r="I355" s="84" t="s">
        <v>148</v>
      </c>
      <c r="J355" s="84" t="s">
        <v>1613</v>
      </c>
      <c r="K355" s="84">
        <v>3424</v>
      </c>
      <c r="L355" s="84" t="s">
        <v>1614</v>
      </c>
      <c r="M355" s="84">
        <v>2010387007</v>
      </c>
      <c r="N355" s="86">
        <v>-20.2</v>
      </c>
      <c r="O355" s="86">
        <v>20.2</v>
      </c>
      <c r="P355" s="86">
        <v>0</v>
      </c>
      <c r="Q355" s="84" t="s">
        <v>1615</v>
      </c>
      <c r="S355" s="84">
        <v>354</v>
      </c>
    </row>
    <row r="356" spans="1:19" x14ac:dyDescent="0.3">
      <c r="A356" s="84">
        <v>230</v>
      </c>
      <c r="B356" s="84">
        <v>20</v>
      </c>
      <c r="C356" s="84" t="s">
        <v>1616</v>
      </c>
      <c r="D356" s="84" t="s">
        <v>1617</v>
      </c>
      <c r="E356" s="84" t="s">
        <v>146</v>
      </c>
      <c r="F356" s="84" t="s">
        <v>147</v>
      </c>
      <c r="G356" s="84" t="s">
        <v>239</v>
      </c>
      <c r="H356" s="85">
        <v>35191</v>
      </c>
      <c r="I356" s="84" t="s">
        <v>148</v>
      </c>
      <c r="J356" s="84" t="s">
        <v>1618</v>
      </c>
      <c r="K356" s="84">
        <v>1150</v>
      </c>
      <c r="L356" s="84" t="s">
        <v>173</v>
      </c>
      <c r="M356" s="84">
        <v>2010230008</v>
      </c>
      <c r="N356" s="86">
        <v>-20.2</v>
      </c>
      <c r="O356" s="86">
        <v>20.2</v>
      </c>
      <c r="P356" s="86">
        <v>0</v>
      </c>
      <c r="Q356" s="84" t="s">
        <v>1619</v>
      </c>
      <c r="S356" s="84">
        <v>355</v>
      </c>
    </row>
    <row r="357" spans="1:19" x14ac:dyDescent="0.3">
      <c r="A357" s="84">
        <v>230</v>
      </c>
      <c r="B357" s="84">
        <v>20</v>
      </c>
      <c r="C357" s="84" t="s">
        <v>1620</v>
      </c>
      <c r="D357" s="84" t="s">
        <v>528</v>
      </c>
      <c r="E357" s="84" t="s">
        <v>146</v>
      </c>
      <c r="F357" s="84" t="s">
        <v>147</v>
      </c>
      <c r="G357" s="84" t="s">
        <v>239</v>
      </c>
      <c r="H357" s="85">
        <v>35010</v>
      </c>
      <c r="I357" s="84" t="s">
        <v>148</v>
      </c>
      <c r="J357" s="84" t="s">
        <v>1621</v>
      </c>
      <c r="K357" s="84">
        <v>1220</v>
      </c>
      <c r="L357" s="84" t="s">
        <v>155</v>
      </c>
      <c r="M357" s="84">
        <v>2010230009</v>
      </c>
      <c r="N357" s="86">
        <v>-20.2</v>
      </c>
      <c r="O357" s="86">
        <v>20.2</v>
      </c>
      <c r="P357" s="86">
        <v>0</v>
      </c>
      <c r="Q357" s="84" t="s">
        <v>1622</v>
      </c>
      <c r="S357" s="84">
        <v>356</v>
      </c>
    </row>
    <row r="358" spans="1:19" x14ac:dyDescent="0.3">
      <c r="A358" s="84">
        <v>-41</v>
      </c>
      <c r="B358" s="84">
        <v>19</v>
      </c>
      <c r="C358" s="84" t="s">
        <v>1623</v>
      </c>
      <c r="D358" s="84" t="s">
        <v>1624</v>
      </c>
      <c r="E358" s="84" t="s">
        <v>146</v>
      </c>
      <c r="F358" s="84" t="s">
        <v>147</v>
      </c>
      <c r="G358" s="84" t="s">
        <v>147</v>
      </c>
      <c r="H358" s="85">
        <v>34466</v>
      </c>
      <c r="I358" s="84" t="s">
        <v>228</v>
      </c>
      <c r="J358" s="84" t="s">
        <v>1625</v>
      </c>
      <c r="K358" s="84">
        <v>32051</v>
      </c>
      <c r="L358" s="84" t="s">
        <v>147</v>
      </c>
      <c r="M358" s="84">
        <v>1930041011</v>
      </c>
      <c r="N358" s="86">
        <v>-20.2</v>
      </c>
      <c r="O358" s="86">
        <v>20.2</v>
      </c>
      <c r="P358" s="86">
        <v>0</v>
      </c>
      <c r="Q358" s="84" t="s">
        <v>1626</v>
      </c>
      <c r="R358" s="84" t="s">
        <v>1396</v>
      </c>
      <c r="S358" s="84">
        <v>357</v>
      </c>
    </row>
    <row r="359" spans="1:19" x14ac:dyDescent="0.3">
      <c r="A359" s="84">
        <v>-39</v>
      </c>
      <c r="B359" s="84">
        <v>18</v>
      </c>
      <c r="C359" s="84" t="s">
        <v>1627</v>
      </c>
      <c r="D359" s="84" t="s">
        <v>1628</v>
      </c>
      <c r="E359" s="84" t="s">
        <v>146</v>
      </c>
      <c r="F359" s="84" t="s">
        <v>147</v>
      </c>
      <c r="G359" s="84" t="s">
        <v>147</v>
      </c>
      <c r="H359" s="85">
        <v>30889</v>
      </c>
      <c r="I359" s="84" t="s">
        <v>228</v>
      </c>
      <c r="J359" s="84" t="s">
        <v>1629</v>
      </c>
      <c r="K359" s="84">
        <v>85256</v>
      </c>
      <c r="L359" s="84" t="s">
        <v>147</v>
      </c>
      <c r="M359" s="84">
        <v>1840039042</v>
      </c>
      <c r="N359" s="86">
        <v>-20.2</v>
      </c>
      <c r="O359" s="86">
        <v>20.2</v>
      </c>
      <c r="P359" s="86">
        <v>0</v>
      </c>
      <c r="Q359" s="84" t="s">
        <v>1630</v>
      </c>
      <c r="R359" s="84" t="s">
        <v>220</v>
      </c>
      <c r="S359" s="84">
        <v>358</v>
      </c>
    </row>
    <row r="360" spans="1:19" x14ac:dyDescent="0.3">
      <c r="A360" s="84">
        <v>389</v>
      </c>
      <c r="B360" s="84">
        <v>18</v>
      </c>
      <c r="C360" s="84" t="s">
        <v>1631</v>
      </c>
      <c r="D360" s="84" t="s">
        <v>1632</v>
      </c>
      <c r="E360" s="84" t="s">
        <v>146</v>
      </c>
      <c r="F360" s="84" t="s">
        <v>147</v>
      </c>
      <c r="G360" s="84" t="s">
        <v>147</v>
      </c>
      <c r="H360" s="85">
        <v>35908</v>
      </c>
      <c r="I360" s="84" t="s">
        <v>148</v>
      </c>
      <c r="J360" s="84" t="s">
        <v>1633</v>
      </c>
      <c r="K360" s="84">
        <v>5423</v>
      </c>
      <c r="L360" s="84" t="s">
        <v>1634</v>
      </c>
      <c r="M360" s="84">
        <v>1810389544</v>
      </c>
      <c r="N360" s="86">
        <v>-20.2</v>
      </c>
      <c r="O360" s="86">
        <v>20.2</v>
      </c>
      <c r="P360" s="86">
        <v>0</v>
      </c>
      <c r="Q360" s="84" t="s">
        <v>1635</v>
      </c>
      <c r="S360" s="84">
        <v>359</v>
      </c>
    </row>
    <row r="361" spans="1:19" x14ac:dyDescent="0.3">
      <c r="A361" s="84">
        <v>391</v>
      </c>
      <c r="B361" s="84">
        <v>20</v>
      </c>
      <c r="C361" s="84" t="s">
        <v>1636</v>
      </c>
      <c r="D361" s="84" t="s">
        <v>1637</v>
      </c>
      <c r="E361" s="84" t="s">
        <v>146</v>
      </c>
      <c r="F361" s="84" t="s">
        <v>147</v>
      </c>
      <c r="G361" s="84" t="s">
        <v>147</v>
      </c>
      <c r="H361" s="85">
        <v>35558</v>
      </c>
      <c r="I361" s="84" t="s">
        <v>228</v>
      </c>
      <c r="J361" s="84" t="s">
        <v>1638</v>
      </c>
      <c r="K361" s="84">
        <v>1200</v>
      </c>
      <c r="L361" s="84" t="s">
        <v>945</v>
      </c>
      <c r="M361" s="84">
        <v>2010391003</v>
      </c>
      <c r="N361" s="86">
        <v>-20.2</v>
      </c>
      <c r="O361" s="86">
        <v>20.2</v>
      </c>
      <c r="P361" s="86">
        <v>0</v>
      </c>
      <c r="Q361" s="84" t="s">
        <v>1639</v>
      </c>
      <c r="S361" s="84">
        <v>360</v>
      </c>
    </row>
    <row r="362" spans="1:19" x14ac:dyDescent="0.3">
      <c r="A362" s="84">
        <v>-18</v>
      </c>
      <c r="B362" s="84">
        <v>19</v>
      </c>
      <c r="C362" s="84" t="s">
        <v>1640</v>
      </c>
      <c r="D362" s="84" t="s">
        <v>415</v>
      </c>
      <c r="E362" s="84" t="s">
        <v>146</v>
      </c>
      <c r="F362" s="84" t="s">
        <v>147</v>
      </c>
      <c r="G362" s="84" t="s">
        <v>147</v>
      </c>
      <c r="H362" s="85">
        <v>25272</v>
      </c>
      <c r="I362" s="84" t="s">
        <v>148</v>
      </c>
      <c r="J362" s="84" t="s">
        <v>1641</v>
      </c>
      <c r="K362" s="84">
        <v>1100</v>
      </c>
      <c r="L362" s="84" t="s">
        <v>168</v>
      </c>
      <c r="M362" s="84">
        <v>1930018001</v>
      </c>
      <c r="N362" s="86">
        <v>-20.2</v>
      </c>
      <c r="O362" s="86">
        <v>20.2</v>
      </c>
      <c r="P362" s="86">
        <v>0</v>
      </c>
      <c r="Q362" s="84" t="s">
        <v>1642</v>
      </c>
      <c r="R362" s="84" t="s">
        <v>225</v>
      </c>
      <c r="S362" s="84">
        <v>361</v>
      </c>
    </row>
    <row r="363" spans="1:19" x14ac:dyDescent="0.3">
      <c r="A363" s="84">
        <v>-39</v>
      </c>
      <c r="B363" s="84">
        <v>20</v>
      </c>
      <c r="C363" s="84" t="s">
        <v>1643</v>
      </c>
      <c r="D363" s="84" t="s">
        <v>1644</v>
      </c>
      <c r="E363" s="84" t="s">
        <v>165</v>
      </c>
      <c r="F363" s="84" t="s">
        <v>147</v>
      </c>
      <c r="G363" s="84" t="s">
        <v>147</v>
      </c>
      <c r="H363" s="85">
        <v>33816</v>
      </c>
      <c r="I363" s="84" t="s">
        <v>228</v>
      </c>
      <c r="J363" s="84" t="s">
        <v>1645</v>
      </c>
      <c r="K363" s="84">
        <v>63741</v>
      </c>
      <c r="L363" s="84" t="s">
        <v>1646</v>
      </c>
      <c r="M363" s="84">
        <v>2030039055</v>
      </c>
      <c r="N363" s="86">
        <v>-20.2</v>
      </c>
      <c r="O363" s="86">
        <v>20.2</v>
      </c>
      <c r="P363" s="86">
        <v>0</v>
      </c>
      <c r="Q363" s="84" t="s">
        <v>1647</v>
      </c>
      <c r="R363" s="84" t="s">
        <v>220</v>
      </c>
      <c r="S363" s="84">
        <v>362</v>
      </c>
    </row>
    <row r="364" spans="1:19" x14ac:dyDescent="0.3">
      <c r="A364" s="84">
        <v>480</v>
      </c>
      <c r="B364" s="84">
        <v>20</v>
      </c>
      <c r="C364" s="84" t="s">
        <v>1648</v>
      </c>
      <c r="D364" s="84" t="s">
        <v>1649</v>
      </c>
      <c r="E364" s="84" t="s">
        <v>146</v>
      </c>
      <c r="F364" s="84" t="s">
        <v>147</v>
      </c>
      <c r="G364" s="84" t="s">
        <v>147</v>
      </c>
      <c r="H364" s="85">
        <v>36335</v>
      </c>
      <c r="I364" s="84" t="s">
        <v>148</v>
      </c>
      <c r="J364" s="84" t="s">
        <v>1650</v>
      </c>
      <c r="K364" s="84">
        <v>2380</v>
      </c>
      <c r="L364" s="84" t="s">
        <v>1651</v>
      </c>
      <c r="M364" s="84">
        <v>2010480006</v>
      </c>
      <c r="N364" s="86">
        <v>-20.2</v>
      </c>
      <c r="O364" s="86">
        <v>20.2</v>
      </c>
      <c r="P364" s="86">
        <v>0</v>
      </c>
      <c r="Q364" s="84" t="s">
        <v>1652</v>
      </c>
      <c r="S364" s="84">
        <v>363</v>
      </c>
    </row>
    <row r="365" spans="1:19" x14ac:dyDescent="0.3">
      <c r="A365" s="84">
        <v>229</v>
      </c>
      <c r="B365" s="84">
        <v>17</v>
      </c>
      <c r="C365" s="84" t="s">
        <v>1653</v>
      </c>
      <c r="D365" s="84" t="s">
        <v>1654</v>
      </c>
      <c r="E365" s="84" t="s">
        <v>165</v>
      </c>
      <c r="F365" s="84" t="s">
        <v>147</v>
      </c>
      <c r="G365" s="84" t="s">
        <v>147</v>
      </c>
      <c r="H365" s="85">
        <v>30436</v>
      </c>
      <c r="I365" s="84" t="s">
        <v>201</v>
      </c>
      <c r="J365" s="84" t="s">
        <v>1655</v>
      </c>
      <c r="K365" s="84">
        <v>2201</v>
      </c>
      <c r="L365" s="84" t="s">
        <v>740</v>
      </c>
      <c r="M365" s="84">
        <v>1710229049</v>
      </c>
      <c r="N365" s="86">
        <v>-20.2</v>
      </c>
      <c r="O365" s="86">
        <v>20.2</v>
      </c>
      <c r="P365" s="86">
        <v>0</v>
      </c>
      <c r="Q365" s="84" t="s">
        <v>1656</v>
      </c>
      <c r="S365" s="84">
        <v>364</v>
      </c>
    </row>
    <row r="366" spans="1:19" x14ac:dyDescent="0.3">
      <c r="A366" s="84">
        <v>1389</v>
      </c>
      <c r="B366" s="84">
        <v>20</v>
      </c>
      <c r="C366" s="84" t="s">
        <v>1657</v>
      </c>
      <c r="D366" s="84" t="s">
        <v>587</v>
      </c>
      <c r="E366" s="84" t="s">
        <v>165</v>
      </c>
      <c r="F366" s="84" t="s">
        <v>147</v>
      </c>
      <c r="G366" s="84" t="s">
        <v>147</v>
      </c>
      <c r="H366" s="85">
        <v>36875</v>
      </c>
      <c r="I366" s="84" t="s">
        <v>860</v>
      </c>
      <c r="J366" s="84" t="s">
        <v>1658</v>
      </c>
      <c r="K366" s="84">
        <v>1220</v>
      </c>
      <c r="L366" s="84" t="s">
        <v>150</v>
      </c>
      <c r="M366" s="84">
        <v>2010389188</v>
      </c>
      <c r="N366" s="86">
        <v>-20.2</v>
      </c>
      <c r="O366" s="86">
        <v>20.2</v>
      </c>
      <c r="P366" s="86">
        <v>0</v>
      </c>
      <c r="Q366" s="84" t="s">
        <v>1659</v>
      </c>
      <c r="S366" s="84">
        <v>365</v>
      </c>
    </row>
    <row r="367" spans="1:19" x14ac:dyDescent="0.3">
      <c r="A367" s="84">
        <v>-39</v>
      </c>
      <c r="B367" s="84">
        <v>19</v>
      </c>
      <c r="C367" s="84" t="s">
        <v>1660</v>
      </c>
      <c r="D367" s="84" t="s">
        <v>1661</v>
      </c>
      <c r="E367" s="84" t="s">
        <v>146</v>
      </c>
      <c r="F367" s="84" t="s">
        <v>147</v>
      </c>
      <c r="G367" s="84" t="s">
        <v>412</v>
      </c>
      <c r="H367" s="85">
        <v>30844</v>
      </c>
      <c r="I367" s="84" t="s">
        <v>228</v>
      </c>
      <c r="J367" s="84" t="s">
        <v>1662</v>
      </c>
      <c r="K367" s="84">
        <v>40477</v>
      </c>
      <c r="L367" s="84" t="s">
        <v>147</v>
      </c>
      <c r="M367" s="84">
        <v>1940039009</v>
      </c>
      <c r="N367" s="86">
        <v>-20.2</v>
      </c>
      <c r="O367" s="86">
        <v>20.2</v>
      </c>
      <c r="P367" s="86">
        <v>0</v>
      </c>
      <c r="Q367" s="84" t="s">
        <v>1663</v>
      </c>
      <c r="R367" s="84" t="s">
        <v>220</v>
      </c>
      <c r="S367" s="84">
        <v>366</v>
      </c>
    </row>
    <row r="368" spans="1:19" x14ac:dyDescent="0.3">
      <c r="A368" s="84">
        <v>-39</v>
      </c>
      <c r="B368" s="84">
        <v>18</v>
      </c>
      <c r="C368" s="84" t="s">
        <v>1664</v>
      </c>
      <c r="D368" s="84" t="s">
        <v>851</v>
      </c>
      <c r="E368" s="84" t="s">
        <v>165</v>
      </c>
      <c r="F368" s="84" t="s">
        <v>147</v>
      </c>
      <c r="G368" s="84" t="s">
        <v>147</v>
      </c>
      <c r="H368" s="85">
        <v>25873</v>
      </c>
      <c r="I368" s="84" t="s">
        <v>228</v>
      </c>
      <c r="J368" s="84" t="s">
        <v>1665</v>
      </c>
      <c r="K368" s="84">
        <v>81667</v>
      </c>
      <c r="L368" s="84" t="s">
        <v>1127</v>
      </c>
      <c r="M368" s="84">
        <v>1840039012</v>
      </c>
      <c r="N368" s="86">
        <v>-20.2</v>
      </c>
      <c r="O368" s="86">
        <v>20.2</v>
      </c>
      <c r="P368" s="86">
        <v>0</v>
      </c>
      <c r="Q368" s="84" t="s">
        <v>1666</v>
      </c>
      <c r="R368" s="84" t="s">
        <v>220</v>
      </c>
      <c r="S368" s="84">
        <v>367</v>
      </c>
    </row>
    <row r="369" spans="1:19" x14ac:dyDescent="0.3">
      <c r="A369" s="84">
        <v>705</v>
      </c>
      <c r="B369" s="84">
        <v>18</v>
      </c>
      <c r="C369" s="84" t="s">
        <v>1667</v>
      </c>
      <c r="D369" s="84" t="s">
        <v>1668</v>
      </c>
      <c r="E369" s="84" t="s">
        <v>165</v>
      </c>
      <c r="F369" s="84" t="s">
        <v>147</v>
      </c>
      <c r="G369" s="84" t="s">
        <v>147</v>
      </c>
      <c r="H369" s="85">
        <v>34965</v>
      </c>
      <c r="I369" s="84" t="s">
        <v>860</v>
      </c>
      <c r="J369" s="84" t="s">
        <v>1669</v>
      </c>
      <c r="K369" s="84">
        <v>1060</v>
      </c>
      <c r="L369" s="84" t="s">
        <v>712</v>
      </c>
      <c r="M369" s="84">
        <v>1810705004</v>
      </c>
      <c r="N369" s="86">
        <v>-20.2</v>
      </c>
      <c r="O369" s="86">
        <v>20.2</v>
      </c>
      <c r="P369" s="86">
        <v>0</v>
      </c>
      <c r="Q369" s="84" t="s">
        <v>1670</v>
      </c>
      <c r="S369" s="84">
        <v>368</v>
      </c>
    </row>
    <row r="370" spans="1:19" x14ac:dyDescent="0.3">
      <c r="A370" s="84">
        <v>-42</v>
      </c>
      <c r="B370" s="84">
        <v>20</v>
      </c>
      <c r="C370" s="84" t="s">
        <v>1671</v>
      </c>
      <c r="D370" s="84" t="s">
        <v>1672</v>
      </c>
      <c r="E370" s="84" t="s">
        <v>146</v>
      </c>
      <c r="F370" s="84" t="s">
        <v>147</v>
      </c>
      <c r="G370" s="84" t="s">
        <v>147</v>
      </c>
      <c r="H370" s="85">
        <v>33552</v>
      </c>
      <c r="I370" s="84" t="s">
        <v>228</v>
      </c>
      <c r="J370" s="84" t="s">
        <v>1673</v>
      </c>
      <c r="K370" s="84">
        <v>70794</v>
      </c>
      <c r="L370" s="84" t="s">
        <v>147</v>
      </c>
      <c r="M370" s="84">
        <v>2030042005</v>
      </c>
      <c r="N370" s="86">
        <v>-20.2</v>
      </c>
      <c r="O370" s="86">
        <v>20.2</v>
      </c>
      <c r="P370" s="86">
        <v>0</v>
      </c>
      <c r="Q370" s="84" t="s">
        <v>1674</v>
      </c>
      <c r="R370" s="84" t="s">
        <v>232</v>
      </c>
      <c r="S370" s="84">
        <v>369</v>
      </c>
    </row>
    <row r="371" spans="1:19" x14ac:dyDescent="0.3">
      <c r="A371" s="84">
        <v>389</v>
      </c>
      <c r="B371" s="84">
        <v>18</v>
      </c>
      <c r="C371" s="84" t="s">
        <v>1675</v>
      </c>
      <c r="D371" s="84" t="s">
        <v>1676</v>
      </c>
      <c r="E371" s="84" t="s">
        <v>165</v>
      </c>
      <c r="F371" s="84" t="s">
        <v>147</v>
      </c>
      <c r="G371" s="84" t="s">
        <v>147</v>
      </c>
      <c r="H371" s="85">
        <v>35034</v>
      </c>
      <c r="I371" s="84" t="s">
        <v>148</v>
      </c>
      <c r="J371" s="84" t="s">
        <v>1677</v>
      </c>
      <c r="K371" s="84">
        <v>1030</v>
      </c>
      <c r="L371" s="84" t="s">
        <v>277</v>
      </c>
      <c r="M371" s="84">
        <v>1810389545</v>
      </c>
      <c r="N371" s="86">
        <v>-20.2</v>
      </c>
      <c r="O371" s="86">
        <v>20.2</v>
      </c>
      <c r="P371" s="86">
        <v>0</v>
      </c>
      <c r="Q371" s="84" t="s">
        <v>1678</v>
      </c>
      <c r="S371" s="84">
        <v>370</v>
      </c>
    </row>
    <row r="372" spans="1:19" x14ac:dyDescent="0.3">
      <c r="A372" s="84">
        <v>387</v>
      </c>
      <c r="B372" s="84">
        <v>19</v>
      </c>
      <c r="C372" s="84" t="s">
        <v>1679</v>
      </c>
      <c r="D372" s="84" t="s">
        <v>738</v>
      </c>
      <c r="E372" s="84" t="s">
        <v>146</v>
      </c>
      <c r="F372" s="84" t="s">
        <v>147</v>
      </c>
      <c r="G372" s="84" t="s">
        <v>147</v>
      </c>
      <c r="H372" s="85">
        <v>34291</v>
      </c>
      <c r="I372" s="84" t="s">
        <v>148</v>
      </c>
      <c r="J372" s="84" t="s">
        <v>1680</v>
      </c>
      <c r="K372" s="84">
        <v>1170</v>
      </c>
      <c r="L372" s="84" t="s">
        <v>248</v>
      </c>
      <c r="M372" s="84">
        <v>1910387008</v>
      </c>
      <c r="N372" s="86">
        <v>-20.2</v>
      </c>
      <c r="O372" s="86">
        <v>20.2</v>
      </c>
      <c r="P372" s="86">
        <v>0</v>
      </c>
      <c r="Q372" s="84" t="s">
        <v>1681</v>
      </c>
      <c r="S372" s="84">
        <v>371</v>
      </c>
    </row>
    <row r="373" spans="1:19" x14ac:dyDescent="0.3">
      <c r="A373" s="84">
        <v>705</v>
      </c>
      <c r="B373" s="84">
        <v>17</v>
      </c>
      <c r="C373" s="84" t="s">
        <v>1682</v>
      </c>
      <c r="D373" s="84" t="s">
        <v>1683</v>
      </c>
      <c r="E373" s="84" t="s">
        <v>165</v>
      </c>
      <c r="F373" s="84" t="s">
        <v>147</v>
      </c>
      <c r="G373" s="84" t="s">
        <v>239</v>
      </c>
      <c r="H373" s="85">
        <v>32024</v>
      </c>
      <c r="I373" s="84" t="s">
        <v>148</v>
      </c>
      <c r="J373" s="84" t="s">
        <v>1684</v>
      </c>
      <c r="K373" s="84">
        <v>1150</v>
      </c>
      <c r="L373" s="84" t="s">
        <v>173</v>
      </c>
      <c r="M373" s="84">
        <v>1710705005</v>
      </c>
      <c r="N373" s="86">
        <v>-20.2</v>
      </c>
      <c r="O373" s="86">
        <v>20.399999999999999</v>
      </c>
      <c r="P373" s="86">
        <v>0.2</v>
      </c>
      <c r="Q373" s="84" t="s">
        <v>1685</v>
      </c>
      <c r="R373" s="84" t="s">
        <v>198</v>
      </c>
      <c r="S373" s="84">
        <v>372</v>
      </c>
    </row>
    <row r="374" spans="1:19" x14ac:dyDescent="0.3">
      <c r="A374" s="84">
        <v>387</v>
      </c>
      <c r="B374" s="84">
        <v>20</v>
      </c>
      <c r="C374" s="84" t="s">
        <v>1686</v>
      </c>
      <c r="D374" s="84" t="s">
        <v>623</v>
      </c>
      <c r="E374" s="84" t="s">
        <v>165</v>
      </c>
      <c r="F374" s="84" t="s">
        <v>147</v>
      </c>
      <c r="G374" s="84" t="s">
        <v>147</v>
      </c>
      <c r="H374" s="85">
        <v>36211</v>
      </c>
      <c r="I374" s="84" t="s">
        <v>148</v>
      </c>
      <c r="J374" s="84" t="s">
        <v>1687</v>
      </c>
      <c r="K374" s="84">
        <v>2500</v>
      </c>
      <c r="L374" s="84" t="s">
        <v>218</v>
      </c>
      <c r="M374" s="84">
        <v>2010387009</v>
      </c>
      <c r="N374" s="86">
        <v>-20.2</v>
      </c>
      <c r="O374" s="86">
        <v>20.2</v>
      </c>
      <c r="P374" s="86">
        <v>0</v>
      </c>
      <c r="Q374" s="84" t="s">
        <v>1688</v>
      </c>
      <c r="S374" s="84">
        <v>373</v>
      </c>
    </row>
    <row r="375" spans="1:19" x14ac:dyDescent="0.3">
      <c r="A375" s="84">
        <v>-39</v>
      </c>
      <c r="B375" s="84">
        <v>19</v>
      </c>
      <c r="C375" s="84" t="s">
        <v>1689</v>
      </c>
      <c r="D375" s="84" t="s">
        <v>1180</v>
      </c>
      <c r="E375" s="84" t="s">
        <v>146</v>
      </c>
      <c r="F375" s="84" t="s">
        <v>147</v>
      </c>
      <c r="G375" s="84" t="s">
        <v>147</v>
      </c>
      <c r="H375" s="85">
        <v>25169</v>
      </c>
      <c r="I375" s="84" t="s">
        <v>148</v>
      </c>
      <c r="J375" s="84" t="s">
        <v>1690</v>
      </c>
      <c r="K375" s="84">
        <v>9905</v>
      </c>
      <c r="L375" s="84" t="s">
        <v>1691</v>
      </c>
      <c r="M375" s="84">
        <v>1930039066</v>
      </c>
      <c r="N375" s="86">
        <v>-20.2</v>
      </c>
      <c r="O375" s="86">
        <v>20.2</v>
      </c>
      <c r="P375" s="86">
        <v>0</v>
      </c>
      <c r="Q375" s="84" t="s">
        <v>1692</v>
      </c>
      <c r="R375" s="84" t="s">
        <v>220</v>
      </c>
      <c r="S375" s="84">
        <v>374</v>
      </c>
    </row>
    <row r="376" spans="1:19" x14ac:dyDescent="0.3">
      <c r="A376" s="84">
        <v>-45</v>
      </c>
      <c r="B376" s="84">
        <v>20</v>
      </c>
      <c r="C376" s="84" t="s">
        <v>1693</v>
      </c>
      <c r="D376" s="84" t="s">
        <v>1694</v>
      </c>
      <c r="E376" s="84" t="s">
        <v>165</v>
      </c>
      <c r="F376" s="84" t="s">
        <v>147</v>
      </c>
      <c r="G376" s="84" t="s">
        <v>159</v>
      </c>
      <c r="H376" s="85">
        <v>32820</v>
      </c>
      <c r="I376" s="84" t="s">
        <v>228</v>
      </c>
      <c r="J376" s="84" t="s">
        <v>1695</v>
      </c>
      <c r="K376" s="84">
        <v>1180</v>
      </c>
      <c r="L376" s="84" t="s">
        <v>155</v>
      </c>
      <c r="M376" s="84">
        <v>2030045002</v>
      </c>
      <c r="N376" s="86">
        <v>-20.2</v>
      </c>
      <c r="O376" s="86">
        <v>20.2</v>
      </c>
      <c r="P376" s="86">
        <v>0</v>
      </c>
      <c r="Q376" s="84" t="s">
        <v>1696</v>
      </c>
      <c r="R376" s="84" t="s">
        <v>492</v>
      </c>
      <c r="S376" s="84">
        <v>375</v>
      </c>
    </row>
    <row r="377" spans="1:19" x14ac:dyDescent="0.3">
      <c r="A377" s="84">
        <v>391</v>
      </c>
      <c r="B377" s="84">
        <v>20</v>
      </c>
      <c r="C377" s="84" t="s">
        <v>1697</v>
      </c>
      <c r="D377" s="84" t="s">
        <v>1386</v>
      </c>
      <c r="E377" s="84" t="s">
        <v>146</v>
      </c>
      <c r="F377" s="84" t="s">
        <v>147</v>
      </c>
      <c r="G377" s="84" t="s">
        <v>147</v>
      </c>
      <c r="H377" s="85">
        <v>33385</v>
      </c>
      <c r="I377" s="84" t="s">
        <v>148</v>
      </c>
      <c r="J377" s="84" t="s">
        <v>1698</v>
      </c>
      <c r="K377" s="84">
        <v>1190</v>
      </c>
      <c r="L377" s="84" t="s">
        <v>253</v>
      </c>
      <c r="M377" s="84">
        <v>2010391029</v>
      </c>
      <c r="N377" s="86">
        <v>-20.2</v>
      </c>
      <c r="O377" s="86">
        <v>20.2</v>
      </c>
      <c r="P377" s="86">
        <v>0</v>
      </c>
      <c r="Q377" s="84" t="s">
        <v>1699</v>
      </c>
      <c r="S377" s="84">
        <v>376</v>
      </c>
    </row>
    <row r="378" spans="1:19" x14ac:dyDescent="0.3">
      <c r="A378" s="84">
        <v>229</v>
      </c>
      <c r="B378" s="84">
        <v>17</v>
      </c>
      <c r="C378" s="84" t="s">
        <v>1700</v>
      </c>
      <c r="D378" s="84" t="s">
        <v>214</v>
      </c>
      <c r="E378" s="84" t="s">
        <v>146</v>
      </c>
      <c r="F378" s="84" t="s">
        <v>147</v>
      </c>
      <c r="G378" s="84" t="s">
        <v>147</v>
      </c>
      <c r="H378" s="85">
        <v>33733</v>
      </c>
      <c r="I378" s="84" t="s">
        <v>148</v>
      </c>
      <c r="J378" s="84" t="s">
        <v>1701</v>
      </c>
      <c r="K378" s="84">
        <v>3430</v>
      </c>
      <c r="L378" s="84" t="s">
        <v>1112</v>
      </c>
      <c r="M378" s="84">
        <v>1710229050</v>
      </c>
      <c r="N378" s="86">
        <v>-20.2</v>
      </c>
      <c r="O378" s="86">
        <v>20.2</v>
      </c>
      <c r="P378" s="86">
        <v>0</v>
      </c>
      <c r="Q378" s="84" t="s">
        <v>1702</v>
      </c>
      <c r="S378" s="84">
        <v>377</v>
      </c>
    </row>
    <row r="379" spans="1:19" x14ac:dyDescent="0.3">
      <c r="A379" s="84">
        <v>-39</v>
      </c>
      <c r="B379" s="84">
        <v>19</v>
      </c>
      <c r="C379" s="84" t="s">
        <v>1703</v>
      </c>
      <c r="D379" s="84" t="s">
        <v>1102</v>
      </c>
      <c r="E379" s="84" t="s">
        <v>146</v>
      </c>
      <c r="F379" s="84" t="s">
        <v>147</v>
      </c>
      <c r="G379" s="84" t="s">
        <v>1704</v>
      </c>
      <c r="H379" s="85">
        <v>26643</v>
      </c>
      <c r="I379" s="84" t="s">
        <v>516</v>
      </c>
      <c r="J379" s="84" t="s">
        <v>1705</v>
      </c>
      <c r="K379" s="84">
        <v>5502</v>
      </c>
      <c r="L379" s="84" t="s">
        <v>147</v>
      </c>
      <c r="M379" s="84">
        <v>1940039172</v>
      </c>
      <c r="N379" s="86">
        <v>-20.2</v>
      </c>
      <c r="O379" s="86">
        <v>20.2</v>
      </c>
      <c r="P379" s="86">
        <v>0</v>
      </c>
      <c r="Q379" s="84" t="s">
        <v>1706</v>
      </c>
      <c r="R379" s="84" t="s">
        <v>220</v>
      </c>
      <c r="S379" s="84">
        <v>378</v>
      </c>
    </row>
    <row r="380" spans="1:19" x14ac:dyDescent="0.3">
      <c r="A380" s="84">
        <v>229</v>
      </c>
      <c r="B380" s="84">
        <v>20</v>
      </c>
      <c r="C380" s="84" t="s">
        <v>1707</v>
      </c>
      <c r="D380" s="84" t="s">
        <v>1708</v>
      </c>
      <c r="E380" s="84" t="s">
        <v>146</v>
      </c>
      <c r="F380" s="84" t="s">
        <v>147</v>
      </c>
      <c r="G380" s="84" t="s">
        <v>147</v>
      </c>
      <c r="H380" s="85">
        <v>34764</v>
      </c>
      <c r="I380" s="84" t="s">
        <v>148</v>
      </c>
      <c r="J380" s="84" t="s">
        <v>1709</v>
      </c>
      <c r="K380" s="84">
        <v>1220</v>
      </c>
      <c r="L380" s="84" t="s">
        <v>150</v>
      </c>
      <c r="M380" s="84">
        <v>2010229005</v>
      </c>
      <c r="N380" s="86">
        <v>-20.2</v>
      </c>
      <c r="O380" s="86">
        <v>20.2</v>
      </c>
      <c r="P380" s="86">
        <v>0</v>
      </c>
      <c r="Q380" s="84" t="s">
        <v>1710</v>
      </c>
      <c r="S380" s="84">
        <v>379</v>
      </c>
    </row>
    <row r="381" spans="1:19" x14ac:dyDescent="0.3">
      <c r="A381" s="84">
        <v>-39</v>
      </c>
      <c r="B381" s="84">
        <v>19</v>
      </c>
      <c r="C381" s="84" t="s">
        <v>1711</v>
      </c>
      <c r="D381" s="84" t="s">
        <v>1180</v>
      </c>
      <c r="E381" s="84" t="s">
        <v>146</v>
      </c>
      <c r="F381" s="84" t="s">
        <v>1712</v>
      </c>
      <c r="G381" s="84" t="s">
        <v>147</v>
      </c>
      <c r="H381" s="85">
        <v>28068</v>
      </c>
      <c r="I381" s="84" t="s">
        <v>148</v>
      </c>
      <c r="J381" s="84" t="s">
        <v>1713</v>
      </c>
      <c r="K381" s="84">
        <v>3400</v>
      </c>
      <c r="L381" s="84" t="s">
        <v>266</v>
      </c>
      <c r="M381" s="84">
        <v>1940039149</v>
      </c>
      <c r="N381" s="86">
        <v>-20.2</v>
      </c>
      <c r="O381" s="86">
        <v>20.2</v>
      </c>
      <c r="P381" s="86">
        <v>0</v>
      </c>
      <c r="Q381" s="84" t="s">
        <v>1714</v>
      </c>
      <c r="R381" s="84" t="s">
        <v>220</v>
      </c>
      <c r="S381" s="84">
        <v>380</v>
      </c>
    </row>
    <row r="382" spans="1:19" x14ac:dyDescent="0.3">
      <c r="A382" s="84">
        <v>387</v>
      </c>
      <c r="B382" s="84">
        <v>20</v>
      </c>
      <c r="C382" s="84" t="s">
        <v>1715</v>
      </c>
      <c r="D382" s="84" t="s">
        <v>1716</v>
      </c>
      <c r="E382" s="84" t="s">
        <v>146</v>
      </c>
      <c r="F382" s="84" t="s">
        <v>147</v>
      </c>
      <c r="G382" s="84" t="s">
        <v>147</v>
      </c>
      <c r="H382" s="85">
        <v>32217</v>
      </c>
      <c r="I382" s="84" t="s">
        <v>148</v>
      </c>
      <c r="J382" s="84" t="s">
        <v>1717</v>
      </c>
      <c r="K382" s="84">
        <v>1100</v>
      </c>
      <c r="L382" s="84" t="s">
        <v>168</v>
      </c>
      <c r="M382" s="84">
        <v>2010387010</v>
      </c>
      <c r="N382" s="86">
        <v>-20.2</v>
      </c>
      <c r="O382" s="86">
        <v>20.2</v>
      </c>
      <c r="P382" s="86">
        <v>0</v>
      </c>
      <c r="Q382" s="84" t="s">
        <v>1718</v>
      </c>
      <c r="S382" s="84">
        <v>381</v>
      </c>
    </row>
    <row r="383" spans="1:19" x14ac:dyDescent="0.3">
      <c r="A383" s="84">
        <v>389</v>
      </c>
      <c r="B383" s="84">
        <v>18</v>
      </c>
      <c r="C383" s="84" t="s">
        <v>1719</v>
      </c>
      <c r="D383" s="84" t="s">
        <v>1720</v>
      </c>
      <c r="E383" s="84" t="s">
        <v>165</v>
      </c>
      <c r="F383" s="84" t="s">
        <v>147</v>
      </c>
      <c r="G383" s="84" t="s">
        <v>147</v>
      </c>
      <c r="H383" s="85">
        <v>35614</v>
      </c>
      <c r="I383" s="84" t="s">
        <v>148</v>
      </c>
      <c r="J383" s="84" t="s">
        <v>1721</v>
      </c>
      <c r="K383" s="84">
        <v>1100</v>
      </c>
      <c r="L383" s="84" t="s">
        <v>155</v>
      </c>
      <c r="M383" s="84">
        <v>1810389075</v>
      </c>
      <c r="N383" s="86">
        <v>-20.2</v>
      </c>
      <c r="O383" s="86">
        <v>20.2</v>
      </c>
      <c r="P383" s="86">
        <v>0</v>
      </c>
      <c r="Q383" s="84" t="s">
        <v>1722</v>
      </c>
      <c r="S383" s="84">
        <v>382</v>
      </c>
    </row>
    <row r="384" spans="1:19" x14ac:dyDescent="0.3">
      <c r="A384" s="84">
        <v>390</v>
      </c>
      <c r="B384" s="84">
        <v>19</v>
      </c>
      <c r="C384" s="84" t="s">
        <v>1719</v>
      </c>
      <c r="D384" s="84" t="s">
        <v>1723</v>
      </c>
      <c r="E384" s="84" t="s">
        <v>165</v>
      </c>
      <c r="F384" s="84" t="s">
        <v>147</v>
      </c>
      <c r="G384" s="84" t="s">
        <v>239</v>
      </c>
      <c r="H384" s="85">
        <v>35234</v>
      </c>
      <c r="I384" s="84" t="s">
        <v>148</v>
      </c>
      <c r="J384" s="84" t="s">
        <v>1724</v>
      </c>
      <c r="K384" s="84">
        <v>1020</v>
      </c>
      <c r="L384" s="84" t="s">
        <v>155</v>
      </c>
      <c r="M384" s="84">
        <v>1910390010</v>
      </c>
      <c r="N384" s="86">
        <v>-20.2</v>
      </c>
      <c r="O384" s="86">
        <v>20.2</v>
      </c>
      <c r="P384" s="86">
        <v>0</v>
      </c>
      <c r="Q384" s="84" t="s">
        <v>1725</v>
      </c>
      <c r="S384" s="84">
        <v>383</v>
      </c>
    </row>
    <row r="385" spans="1:19" x14ac:dyDescent="0.3">
      <c r="A385" s="84">
        <v>230</v>
      </c>
      <c r="B385" s="84">
        <v>19</v>
      </c>
      <c r="C385" s="84" t="s">
        <v>1726</v>
      </c>
      <c r="D385" s="84" t="s">
        <v>1668</v>
      </c>
      <c r="E385" s="84" t="s">
        <v>165</v>
      </c>
      <c r="F385" s="84" t="s">
        <v>147</v>
      </c>
      <c r="G385" s="84" t="s">
        <v>147</v>
      </c>
      <c r="H385" s="85">
        <v>34962</v>
      </c>
      <c r="I385" s="84" t="s">
        <v>860</v>
      </c>
      <c r="J385" s="84" t="s">
        <v>1727</v>
      </c>
      <c r="K385" s="84">
        <v>2345</v>
      </c>
      <c r="L385" s="84" t="s">
        <v>177</v>
      </c>
      <c r="M385" s="84">
        <v>1910230008</v>
      </c>
      <c r="N385" s="86">
        <v>-20.2</v>
      </c>
      <c r="O385" s="86">
        <v>20.2</v>
      </c>
      <c r="P385" s="86">
        <v>0</v>
      </c>
      <c r="Q385" s="84" t="s">
        <v>1728</v>
      </c>
      <c r="S385" s="84">
        <v>384</v>
      </c>
    </row>
    <row r="386" spans="1:19" x14ac:dyDescent="0.3">
      <c r="A386" s="84">
        <v>387</v>
      </c>
      <c r="B386" s="84">
        <v>18</v>
      </c>
      <c r="C386" s="84" t="s">
        <v>1729</v>
      </c>
      <c r="D386" s="84" t="s">
        <v>1730</v>
      </c>
      <c r="E386" s="84" t="s">
        <v>165</v>
      </c>
      <c r="F386" s="84" t="s">
        <v>147</v>
      </c>
      <c r="G386" s="84" t="s">
        <v>147</v>
      </c>
      <c r="H386" s="85">
        <v>35150</v>
      </c>
      <c r="I386" s="84" t="s">
        <v>148</v>
      </c>
      <c r="J386" s="84" t="s">
        <v>1731</v>
      </c>
      <c r="K386" s="84">
        <v>1110</v>
      </c>
      <c r="L386" s="84" t="s">
        <v>330</v>
      </c>
      <c r="M386" s="84">
        <v>1810387063</v>
      </c>
      <c r="N386" s="86">
        <v>-20.2</v>
      </c>
      <c r="O386" s="86">
        <v>20.2</v>
      </c>
      <c r="P386" s="86">
        <v>0</v>
      </c>
      <c r="Q386" s="84" t="s">
        <v>1732</v>
      </c>
      <c r="S386" s="84">
        <v>385</v>
      </c>
    </row>
    <row r="387" spans="1:19" x14ac:dyDescent="0.3">
      <c r="A387" s="84">
        <v>389</v>
      </c>
      <c r="B387" s="84">
        <v>17</v>
      </c>
      <c r="C387" s="84" t="s">
        <v>1729</v>
      </c>
      <c r="D387" s="84" t="s">
        <v>1733</v>
      </c>
      <c r="E387" s="84" t="s">
        <v>146</v>
      </c>
      <c r="F387" s="84" t="s">
        <v>147</v>
      </c>
      <c r="G387" s="84" t="s">
        <v>147</v>
      </c>
      <c r="H387" s="85">
        <v>35136</v>
      </c>
      <c r="I387" s="84" t="s">
        <v>148</v>
      </c>
      <c r="J387" s="84" t="s">
        <v>1734</v>
      </c>
      <c r="K387" s="84">
        <v>1110</v>
      </c>
      <c r="L387" s="84" t="s">
        <v>155</v>
      </c>
      <c r="M387" s="84">
        <v>1710389231</v>
      </c>
      <c r="N387" s="86">
        <v>-20.2</v>
      </c>
      <c r="O387" s="86">
        <v>20.2</v>
      </c>
      <c r="P387" s="86">
        <v>0</v>
      </c>
      <c r="Q387" s="84" t="s">
        <v>1735</v>
      </c>
      <c r="S387" s="84">
        <v>386</v>
      </c>
    </row>
    <row r="388" spans="1:19" x14ac:dyDescent="0.3">
      <c r="A388" s="84">
        <v>389</v>
      </c>
      <c r="B388" s="84">
        <v>19</v>
      </c>
      <c r="C388" s="84" t="s">
        <v>1736</v>
      </c>
      <c r="D388" s="84" t="s">
        <v>1737</v>
      </c>
      <c r="E388" s="84" t="s">
        <v>146</v>
      </c>
      <c r="F388" s="84" t="s">
        <v>147</v>
      </c>
      <c r="G388" s="84" t="s">
        <v>147</v>
      </c>
      <c r="H388" s="85">
        <v>34328</v>
      </c>
      <c r="I388" s="84" t="s">
        <v>148</v>
      </c>
      <c r="J388" s="84" t="s">
        <v>1738</v>
      </c>
      <c r="K388" s="84">
        <v>1200</v>
      </c>
      <c r="L388" s="84" t="s">
        <v>945</v>
      </c>
      <c r="M388" s="84">
        <v>1910389016</v>
      </c>
      <c r="N388" s="86">
        <v>-20.2</v>
      </c>
      <c r="O388" s="86">
        <v>20.2</v>
      </c>
      <c r="P388" s="86">
        <v>0</v>
      </c>
      <c r="Q388" s="84" t="s">
        <v>1739</v>
      </c>
      <c r="S388" s="84">
        <v>387</v>
      </c>
    </row>
    <row r="389" spans="1:19" x14ac:dyDescent="0.3">
      <c r="A389" s="84">
        <v>391</v>
      </c>
      <c r="B389" s="84">
        <v>20</v>
      </c>
      <c r="C389" s="84" t="s">
        <v>1740</v>
      </c>
      <c r="D389" s="84" t="s">
        <v>390</v>
      </c>
      <c r="E389" s="84" t="s">
        <v>146</v>
      </c>
      <c r="F389" s="84" t="s">
        <v>147</v>
      </c>
      <c r="G389" s="84" t="s">
        <v>147</v>
      </c>
      <c r="H389" s="85">
        <v>35913</v>
      </c>
      <c r="I389" s="84" t="s">
        <v>148</v>
      </c>
      <c r="J389" s="84" t="s">
        <v>1741</v>
      </c>
      <c r="K389" s="84">
        <v>1100</v>
      </c>
      <c r="L389" s="84" t="s">
        <v>168</v>
      </c>
      <c r="M389" s="84">
        <v>2010391030</v>
      </c>
      <c r="N389" s="86">
        <v>-20.2</v>
      </c>
      <c r="O389" s="86">
        <v>20.2</v>
      </c>
      <c r="P389" s="86">
        <v>0</v>
      </c>
      <c r="Q389" s="84" t="s">
        <v>1742</v>
      </c>
      <c r="S389" s="84">
        <v>388</v>
      </c>
    </row>
    <row r="390" spans="1:19" x14ac:dyDescent="0.3">
      <c r="A390" s="84">
        <v>389</v>
      </c>
      <c r="B390" s="84">
        <v>19</v>
      </c>
      <c r="C390" s="84" t="s">
        <v>1743</v>
      </c>
      <c r="D390" s="84" t="s">
        <v>1744</v>
      </c>
      <c r="E390" s="84" t="s">
        <v>146</v>
      </c>
      <c r="F390" s="84" t="s">
        <v>147</v>
      </c>
      <c r="G390" s="84" t="s">
        <v>147</v>
      </c>
      <c r="H390" s="85">
        <v>35632</v>
      </c>
      <c r="I390" s="84" t="s">
        <v>351</v>
      </c>
      <c r="J390" s="84" t="s">
        <v>1745</v>
      </c>
      <c r="K390" s="84">
        <v>1090</v>
      </c>
      <c r="L390" s="84" t="s">
        <v>1160</v>
      </c>
      <c r="M390" s="84">
        <v>1910389099</v>
      </c>
      <c r="N390" s="86">
        <v>-20.2</v>
      </c>
      <c r="O390" s="86">
        <v>20.2</v>
      </c>
      <c r="P390" s="86">
        <v>0</v>
      </c>
      <c r="Q390" s="84" t="s">
        <v>1746</v>
      </c>
      <c r="S390" s="84">
        <v>389</v>
      </c>
    </row>
    <row r="391" spans="1:19" x14ac:dyDescent="0.3">
      <c r="A391" s="84">
        <v>387</v>
      </c>
      <c r="B391" s="84">
        <v>19</v>
      </c>
      <c r="C391" s="84" t="s">
        <v>1747</v>
      </c>
      <c r="D391" s="84" t="s">
        <v>1748</v>
      </c>
      <c r="E391" s="84" t="s">
        <v>165</v>
      </c>
      <c r="F391" s="84" t="s">
        <v>147</v>
      </c>
      <c r="G391" s="84" t="s">
        <v>147</v>
      </c>
      <c r="H391" s="85">
        <v>36771</v>
      </c>
      <c r="I391" s="84" t="s">
        <v>399</v>
      </c>
      <c r="J391" s="84" t="s">
        <v>1749</v>
      </c>
      <c r="K391" s="84">
        <v>1070</v>
      </c>
      <c r="L391" s="84" t="s">
        <v>362</v>
      </c>
      <c r="M391" s="84">
        <v>1910387056</v>
      </c>
      <c r="N391" s="86">
        <v>-20.2</v>
      </c>
      <c r="O391" s="86">
        <v>20.2</v>
      </c>
      <c r="P391" s="86">
        <v>0</v>
      </c>
      <c r="Q391" s="84" t="s">
        <v>1750</v>
      </c>
      <c r="S391" s="84">
        <v>390</v>
      </c>
    </row>
    <row r="392" spans="1:19" x14ac:dyDescent="0.3">
      <c r="A392" s="84">
        <v>387</v>
      </c>
      <c r="B392" s="84">
        <v>20</v>
      </c>
      <c r="C392" s="84" t="s">
        <v>1751</v>
      </c>
      <c r="D392" s="84" t="s">
        <v>1752</v>
      </c>
      <c r="E392" s="84" t="s">
        <v>165</v>
      </c>
      <c r="F392" s="84" t="s">
        <v>1753</v>
      </c>
      <c r="G392" s="84" t="s">
        <v>147</v>
      </c>
      <c r="H392" s="85">
        <v>31557</v>
      </c>
      <c r="I392" s="84" t="s">
        <v>1274</v>
      </c>
      <c r="J392" s="84" t="s">
        <v>1754</v>
      </c>
      <c r="K392" s="84">
        <v>1040</v>
      </c>
      <c r="L392" s="84" t="s">
        <v>620</v>
      </c>
      <c r="M392" s="84">
        <v>2010387011</v>
      </c>
      <c r="N392" s="86">
        <v>-20.2</v>
      </c>
      <c r="O392" s="86">
        <v>20.2</v>
      </c>
      <c r="P392" s="86">
        <v>0</v>
      </c>
      <c r="Q392" s="84" t="s">
        <v>1755</v>
      </c>
      <c r="R392" s="84" t="s">
        <v>198</v>
      </c>
      <c r="S392" s="84">
        <v>391</v>
      </c>
    </row>
    <row r="393" spans="1:19" x14ac:dyDescent="0.3">
      <c r="A393" s="84">
        <v>229</v>
      </c>
      <c r="B393" s="84">
        <v>20</v>
      </c>
      <c r="C393" s="84" t="s">
        <v>1756</v>
      </c>
      <c r="D393" s="84" t="s">
        <v>1757</v>
      </c>
      <c r="E393" s="84" t="s">
        <v>146</v>
      </c>
      <c r="F393" s="84" t="s">
        <v>147</v>
      </c>
      <c r="G393" s="84" t="s">
        <v>147</v>
      </c>
      <c r="H393" s="85">
        <v>33821</v>
      </c>
      <c r="I393" s="84" t="s">
        <v>611</v>
      </c>
      <c r="J393" s="84" t="s">
        <v>1758</v>
      </c>
      <c r="K393" s="84">
        <v>1200</v>
      </c>
      <c r="L393" s="84" t="s">
        <v>155</v>
      </c>
      <c r="M393" s="84">
        <v>2010229006</v>
      </c>
      <c r="N393" s="86">
        <v>-20.2</v>
      </c>
      <c r="O393" s="86">
        <v>20.2</v>
      </c>
      <c r="P393" s="86">
        <v>0</v>
      </c>
      <c r="Q393" s="84" t="s">
        <v>1759</v>
      </c>
      <c r="S393" s="84">
        <v>392</v>
      </c>
    </row>
    <row r="394" spans="1:19" x14ac:dyDescent="0.3">
      <c r="A394" s="84">
        <v>865</v>
      </c>
      <c r="B394" s="84">
        <v>20</v>
      </c>
      <c r="C394" s="84" t="s">
        <v>1760</v>
      </c>
      <c r="D394" s="84" t="s">
        <v>1761</v>
      </c>
      <c r="E394" s="84" t="s">
        <v>146</v>
      </c>
      <c r="F394" s="84" t="s">
        <v>147</v>
      </c>
      <c r="G394" s="84" t="s">
        <v>147</v>
      </c>
      <c r="H394" s="85">
        <v>34900</v>
      </c>
      <c r="I394" s="84" t="s">
        <v>148</v>
      </c>
      <c r="J394" s="84" t="s">
        <v>1762</v>
      </c>
      <c r="K394" s="84">
        <v>2435</v>
      </c>
      <c r="L394" s="84" t="s">
        <v>1763</v>
      </c>
      <c r="M394" s="84">
        <v>2010865003</v>
      </c>
      <c r="N394" s="86">
        <v>-20.2</v>
      </c>
      <c r="O394" s="86">
        <v>20.2</v>
      </c>
      <c r="P394" s="86">
        <v>0</v>
      </c>
      <c r="Q394" s="84" t="s">
        <v>1764</v>
      </c>
      <c r="S394" s="84">
        <v>393</v>
      </c>
    </row>
    <row r="395" spans="1:19" x14ac:dyDescent="0.3">
      <c r="A395" s="84">
        <v>1389</v>
      </c>
      <c r="B395" s="84">
        <v>19</v>
      </c>
      <c r="C395" s="84" t="s">
        <v>1765</v>
      </c>
      <c r="D395" s="84" t="s">
        <v>1766</v>
      </c>
      <c r="E395" s="84" t="s">
        <v>146</v>
      </c>
      <c r="F395" s="84" t="s">
        <v>147</v>
      </c>
      <c r="G395" s="84" t="s">
        <v>147</v>
      </c>
      <c r="H395" s="85">
        <v>36388</v>
      </c>
      <c r="I395" s="84" t="s">
        <v>1274</v>
      </c>
      <c r="J395" s="84" t="s">
        <v>1767</v>
      </c>
      <c r="K395" s="84">
        <v>1140</v>
      </c>
      <c r="L395" s="84" t="s">
        <v>387</v>
      </c>
      <c r="M395" s="84">
        <v>1910389168</v>
      </c>
      <c r="N395" s="86">
        <v>-20.2</v>
      </c>
      <c r="O395" s="86">
        <v>20.2</v>
      </c>
      <c r="P395" s="86">
        <v>0</v>
      </c>
      <c r="Q395" s="84" t="s">
        <v>1768</v>
      </c>
      <c r="S395" s="84">
        <v>394</v>
      </c>
    </row>
    <row r="396" spans="1:19" x14ac:dyDescent="0.3">
      <c r="A396" s="84">
        <v>392</v>
      </c>
      <c r="B396" s="84">
        <v>20</v>
      </c>
      <c r="C396" s="84" t="s">
        <v>1769</v>
      </c>
      <c r="D396" s="84" t="s">
        <v>1770</v>
      </c>
      <c r="E396" s="84" t="s">
        <v>146</v>
      </c>
      <c r="F396" s="84" t="s">
        <v>147</v>
      </c>
      <c r="G396" s="84" t="s">
        <v>239</v>
      </c>
      <c r="H396" s="85">
        <v>35349</v>
      </c>
      <c r="I396" s="84" t="s">
        <v>624</v>
      </c>
      <c r="J396" s="84" t="s">
        <v>1771</v>
      </c>
      <c r="K396" s="84">
        <v>1230</v>
      </c>
      <c r="L396" s="84" t="s">
        <v>155</v>
      </c>
      <c r="M396" s="84">
        <v>2010392006</v>
      </c>
      <c r="N396" s="86">
        <v>-20.2</v>
      </c>
      <c r="O396" s="86">
        <v>20.2</v>
      </c>
      <c r="P396" s="86">
        <v>0</v>
      </c>
      <c r="Q396" s="84" t="s">
        <v>1772</v>
      </c>
      <c r="S396" s="84">
        <v>395</v>
      </c>
    </row>
    <row r="397" spans="1:19" x14ac:dyDescent="0.3">
      <c r="A397" s="84">
        <v>1389</v>
      </c>
      <c r="B397" s="84">
        <v>20</v>
      </c>
      <c r="C397" s="84" t="s">
        <v>1773</v>
      </c>
      <c r="D397" s="84" t="s">
        <v>1774</v>
      </c>
      <c r="E397" s="84" t="s">
        <v>146</v>
      </c>
      <c r="F397" s="84" t="s">
        <v>147</v>
      </c>
      <c r="G397" s="84" t="s">
        <v>147</v>
      </c>
      <c r="H397" s="85">
        <v>35638</v>
      </c>
      <c r="I397" s="84" t="s">
        <v>1775</v>
      </c>
      <c r="J397" s="84" t="s">
        <v>1776</v>
      </c>
      <c r="K397" s="84">
        <v>1020</v>
      </c>
      <c r="L397" s="84" t="s">
        <v>155</v>
      </c>
      <c r="M397" s="84">
        <v>2000389002</v>
      </c>
      <c r="N397" s="86">
        <v>-20.2</v>
      </c>
      <c r="O397" s="86">
        <v>20.2</v>
      </c>
      <c r="P397" s="86">
        <v>0</v>
      </c>
      <c r="Q397" s="84" t="s">
        <v>1777</v>
      </c>
      <c r="R397" s="84" t="s">
        <v>204</v>
      </c>
      <c r="S397" s="84">
        <v>396</v>
      </c>
    </row>
    <row r="398" spans="1:19" x14ac:dyDescent="0.3">
      <c r="A398" s="84">
        <v>389</v>
      </c>
      <c r="B398" s="84">
        <v>20</v>
      </c>
      <c r="C398" s="84" t="s">
        <v>1778</v>
      </c>
      <c r="D398" s="84" t="s">
        <v>755</v>
      </c>
      <c r="E398" s="84" t="s">
        <v>165</v>
      </c>
      <c r="F398" s="84" t="s">
        <v>147</v>
      </c>
      <c r="G398" s="84" t="s">
        <v>147</v>
      </c>
      <c r="H398" s="85">
        <v>34691</v>
      </c>
      <c r="I398" s="84" t="s">
        <v>148</v>
      </c>
      <c r="J398" s="84" t="s">
        <v>1779</v>
      </c>
      <c r="K398" s="84">
        <v>1020</v>
      </c>
      <c r="L398" s="84" t="s">
        <v>161</v>
      </c>
      <c r="M398" s="84">
        <v>2010389018</v>
      </c>
      <c r="N398" s="86">
        <v>-20.2</v>
      </c>
      <c r="O398" s="86">
        <v>20.2</v>
      </c>
      <c r="P398" s="86">
        <v>0</v>
      </c>
      <c r="Q398" s="84" t="s">
        <v>1780</v>
      </c>
      <c r="S398" s="84">
        <v>397</v>
      </c>
    </row>
    <row r="399" spans="1:19" x14ac:dyDescent="0.3">
      <c r="A399" s="84">
        <v>-39</v>
      </c>
      <c r="B399" s="84">
        <v>19</v>
      </c>
      <c r="C399" s="84" t="s">
        <v>1778</v>
      </c>
      <c r="D399" s="84" t="s">
        <v>1180</v>
      </c>
      <c r="E399" s="84" t="s">
        <v>146</v>
      </c>
      <c r="F399" s="84" t="s">
        <v>147</v>
      </c>
      <c r="G399" s="84" t="s">
        <v>147</v>
      </c>
      <c r="H399" s="85">
        <v>27993</v>
      </c>
      <c r="I399" s="84" t="s">
        <v>148</v>
      </c>
      <c r="J399" s="84" t="s">
        <v>1781</v>
      </c>
      <c r="K399" s="84">
        <v>3730</v>
      </c>
      <c r="L399" s="84" t="s">
        <v>1782</v>
      </c>
      <c r="M399" s="84">
        <v>1930039008</v>
      </c>
      <c r="N399" s="86">
        <v>-20.2</v>
      </c>
      <c r="O399" s="86">
        <v>20.2</v>
      </c>
      <c r="P399" s="86">
        <v>0</v>
      </c>
      <c r="Q399" s="84" t="s">
        <v>1783</v>
      </c>
      <c r="R399" s="84" t="s">
        <v>220</v>
      </c>
      <c r="S399" s="84">
        <v>398</v>
      </c>
    </row>
    <row r="400" spans="1:19" x14ac:dyDescent="0.3">
      <c r="A400" s="84">
        <v>387</v>
      </c>
      <c r="B400" s="84">
        <v>19</v>
      </c>
      <c r="C400" s="84" t="s">
        <v>1784</v>
      </c>
      <c r="D400" s="84" t="s">
        <v>738</v>
      </c>
      <c r="E400" s="84" t="s">
        <v>146</v>
      </c>
      <c r="F400" s="84" t="s">
        <v>147</v>
      </c>
      <c r="G400" s="84" t="s">
        <v>147</v>
      </c>
      <c r="H400" s="85">
        <v>36354</v>
      </c>
      <c r="I400" s="84" t="s">
        <v>148</v>
      </c>
      <c r="J400" s="84" t="s">
        <v>1785</v>
      </c>
      <c r="K400" s="84">
        <v>1020</v>
      </c>
      <c r="L400" s="84" t="s">
        <v>161</v>
      </c>
      <c r="M400" s="84">
        <v>1910387057</v>
      </c>
      <c r="N400" s="86">
        <v>-20.2</v>
      </c>
      <c r="O400" s="86">
        <v>20.2</v>
      </c>
      <c r="P400" s="86">
        <v>0</v>
      </c>
      <c r="Q400" s="84" t="s">
        <v>1786</v>
      </c>
      <c r="S400" s="84">
        <v>399</v>
      </c>
    </row>
    <row r="401" spans="1:19" x14ac:dyDescent="0.3">
      <c r="A401" s="84">
        <v>389</v>
      </c>
      <c r="B401" s="84">
        <v>19</v>
      </c>
      <c r="C401" s="84" t="s">
        <v>1787</v>
      </c>
      <c r="D401" s="84" t="s">
        <v>1788</v>
      </c>
      <c r="E401" s="84" t="s">
        <v>165</v>
      </c>
      <c r="F401" s="84" t="s">
        <v>147</v>
      </c>
      <c r="G401" s="84" t="s">
        <v>147</v>
      </c>
      <c r="H401" s="85">
        <v>34760</v>
      </c>
      <c r="I401" s="84" t="s">
        <v>148</v>
      </c>
      <c r="J401" s="84" t="s">
        <v>1789</v>
      </c>
      <c r="K401" s="84">
        <v>1100</v>
      </c>
      <c r="L401" s="84" t="s">
        <v>168</v>
      </c>
      <c r="M401" s="84">
        <v>1910389018</v>
      </c>
      <c r="N401" s="86">
        <v>-20.2</v>
      </c>
      <c r="O401" s="86">
        <v>20.2</v>
      </c>
      <c r="P401" s="86">
        <v>0</v>
      </c>
      <c r="Q401" s="84" t="s">
        <v>1790</v>
      </c>
      <c r="S401" s="84">
        <v>400</v>
      </c>
    </row>
    <row r="402" spans="1:19" x14ac:dyDescent="0.3">
      <c r="A402" s="84">
        <v>391</v>
      </c>
      <c r="B402" s="84">
        <v>18</v>
      </c>
      <c r="C402" s="84" t="s">
        <v>1787</v>
      </c>
      <c r="D402" s="84" t="s">
        <v>1791</v>
      </c>
      <c r="E402" s="84" t="s">
        <v>146</v>
      </c>
      <c r="F402" s="84" t="s">
        <v>147</v>
      </c>
      <c r="G402" s="84" t="s">
        <v>147</v>
      </c>
      <c r="H402" s="85">
        <v>34603</v>
      </c>
      <c r="I402" s="84" t="s">
        <v>148</v>
      </c>
      <c r="J402" s="84" t="s">
        <v>1792</v>
      </c>
      <c r="K402" s="84">
        <v>1220</v>
      </c>
      <c r="L402" s="84" t="s">
        <v>150</v>
      </c>
      <c r="M402" s="84">
        <v>1810391034</v>
      </c>
      <c r="N402" s="86">
        <v>-20.2</v>
      </c>
      <c r="O402" s="86">
        <v>20.2</v>
      </c>
      <c r="P402" s="86">
        <v>0</v>
      </c>
      <c r="Q402" s="84" t="s">
        <v>1793</v>
      </c>
      <c r="S402" s="84">
        <v>401</v>
      </c>
    </row>
    <row r="403" spans="1:19" x14ac:dyDescent="0.3">
      <c r="A403" s="84">
        <v>387</v>
      </c>
      <c r="B403" s="84">
        <v>19</v>
      </c>
      <c r="C403" s="84" t="s">
        <v>1794</v>
      </c>
      <c r="D403" s="84" t="s">
        <v>1795</v>
      </c>
      <c r="E403" s="84" t="s">
        <v>146</v>
      </c>
      <c r="F403" s="84" t="s">
        <v>147</v>
      </c>
      <c r="G403" s="84" t="s">
        <v>147</v>
      </c>
      <c r="H403" s="85">
        <v>35309</v>
      </c>
      <c r="I403" s="84" t="s">
        <v>148</v>
      </c>
      <c r="J403" s="84" t="s">
        <v>1796</v>
      </c>
      <c r="K403" s="84">
        <v>1230</v>
      </c>
      <c r="L403" s="84" t="s">
        <v>208</v>
      </c>
      <c r="M403" s="84">
        <v>1910387058</v>
      </c>
      <c r="N403" s="86">
        <v>-20.2</v>
      </c>
      <c r="O403" s="86">
        <v>20.2</v>
      </c>
      <c r="P403" s="86">
        <v>0</v>
      </c>
      <c r="Q403" s="84" t="s">
        <v>1797</v>
      </c>
      <c r="S403" s="84">
        <v>402</v>
      </c>
    </row>
    <row r="404" spans="1:19" x14ac:dyDescent="0.3">
      <c r="A404" s="84">
        <v>582</v>
      </c>
      <c r="B404" s="84">
        <v>20</v>
      </c>
      <c r="C404" s="84" t="s">
        <v>1798</v>
      </c>
      <c r="D404" s="84" t="s">
        <v>1799</v>
      </c>
      <c r="E404" s="84" t="s">
        <v>165</v>
      </c>
      <c r="F404" s="84" t="s">
        <v>147</v>
      </c>
      <c r="G404" s="84" t="s">
        <v>147</v>
      </c>
      <c r="H404" s="85">
        <v>32734</v>
      </c>
      <c r="I404" s="84" t="s">
        <v>148</v>
      </c>
      <c r="J404" s="84" t="s">
        <v>1800</v>
      </c>
      <c r="K404" s="84">
        <v>1100</v>
      </c>
      <c r="L404" s="84" t="s">
        <v>155</v>
      </c>
      <c r="M404" s="84">
        <v>2010582060</v>
      </c>
      <c r="N404" s="86">
        <v>-20.2</v>
      </c>
      <c r="O404" s="86">
        <v>20.2</v>
      </c>
      <c r="P404" s="86">
        <v>0</v>
      </c>
      <c r="Q404" s="84" t="s">
        <v>1801</v>
      </c>
      <c r="S404" s="84">
        <v>403</v>
      </c>
    </row>
    <row r="405" spans="1:19" x14ac:dyDescent="0.3">
      <c r="A405" s="84">
        <v>613</v>
      </c>
      <c r="B405" s="84">
        <v>19</v>
      </c>
      <c r="C405" s="84" t="s">
        <v>1802</v>
      </c>
      <c r="D405" s="84" t="s">
        <v>1024</v>
      </c>
      <c r="E405" s="84" t="s">
        <v>146</v>
      </c>
      <c r="F405" s="84" t="s">
        <v>147</v>
      </c>
      <c r="G405" s="84" t="s">
        <v>239</v>
      </c>
      <c r="H405" s="85">
        <v>33940</v>
      </c>
      <c r="I405" s="84" t="s">
        <v>148</v>
      </c>
      <c r="J405" s="84" t="s">
        <v>1803</v>
      </c>
      <c r="K405" s="84">
        <v>1160</v>
      </c>
      <c r="L405" s="84" t="s">
        <v>155</v>
      </c>
      <c r="M405" s="84">
        <v>1910613018</v>
      </c>
      <c r="N405" s="86">
        <v>-20.2</v>
      </c>
      <c r="O405" s="86">
        <v>20.2</v>
      </c>
      <c r="P405" s="86">
        <v>0</v>
      </c>
      <c r="Q405" s="84" t="s">
        <v>1804</v>
      </c>
      <c r="S405" s="84">
        <v>404</v>
      </c>
    </row>
    <row r="406" spans="1:19" x14ac:dyDescent="0.3">
      <c r="A406" s="84">
        <v>702</v>
      </c>
      <c r="B406" s="84">
        <v>18</v>
      </c>
      <c r="C406" s="84" t="s">
        <v>1805</v>
      </c>
      <c r="D406" s="84" t="s">
        <v>1115</v>
      </c>
      <c r="E406" s="84" t="s">
        <v>165</v>
      </c>
      <c r="F406" s="84" t="s">
        <v>147</v>
      </c>
      <c r="G406" s="84" t="s">
        <v>147</v>
      </c>
      <c r="H406" s="85">
        <v>36280</v>
      </c>
      <c r="I406" s="84" t="s">
        <v>148</v>
      </c>
      <c r="J406" s="84" t="s">
        <v>1806</v>
      </c>
      <c r="K406" s="84">
        <v>1130</v>
      </c>
      <c r="L406" s="84" t="s">
        <v>187</v>
      </c>
      <c r="M406" s="84">
        <v>1810702043</v>
      </c>
      <c r="N406" s="86">
        <v>-20.2</v>
      </c>
      <c r="O406" s="86">
        <v>20.2</v>
      </c>
      <c r="P406" s="86">
        <v>0</v>
      </c>
      <c r="Q406" s="84" t="s">
        <v>1807</v>
      </c>
      <c r="S406" s="84">
        <v>405</v>
      </c>
    </row>
    <row r="407" spans="1:19" x14ac:dyDescent="0.3">
      <c r="A407" s="84">
        <v>391</v>
      </c>
      <c r="B407" s="84">
        <v>18</v>
      </c>
      <c r="C407" s="84" t="s">
        <v>1808</v>
      </c>
      <c r="D407" s="84" t="s">
        <v>1809</v>
      </c>
      <c r="E407" s="84" t="s">
        <v>146</v>
      </c>
      <c r="F407" s="84" t="s">
        <v>147</v>
      </c>
      <c r="G407" s="84" t="s">
        <v>147</v>
      </c>
      <c r="H407" s="85">
        <v>35950</v>
      </c>
      <c r="I407" s="84" t="s">
        <v>624</v>
      </c>
      <c r="J407" s="84" t="s">
        <v>1810</v>
      </c>
      <c r="K407" s="84">
        <v>2301</v>
      </c>
      <c r="L407" s="84" t="s">
        <v>1811</v>
      </c>
      <c r="M407" s="84">
        <v>1810391035</v>
      </c>
      <c r="N407" s="86">
        <v>-20.2</v>
      </c>
      <c r="O407" s="86">
        <v>20.2</v>
      </c>
      <c r="P407" s="86">
        <v>0</v>
      </c>
      <c r="Q407" s="84" t="s">
        <v>1812</v>
      </c>
      <c r="S407" s="84">
        <v>406</v>
      </c>
    </row>
    <row r="408" spans="1:19" x14ac:dyDescent="0.3">
      <c r="A408" s="84">
        <v>702</v>
      </c>
      <c r="B408" s="84">
        <v>19</v>
      </c>
      <c r="C408" s="84" t="s">
        <v>1813</v>
      </c>
      <c r="D408" s="84" t="s">
        <v>1136</v>
      </c>
      <c r="E408" s="84" t="s">
        <v>146</v>
      </c>
      <c r="F408" s="84" t="s">
        <v>147</v>
      </c>
      <c r="G408" s="84" t="s">
        <v>147</v>
      </c>
      <c r="H408" s="85">
        <v>36405</v>
      </c>
      <c r="I408" s="84" t="s">
        <v>148</v>
      </c>
      <c r="J408" s="84" t="s">
        <v>1814</v>
      </c>
      <c r="K408" s="84">
        <v>2630</v>
      </c>
      <c r="L408" s="84" t="s">
        <v>1815</v>
      </c>
      <c r="M408" s="84">
        <v>1910702007</v>
      </c>
      <c r="N408" s="86">
        <v>-20.2</v>
      </c>
      <c r="O408" s="86">
        <v>20.2</v>
      </c>
      <c r="P408" s="86">
        <v>0</v>
      </c>
      <c r="Q408" s="84" t="s">
        <v>1816</v>
      </c>
      <c r="S408" s="84">
        <v>407</v>
      </c>
    </row>
    <row r="409" spans="1:19" x14ac:dyDescent="0.3">
      <c r="A409" s="84">
        <v>230</v>
      </c>
      <c r="B409" s="84">
        <v>20</v>
      </c>
      <c r="C409" s="84" t="s">
        <v>1817</v>
      </c>
      <c r="D409" s="84" t="s">
        <v>1818</v>
      </c>
      <c r="E409" s="84" t="s">
        <v>146</v>
      </c>
      <c r="F409" s="84" t="s">
        <v>147</v>
      </c>
      <c r="G409" s="84" t="s">
        <v>239</v>
      </c>
      <c r="H409" s="85">
        <v>34535</v>
      </c>
      <c r="I409" s="84" t="s">
        <v>148</v>
      </c>
      <c r="J409" s="84" t="s">
        <v>1819</v>
      </c>
      <c r="K409" s="84">
        <v>1180</v>
      </c>
      <c r="L409" s="84" t="s">
        <v>353</v>
      </c>
      <c r="M409" s="84">
        <v>2010230011</v>
      </c>
      <c r="N409" s="86">
        <v>-20.2</v>
      </c>
      <c r="O409" s="86">
        <v>20.2</v>
      </c>
      <c r="P409" s="86">
        <v>0</v>
      </c>
      <c r="Q409" s="84" t="s">
        <v>1820</v>
      </c>
      <c r="S409" s="84">
        <v>408</v>
      </c>
    </row>
    <row r="410" spans="1:19" x14ac:dyDescent="0.3">
      <c r="A410" s="84">
        <v>391</v>
      </c>
      <c r="B410" s="84">
        <v>20</v>
      </c>
      <c r="C410" s="84" t="s">
        <v>1821</v>
      </c>
      <c r="D410" s="84" t="s">
        <v>1822</v>
      </c>
      <c r="E410" s="84" t="s">
        <v>146</v>
      </c>
      <c r="F410" s="84" t="s">
        <v>147</v>
      </c>
      <c r="G410" s="84" t="s">
        <v>147</v>
      </c>
      <c r="H410" s="85">
        <v>36567</v>
      </c>
      <c r="I410" s="84" t="s">
        <v>148</v>
      </c>
      <c r="J410" s="84" t="s">
        <v>1823</v>
      </c>
      <c r="K410" s="84">
        <v>1110</v>
      </c>
      <c r="L410" s="84" t="s">
        <v>155</v>
      </c>
      <c r="M410" s="84">
        <v>2010391031</v>
      </c>
      <c r="N410" s="86">
        <v>-20.2</v>
      </c>
      <c r="O410" s="86">
        <v>20.2</v>
      </c>
      <c r="P410" s="86">
        <v>0</v>
      </c>
      <c r="Q410" s="84" t="s">
        <v>1824</v>
      </c>
      <c r="S410" s="84">
        <v>409</v>
      </c>
    </row>
    <row r="411" spans="1:19" x14ac:dyDescent="0.3">
      <c r="A411" s="84">
        <v>387</v>
      </c>
      <c r="B411" s="84">
        <v>20</v>
      </c>
      <c r="C411" s="84" t="s">
        <v>1825</v>
      </c>
      <c r="D411" s="84" t="s">
        <v>1826</v>
      </c>
      <c r="E411" s="84" t="s">
        <v>165</v>
      </c>
      <c r="F411" s="84" t="s">
        <v>147</v>
      </c>
      <c r="G411" s="84" t="s">
        <v>147</v>
      </c>
      <c r="H411" s="85">
        <v>35587</v>
      </c>
      <c r="I411" s="84" t="s">
        <v>495</v>
      </c>
      <c r="J411" s="84" t="s">
        <v>1827</v>
      </c>
      <c r="K411" s="84">
        <v>1210</v>
      </c>
      <c r="L411" s="84" t="s">
        <v>261</v>
      </c>
      <c r="M411" s="84">
        <v>2010387012</v>
      </c>
      <c r="N411" s="86">
        <v>-20.2</v>
      </c>
      <c r="O411" s="86">
        <v>20.2</v>
      </c>
      <c r="P411" s="86">
        <v>0</v>
      </c>
      <c r="Q411" s="84" t="s">
        <v>1828</v>
      </c>
      <c r="S411" s="84">
        <v>410</v>
      </c>
    </row>
    <row r="412" spans="1:19" x14ac:dyDescent="0.3">
      <c r="A412" s="84">
        <v>-39</v>
      </c>
      <c r="B412" s="84">
        <v>18</v>
      </c>
      <c r="C412" s="84" t="s">
        <v>1829</v>
      </c>
      <c r="D412" s="84" t="s">
        <v>1830</v>
      </c>
      <c r="E412" s="84" t="s">
        <v>165</v>
      </c>
      <c r="F412" s="84" t="s">
        <v>147</v>
      </c>
      <c r="G412" s="84" t="s">
        <v>147</v>
      </c>
      <c r="H412" s="85">
        <v>34133</v>
      </c>
      <c r="I412" s="84" t="s">
        <v>516</v>
      </c>
      <c r="J412" s="84" t="s">
        <v>1831</v>
      </c>
      <c r="K412" s="84">
        <v>8152</v>
      </c>
      <c r="L412" s="84" t="s">
        <v>147</v>
      </c>
      <c r="M412" s="84">
        <v>1840039055</v>
      </c>
      <c r="N412" s="86">
        <v>-20.2</v>
      </c>
      <c r="O412" s="86">
        <v>20.2</v>
      </c>
      <c r="P412" s="86">
        <v>0</v>
      </c>
      <c r="Q412" s="84" t="s">
        <v>1832</v>
      </c>
      <c r="R412" s="84" t="s">
        <v>220</v>
      </c>
      <c r="S412" s="84">
        <v>411</v>
      </c>
    </row>
    <row r="413" spans="1:19" x14ac:dyDescent="0.3">
      <c r="A413" s="84">
        <v>582</v>
      </c>
      <c r="B413" s="84">
        <v>18</v>
      </c>
      <c r="C413" s="84" t="s">
        <v>1829</v>
      </c>
      <c r="D413" s="84" t="s">
        <v>1833</v>
      </c>
      <c r="E413" s="84" t="s">
        <v>165</v>
      </c>
      <c r="F413" s="84" t="s">
        <v>147</v>
      </c>
      <c r="G413" s="84" t="s">
        <v>147</v>
      </c>
      <c r="H413" s="85">
        <v>35402</v>
      </c>
      <c r="I413" s="84" t="s">
        <v>495</v>
      </c>
      <c r="J413" s="84" t="s">
        <v>1834</v>
      </c>
      <c r="K413" s="84">
        <v>1230</v>
      </c>
      <c r="L413" s="84" t="s">
        <v>208</v>
      </c>
      <c r="M413" s="84">
        <v>1810582054</v>
      </c>
      <c r="N413" s="86">
        <v>-20.2</v>
      </c>
      <c r="O413" s="86">
        <v>20.2</v>
      </c>
      <c r="P413" s="86">
        <v>0</v>
      </c>
      <c r="Q413" s="84" t="s">
        <v>1835</v>
      </c>
      <c r="S413" s="84">
        <v>412</v>
      </c>
    </row>
    <row r="414" spans="1:19" x14ac:dyDescent="0.3">
      <c r="A414" s="84">
        <v>391</v>
      </c>
      <c r="B414" s="84">
        <v>20</v>
      </c>
      <c r="C414" s="84" t="s">
        <v>1836</v>
      </c>
      <c r="D414" s="84" t="s">
        <v>1837</v>
      </c>
      <c r="E414" s="84" t="s">
        <v>146</v>
      </c>
      <c r="F414" s="84" t="s">
        <v>147</v>
      </c>
      <c r="G414" s="84" t="s">
        <v>147</v>
      </c>
      <c r="H414" s="85">
        <v>33589</v>
      </c>
      <c r="I414" s="84" t="s">
        <v>148</v>
      </c>
      <c r="J414" s="84" t="s">
        <v>1838</v>
      </c>
      <c r="K414" s="84">
        <v>1220</v>
      </c>
      <c r="L414" s="84" t="s">
        <v>150</v>
      </c>
      <c r="M414" s="84">
        <v>2010391032</v>
      </c>
      <c r="N414" s="86">
        <v>-20.2</v>
      </c>
      <c r="O414" s="86">
        <v>20.2</v>
      </c>
      <c r="P414" s="86">
        <v>0</v>
      </c>
      <c r="Q414" s="84" t="s">
        <v>1839</v>
      </c>
      <c r="S414" s="84">
        <v>413</v>
      </c>
    </row>
    <row r="415" spans="1:19" x14ac:dyDescent="0.3">
      <c r="A415" s="84">
        <v>229</v>
      </c>
      <c r="B415" s="84">
        <v>20</v>
      </c>
      <c r="C415" s="84" t="s">
        <v>1840</v>
      </c>
      <c r="D415" s="84" t="s">
        <v>918</v>
      </c>
      <c r="E415" s="84" t="s">
        <v>165</v>
      </c>
      <c r="F415" s="84" t="s">
        <v>147</v>
      </c>
      <c r="G415" s="84" t="s">
        <v>147</v>
      </c>
      <c r="H415" s="85">
        <v>36750</v>
      </c>
      <c r="I415" s="84" t="s">
        <v>1146</v>
      </c>
      <c r="J415" s="84" t="s">
        <v>1841</v>
      </c>
      <c r="K415" s="84">
        <v>2320</v>
      </c>
      <c r="L415" s="84" t="s">
        <v>1017</v>
      </c>
      <c r="M415" s="84">
        <v>2010229060</v>
      </c>
      <c r="N415" s="86">
        <v>-20.2</v>
      </c>
      <c r="O415" s="86">
        <v>20.2</v>
      </c>
      <c r="P415" s="86">
        <v>0</v>
      </c>
      <c r="Q415" s="84" t="s">
        <v>1842</v>
      </c>
      <c r="S415" s="84">
        <v>414</v>
      </c>
    </row>
    <row r="416" spans="1:19" x14ac:dyDescent="0.3">
      <c r="A416" s="84">
        <v>613</v>
      </c>
      <c r="B416" s="84">
        <v>20</v>
      </c>
      <c r="C416" s="84" t="s">
        <v>1843</v>
      </c>
      <c r="D416" s="84" t="s">
        <v>1844</v>
      </c>
      <c r="E416" s="84" t="s">
        <v>165</v>
      </c>
      <c r="F416" s="84" t="s">
        <v>147</v>
      </c>
      <c r="G416" s="84" t="s">
        <v>147</v>
      </c>
      <c r="H416" s="85">
        <v>35639</v>
      </c>
      <c r="I416" s="84" t="s">
        <v>1510</v>
      </c>
      <c r="J416" s="84" t="s">
        <v>1845</v>
      </c>
      <c r="K416" s="84">
        <v>1020</v>
      </c>
      <c r="L416" s="84" t="s">
        <v>155</v>
      </c>
      <c r="M416" s="84">
        <v>2010613027</v>
      </c>
      <c r="N416" s="86">
        <v>-20.2</v>
      </c>
      <c r="O416" s="86">
        <v>20</v>
      </c>
      <c r="P416" s="86">
        <v>-0.2</v>
      </c>
      <c r="Q416" s="84" t="s">
        <v>1846</v>
      </c>
      <c r="R416" s="84" t="s">
        <v>204</v>
      </c>
      <c r="S416" s="84">
        <v>415</v>
      </c>
    </row>
    <row r="417" spans="1:19" x14ac:dyDescent="0.3">
      <c r="A417" s="84">
        <v>389</v>
      </c>
      <c r="B417" s="84">
        <v>20</v>
      </c>
      <c r="C417" s="84" t="s">
        <v>1847</v>
      </c>
      <c r="D417" s="84" t="s">
        <v>1848</v>
      </c>
      <c r="E417" s="84" t="s">
        <v>146</v>
      </c>
      <c r="F417" s="84" t="s">
        <v>147</v>
      </c>
      <c r="G417" s="84" t="s">
        <v>147</v>
      </c>
      <c r="H417" s="85">
        <v>35324</v>
      </c>
      <c r="I417" s="84" t="s">
        <v>148</v>
      </c>
      <c r="J417" s="84" t="s">
        <v>1849</v>
      </c>
      <c r="K417" s="84">
        <v>1220</v>
      </c>
      <c r="L417" s="84" t="s">
        <v>150</v>
      </c>
      <c r="M417" s="84">
        <v>2010389241</v>
      </c>
      <c r="N417" s="86">
        <v>-20.2</v>
      </c>
      <c r="O417" s="86">
        <v>20.2</v>
      </c>
      <c r="P417" s="86">
        <v>0</v>
      </c>
      <c r="Q417" s="84" t="s">
        <v>1850</v>
      </c>
      <c r="S417" s="84">
        <v>416</v>
      </c>
    </row>
    <row r="418" spans="1:19" x14ac:dyDescent="0.3">
      <c r="A418" s="84">
        <v>389</v>
      </c>
      <c r="B418" s="84">
        <v>20</v>
      </c>
      <c r="C418" s="84" t="s">
        <v>1851</v>
      </c>
      <c r="D418" s="84" t="s">
        <v>1852</v>
      </c>
      <c r="E418" s="84" t="s">
        <v>146</v>
      </c>
      <c r="F418" s="84" t="s">
        <v>147</v>
      </c>
      <c r="G418" s="84" t="s">
        <v>147</v>
      </c>
      <c r="H418" s="85">
        <v>35841</v>
      </c>
      <c r="I418" s="84" t="s">
        <v>148</v>
      </c>
      <c r="J418" s="84" t="s">
        <v>1853</v>
      </c>
      <c r="K418" s="84">
        <v>1100</v>
      </c>
      <c r="L418" s="84" t="s">
        <v>168</v>
      </c>
      <c r="M418" s="84">
        <v>2010389019</v>
      </c>
      <c r="N418" s="86">
        <v>-20.2</v>
      </c>
      <c r="O418" s="86">
        <v>20.2</v>
      </c>
      <c r="P418" s="86">
        <v>0</v>
      </c>
      <c r="Q418" s="84" t="s">
        <v>1854</v>
      </c>
      <c r="S418" s="84">
        <v>417</v>
      </c>
    </row>
    <row r="419" spans="1:19" x14ac:dyDescent="0.3">
      <c r="A419" s="84">
        <v>230</v>
      </c>
      <c r="B419" s="84">
        <v>19</v>
      </c>
      <c r="C419" s="84" t="s">
        <v>1855</v>
      </c>
      <c r="D419" s="84" t="s">
        <v>1856</v>
      </c>
      <c r="E419" s="84" t="s">
        <v>146</v>
      </c>
      <c r="F419" s="84" t="s">
        <v>147</v>
      </c>
      <c r="G419" s="84" t="s">
        <v>239</v>
      </c>
      <c r="H419" s="85">
        <v>33074</v>
      </c>
      <c r="I419" s="84" t="s">
        <v>148</v>
      </c>
      <c r="J419" s="84" t="s">
        <v>1857</v>
      </c>
      <c r="K419" s="84">
        <v>1210</v>
      </c>
      <c r="L419" s="84" t="s">
        <v>261</v>
      </c>
      <c r="M419" s="84">
        <v>1910230009</v>
      </c>
      <c r="N419" s="86">
        <v>-20.2</v>
      </c>
      <c r="O419" s="86">
        <v>20.2</v>
      </c>
      <c r="P419" s="86">
        <v>0</v>
      </c>
      <c r="Q419" s="84" t="s">
        <v>1858</v>
      </c>
      <c r="S419" s="84">
        <v>418</v>
      </c>
    </row>
    <row r="420" spans="1:19" x14ac:dyDescent="0.3">
      <c r="A420" s="84">
        <v>229</v>
      </c>
      <c r="B420" s="84">
        <v>20</v>
      </c>
      <c r="C420" s="84" t="s">
        <v>1855</v>
      </c>
      <c r="D420" s="84" t="s">
        <v>1859</v>
      </c>
      <c r="E420" s="84" t="s">
        <v>146</v>
      </c>
      <c r="F420" s="84" t="s">
        <v>147</v>
      </c>
      <c r="G420" s="84" t="s">
        <v>147</v>
      </c>
      <c r="H420" s="85">
        <v>36366</v>
      </c>
      <c r="I420" s="84" t="s">
        <v>148</v>
      </c>
      <c r="J420" s="84" t="s">
        <v>1860</v>
      </c>
      <c r="K420" s="84">
        <v>1100</v>
      </c>
      <c r="L420" s="84" t="s">
        <v>168</v>
      </c>
      <c r="M420" s="84">
        <v>2010229007</v>
      </c>
      <c r="N420" s="86">
        <v>-20.2</v>
      </c>
      <c r="O420" s="86">
        <v>20.2</v>
      </c>
      <c r="P420" s="86">
        <v>0</v>
      </c>
      <c r="Q420" s="84" t="s">
        <v>1861</v>
      </c>
      <c r="S420" s="84">
        <v>419</v>
      </c>
    </row>
    <row r="421" spans="1:19" x14ac:dyDescent="0.3">
      <c r="A421" s="84">
        <v>705</v>
      </c>
      <c r="B421" s="84">
        <v>19</v>
      </c>
      <c r="C421" s="84" t="s">
        <v>1862</v>
      </c>
      <c r="D421" s="84" t="s">
        <v>1863</v>
      </c>
      <c r="E421" s="84" t="s">
        <v>165</v>
      </c>
      <c r="F421" s="84" t="s">
        <v>147</v>
      </c>
      <c r="G421" s="84" t="s">
        <v>239</v>
      </c>
      <c r="H421" s="85">
        <v>32610</v>
      </c>
      <c r="I421" s="84" t="s">
        <v>148</v>
      </c>
      <c r="J421" s="84" t="s">
        <v>1864</v>
      </c>
      <c r="K421" s="84">
        <v>1100</v>
      </c>
      <c r="L421" s="84" t="s">
        <v>168</v>
      </c>
      <c r="M421" s="84">
        <v>1910705004</v>
      </c>
      <c r="N421" s="86">
        <v>-20.2</v>
      </c>
      <c r="O421" s="86">
        <v>20.2</v>
      </c>
      <c r="P421" s="86">
        <v>0</v>
      </c>
      <c r="Q421" s="84" t="s">
        <v>1865</v>
      </c>
      <c r="S421" s="84">
        <v>420</v>
      </c>
    </row>
    <row r="422" spans="1:19" x14ac:dyDescent="0.3">
      <c r="A422" s="84">
        <v>865</v>
      </c>
      <c r="B422" s="84">
        <v>20</v>
      </c>
      <c r="C422" s="84" t="s">
        <v>1862</v>
      </c>
      <c r="D422" s="84" t="s">
        <v>1866</v>
      </c>
      <c r="E422" s="84" t="s">
        <v>146</v>
      </c>
      <c r="F422" s="84" t="s">
        <v>147</v>
      </c>
      <c r="G422" s="84" t="s">
        <v>147</v>
      </c>
      <c r="H422" s="85">
        <v>34991</v>
      </c>
      <c r="I422" s="84" t="s">
        <v>148</v>
      </c>
      <c r="J422" s="84" t="s">
        <v>1867</v>
      </c>
      <c r="K422" s="84">
        <v>3430</v>
      </c>
      <c r="L422" s="84" t="s">
        <v>1112</v>
      </c>
      <c r="M422" s="84">
        <v>2010865004</v>
      </c>
      <c r="N422" s="86">
        <v>-20.2</v>
      </c>
      <c r="O422" s="86">
        <v>20.2</v>
      </c>
      <c r="P422" s="86">
        <v>0</v>
      </c>
      <c r="Q422" s="84" t="s">
        <v>1868</v>
      </c>
      <c r="S422" s="84">
        <v>421</v>
      </c>
    </row>
    <row r="423" spans="1:19" x14ac:dyDescent="0.3">
      <c r="A423" s="84">
        <v>229</v>
      </c>
      <c r="B423" s="84">
        <v>20</v>
      </c>
      <c r="C423" s="84" t="s">
        <v>1869</v>
      </c>
      <c r="D423" s="84" t="s">
        <v>1870</v>
      </c>
      <c r="E423" s="84" t="s">
        <v>165</v>
      </c>
      <c r="F423" s="84" t="s">
        <v>147</v>
      </c>
      <c r="G423" s="84" t="s">
        <v>147</v>
      </c>
      <c r="H423" s="85">
        <v>36133</v>
      </c>
      <c r="I423" s="84" t="s">
        <v>558</v>
      </c>
      <c r="J423" s="84" t="s">
        <v>1477</v>
      </c>
      <c r="K423" s="84">
        <v>1100</v>
      </c>
      <c r="L423" s="84" t="s">
        <v>155</v>
      </c>
      <c r="M423" s="84">
        <v>2010229008</v>
      </c>
      <c r="N423" s="86">
        <v>-20.2</v>
      </c>
      <c r="O423" s="86">
        <v>20.2</v>
      </c>
      <c r="P423" s="86">
        <v>0</v>
      </c>
      <c r="Q423" s="84" t="s">
        <v>1871</v>
      </c>
      <c r="S423" s="84">
        <v>422</v>
      </c>
    </row>
    <row r="424" spans="1:19" x14ac:dyDescent="0.3">
      <c r="A424" s="84">
        <v>1389</v>
      </c>
      <c r="B424" s="84">
        <v>18</v>
      </c>
      <c r="C424" s="84" t="s">
        <v>1872</v>
      </c>
      <c r="D424" s="84" t="s">
        <v>1873</v>
      </c>
      <c r="E424" s="84" t="s">
        <v>165</v>
      </c>
      <c r="F424" s="84" t="s">
        <v>147</v>
      </c>
      <c r="G424" s="84" t="s">
        <v>147</v>
      </c>
      <c r="H424" s="85">
        <v>36019</v>
      </c>
      <c r="I424" s="84" t="s">
        <v>148</v>
      </c>
      <c r="J424" s="84" t="s">
        <v>1874</v>
      </c>
      <c r="K424" s="84">
        <v>1220</v>
      </c>
      <c r="L424" s="84" t="s">
        <v>150</v>
      </c>
      <c r="M424" s="84">
        <v>1810389910</v>
      </c>
      <c r="N424" s="86">
        <v>-20.2</v>
      </c>
      <c r="O424" s="86">
        <v>20.2</v>
      </c>
      <c r="P424" s="86">
        <v>0</v>
      </c>
      <c r="Q424" s="84" t="s">
        <v>1875</v>
      </c>
      <c r="S424" s="84">
        <v>423</v>
      </c>
    </row>
    <row r="425" spans="1:19" x14ac:dyDescent="0.3">
      <c r="A425" s="84">
        <v>392</v>
      </c>
      <c r="B425" s="84">
        <v>19</v>
      </c>
      <c r="C425" s="84" t="s">
        <v>1876</v>
      </c>
      <c r="D425" s="84" t="s">
        <v>515</v>
      </c>
      <c r="E425" s="84" t="s">
        <v>146</v>
      </c>
      <c r="F425" s="84" t="s">
        <v>147</v>
      </c>
      <c r="G425" s="84" t="s">
        <v>239</v>
      </c>
      <c r="H425" s="85">
        <v>34404</v>
      </c>
      <c r="I425" s="84" t="s">
        <v>148</v>
      </c>
      <c r="J425" s="84" t="s">
        <v>1877</v>
      </c>
      <c r="K425" s="84">
        <v>2401</v>
      </c>
      <c r="L425" s="84" t="s">
        <v>1878</v>
      </c>
      <c r="M425" s="84">
        <v>1910392004</v>
      </c>
      <c r="N425" s="86">
        <v>-20.2</v>
      </c>
      <c r="O425" s="86">
        <v>20.2</v>
      </c>
      <c r="P425" s="86">
        <v>0</v>
      </c>
      <c r="Q425" s="84" t="s">
        <v>1879</v>
      </c>
      <c r="S425" s="84">
        <v>424</v>
      </c>
    </row>
    <row r="426" spans="1:19" x14ac:dyDescent="0.3">
      <c r="A426" s="84">
        <v>388</v>
      </c>
      <c r="B426" s="84">
        <v>20</v>
      </c>
      <c r="C426" s="84" t="s">
        <v>1880</v>
      </c>
      <c r="D426" s="84" t="s">
        <v>918</v>
      </c>
      <c r="E426" s="84" t="s">
        <v>165</v>
      </c>
      <c r="F426" s="84" t="s">
        <v>147</v>
      </c>
      <c r="G426" s="84" t="s">
        <v>147</v>
      </c>
      <c r="H426" s="85">
        <v>35490</v>
      </c>
      <c r="I426" s="84" t="s">
        <v>148</v>
      </c>
      <c r="J426" s="84" t="s">
        <v>1881</v>
      </c>
      <c r="K426" s="84">
        <v>1220</v>
      </c>
      <c r="L426" s="84" t="s">
        <v>155</v>
      </c>
      <c r="M426" s="84">
        <v>2010388058</v>
      </c>
      <c r="N426" s="86">
        <v>-20.2</v>
      </c>
      <c r="O426" s="86">
        <v>20.2</v>
      </c>
      <c r="P426" s="86">
        <v>0</v>
      </c>
      <c r="Q426" s="84" t="s">
        <v>1882</v>
      </c>
      <c r="S426" s="84">
        <v>425</v>
      </c>
    </row>
    <row r="427" spans="1:19" x14ac:dyDescent="0.3">
      <c r="A427" s="84">
        <v>389</v>
      </c>
      <c r="B427" s="84">
        <v>18</v>
      </c>
      <c r="C427" s="84" t="s">
        <v>1883</v>
      </c>
      <c r="D427" s="84" t="s">
        <v>1884</v>
      </c>
      <c r="E427" s="84" t="s">
        <v>165</v>
      </c>
      <c r="F427" s="84" t="s">
        <v>147</v>
      </c>
      <c r="G427" s="84" t="s">
        <v>147</v>
      </c>
      <c r="H427" s="85">
        <v>34566</v>
      </c>
      <c r="I427" s="84" t="s">
        <v>148</v>
      </c>
      <c r="J427" s="84" t="s">
        <v>1885</v>
      </c>
      <c r="K427" s="84">
        <v>1030</v>
      </c>
      <c r="L427" s="84" t="s">
        <v>277</v>
      </c>
      <c r="M427" s="84">
        <v>1810389076</v>
      </c>
      <c r="N427" s="86">
        <v>-20.2</v>
      </c>
      <c r="O427" s="86">
        <v>20.2</v>
      </c>
      <c r="P427" s="86">
        <v>0</v>
      </c>
      <c r="Q427" s="84" t="s">
        <v>1886</v>
      </c>
      <c r="S427" s="84">
        <v>426</v>
      </c>
    </row>
    <row r="428" spans="1:19" x14ac:dyDescent="0.3">
      <c r="A428" s="84">
        <v>392</v>
      </c>
      <c r="B428" s="84">
        <v>20</v>
      </c>
      <c r="C428" s="84" t="s">
        <v>1887</v>
      </c>
      <c r="D428" s="84" t="s">
        <v>1460</v>
      </c>
      <c r="E428" s="84" t="s">
        <v>146</v>
      </c>
      <c r="F428" s="84" t="s">
        <v>147</v>
      </c>
      <c r="G428" s="84" t="s">
        <v>147</v>
      </c>
      <c r="H428" s="85">
        <v>34987</v>
      </c>
      <c r="I428" s="84" t="s">
        <v>148</v>
      </c>
      <c r="J428" s="84" t="s">
        <v>1888</v>
      </c>
      <c r="K428" s="84">
        <v>1150</v>
      </c>
      <c r="L428" s="84" t="s">
        <v>155</v>
      </c>
      <c r="M428" s="84">
        <v>2010392007</v>
      </c>
      <c r="N428" s="86">
        <v>-20.2</v>
      </c>
      <c r="O428" s="86">
        <v>20.2</v>
      </c>
      <c r="P428" s="86">
        <v>0</v>
      </c>
      <c r="Q428" s="84" t="s">
        <v>1889</v>
      </c>
      <c r="S428" s="84">
        <v>427</v>
      </c>
    </row>
    <row r="429" spans="1:19" x14ac:dyDescent="0.3">
      <c r="A429" s="84">
        <v>-39</v>
      </c>
      <c r="B429" s="84">
        <v>19</v>
      </c>
      <c r="C429" s="84" t="s">
        <v>1890</v>
      </c>
      <c r="D429" s="84" t="s">
        <v>1891</v>
      </c>
      <c r="E429" s="84" t="s">
        <v>165</v>
      </c>
      <c r="F429" s="84" t="s">
        <v>147</v>
      </c>
      <c r="G429" s="84" t="s">
        <v>412</v>
      </c>
      <c r="H429" s="85">
        <v>30582</v>
      </c>
      <c r="I429" s="84" t="s">
        <v>228</v>
      </c>
      <c r="J429" s="84" t="s">
        <v>1892</v>
      </c>
      <c r="K429" s="84">
        <v>80686</v>
      </c>
      <c r="L429" s="84" t="s">
        <v>147</v>
      </c>
      <c r="M429" s="84">
        <v>1930039046</v>
      </c>
      <c r="N429" s="86">
        <v>-20.2</v>
      </c>
      <c r="O429" s="86">
        <v>20.2</v>
      </c>
      <c r="P429" s="86">
        <v>0</v>
      </c>
      <c r="Q429" s="84" t="s">
        <v>1893</v>
      </c>
      <c r="R429" s="84" t="s">
        <v>220</v>
      </c>
      <c r="S429" s="84">
        <v>428</v>
      </c>
    </row>
    <row r="430" spans="1:19" x14ac:dyDescent="0.3">
      <c r="A430" s="84">
        <v>-39</v>
      </c>
      <c r="B430" s="84">
        <v>19</v>
      </c>
      <c r="C430" s="84" t="s">
        <v>1894</v>
      </c>
      <c r="D430" s="84" t="s">
        <v>1386</v>
      </c>
      <c r="E430" s="84" t="s">
        <v>146</v>
      </c>
      <c r="F430" s="84" t="s">
        <v>147</v>
      </c>
      <c r="G430" s="84" t="s">
        <v>1895</v>
      </c>
      <c r="H430" s="85">
        <v>27203</v>
      </c>
      <c r="I430" s="84" t="s">
        <v>228</v>
      </c>
      <c r="J430" s="84" t="s">
        <v>1896</v>
      </c>
      <c r="K430" s="84">
        <v>71665</v>
      </c>
      <c r="L430" s="84" t="s">
        <v>147</v>
      </c>
      <c r="M430" s="84">
        <v>1940039170</v>
      </c>
      <c r="N430" s="86">
        <v>-20.2</v>
      </c>
      <c r="O430" s="86">
        <v>20.2</v>
      </c>
      <c r="P430" s="86">
        <v>0</v>
      </c>
      <c r="Q430" s="84" t="s">
        <v>1897</v>
      </c>
      <c r="R430" s="84" t="s">
        <v>220</v>
      </c>
      <c r="S430" s="84">
        <v>429</v>
      </c>
    </row>
    <row r="431" spans="1:19" x14ac:dyDescent="0.3">
      <c r="A431" s="84">
        <v>390</v>
      </c>
      <c r="B431" s="84">
        <v>18</v>
      </c>
      <c r="C431" s="84" t="s">
        <v>1898</v>
      </c>
      <c r="D431" s="84" t="s">
        <v>719</v>
      </c>
      <c r="E431" s="84" t="s">
        <v>146</v>
      </c>
      <c r="F431" s="84" t="s">
        <v>147</v>
      </c>
      <c r="G431" s="84" t="s">
        <v>239</v>
      </c>
      <c r="H431" s="85">
        <v>32460</v>
      </c>
      <c r="I431" s="84" t="s">
        <v>148</v>
      </c>
      <c r="J431" s="84" t="s">
        <v>1899</v>
      </c>
      <c r="K431" s="84">
        <v>2301</v>
      </c>
      <c r="L431" s="84" t="s">
        <v>378</v>
      </c>
      <c r="M431" s="84">
        <v>1810390007</v>
      </c>
      <c r="N431" s="86">
        <v>-20.2</v>
      </c>
      <c r="O431" s="86">
        <v>20.2</v>
      </c>
      <c r="P431" s="86">
        <v>0</v>
      </c>
      <c r="Q431" s="84" t="s">
        <v>1900</v>
      </c>
      <c r="S431" s="84">
        <v>430</v>
      </c>
    </row>
    <row r="432" spans="1:19" x14ac:dyDescent="0.3">
      <c r="A432" s="84">
        <v>390</v>
      </c>
      <c r="B432" s="84">
        <v>19</v>
      </c>
      <c r="C432" s="84" t="s">
        <v>1901</v>
      </c>
      <c r="D432" s="84" t="s">
        <v>1902</v>
      </c>
      <c r="E432" s="84" t="s">
        <v>146</v>
      </c>
      <c r="F432" s="84" t="s">
        <v>147</v>
      </c>
      <c r="G432" s="84" t="s">
        <v>430</v>
      </c>
      <c r="H432" s="85">
        <v>33635</v>
      </c>
      <c r="I432" s="84" t="s">
        <v>148</v>
      </c>
      <c r="J432" s="84" t="s">
        <v>1903</v>
      </c>
      <c r="K432" s="84">
        <v>1090</v>
      </c>
      <c r="L432" s="84" t="s">
        <v>1160</v>
      </c>
      <c r="M432" s="84">
        <v>1910390011</v>
      </c>
      <c r="N432" s="86">
        <v>-20.2</v>
      </c>
      <c r="O432" s="86">
        <v>20.2</v>
      </c>
      <c r="P432" s="86">
        <v>0</v>
      </c>
      <c r="Q432" s="84" t="s">
        <v>1904</v>
      </c>
      <c r="S432" s="84">
        <v>431</v>
      </c>
    </row>
    <row r="433" spans="1:19" x14ac:dyDescent="0.3">
      <c r="A433" s="84">
        <v>389</v>
      </c>
      <c r="B433" s="84">
        <v>19</v>
      </c>
      <c r="C433" s="84" t="s">
        <v>1905</v>
      </c>
      <c r="D433" s="84" t="s">
        <v>1906</v>
      </c>
      <c r="E433" s="84" t="s">
        <v>146</v>
      </c>
      <c r="F433" s="84" t="s">
        <v>147</v>
      </c>
      <c r="G433" s="84" t="s">
        <v>147</v>
      </c>
      <c r="H433" s="85">
        <v>35079</v>
      </c>
      <c r="I433" s="84" t="s">
        <v>148</v>
      </c>
      <c r="J433" s="84" t="s">
        <v>1907</v>
      </c>
      <c r="K433" s="84">
        <v>1160</v>
      </c>
      <c r="L433" s="84" t="s">
        <v>423</v>
      </c>
      <c r="M433" s="84">
        <v>1910389019</v>
      </c>
      <c r="N433" s="86">
        <v>-20.2</v>
      </c>
      <c r="O433" s="86">
        <v>20.2</v>
      </c>
      <c r="P433" s="86">
        <v>0</v>
      </c>
      <c r="Q433" s="84" t="s">
        <v>1908</v>
      </c>
      <c r="S433" s="84">
        <v>432</v>
      </c>
    </row>
    <row r="434" spans="1:19" x14ac:dyDescent="0.3">
      <c r="A434" s="84">
        <v>391</v>
      </c>
      <c r="B434" s="84">
        <v>19</v>
      </c>
      <c r="C434" s="84" t="s">
        <v>1909</v>
      </c>
      <c r="D434" s="84" t="s">
        <v>1910</v>
      </c>
      <c r="E434" s="84" t="s">
        <v>146</v>
      </c>
      <c r="F434" s="84" t="s">
        <v>147</v>
      </c>
      <c r="G434" s="84" t="s">
        <v>147</v>
      </c>
      <c r="H434" s="85">
        <v>34706</v>
      </c>
      <c r="I434" s="84" t="s">
        <v>611</v>
      </c>
      <c r="J434" s="84" t="s">
        <v>1911</v>
      </c>
      <c r="K434" s="84">
        <v>1100</v>
      </c>
      <c r="L434" s="84" t="s">
        <v>168</v>
      </c>
      <c r="M434" s="84">
        <v>1910391023</v>
      </c>
      <c r="N434" s="86">
        <v>-20.2</v>
      </c>
      <c r="O434" s="86">
        <v>20.2</v>
      </c>
      <c r="P434" s="86">
        <v>0</v>
      </c>
      <c r="Q434" s="84" t="s">
        <v>1912</v>
      </c>
      <c r="S434" s="84">
        <v>433</v>
      </c>
    </row>
    <row r="435" spans="1:19" x14ac:dyDescent="0.3">
      <c r="A435" s="84">
        <v>705</v>
      </c>
      <c r="B435" s="84">
        <v>20</v>
      </c>
      <c r="C435" s="84" t="s">
        <v>1913</v>
      </c>
      <c r="D435" s="84" t="s">
        <v>390</v>
      </c>
      <c r="E435" s="84" t="s">
        <v>146</v>
      </c>
      <c r="F435" s="84" t="s">
        <v>147</v>
      </c>
      <c r="G435" s="84" t="s">
        <v>239</v>
      </c>
      <c r="H435" s="85">
        <v>33289</v>
      </c>
      <c r="I435" s="84" t="s">
        <v>148</v>
      </c>
      <c r="J435" s="84" t="s">
        <v>1914</v>
      </c>
      <c r="K435" s="84">
        <v>2230</v>
      </c>
      <c r="L435" s="84" t="s">
        <v>803</v>
      </c>
      <c r="M435" s="84">
        <v>2010705004</v>
      </c>
      <c r="N435" s="86">
        <v>-20.2</v>
      </c>
      <c r="O435" s="86">
        <v>20.2</v>
      </c>
      <c r="P435" s="86">
        <v>0</v>
      </c>
      <c r="Q435" s="84" t="s">
        <v>1915</v>
      </c>
      <c r="S435" s="84">
        <v>434</v>
      </c>
    </row>
    <row r="436" spans="1:19" x14ac:dyDescent="0.3">
      <c r="A436" s="84">
        <v>389</v>
      </c>
      <c r="B436" s="84">
        <v>19</v>
      </c>
      <c r="C436" s="84" t="s">
        <v>1916</v>
      </c>
      <c r="D436" s="84" t="s">
        <v>1917</v>
      </c>
      <c r="E436" s="84" t="s">
        <v>165</v>
      </c>
      <c r="F436" s="84" t="s">
        <v>147</v>
      </c>
      <c r="G436" s="84" t="s">
        <v>147</v>
      </c>
      <c r="H436" s="85">
        <v>35508</v>
      </c>
      <c r="I436" s="84" t="s">
        <v>148</v>
      </c>
      <c r="J436" s="84" t="s">
        <v>1918</v>
      </c>
      <c r="K436" s="84">
        <v>2221</v>
      </c>
      <c r="L436" s="84" t="s">
        <v>1919</v>
      </c>
      <c r="M436" s="84">
        <v>1910389020</v>
      </c>
      <c r="N436" s="86">
        <v>-20.2</v>
      </c>
      <c r="O436" s="86">
        <v>20.2</v>
      </c>
      <c r="P436" s="86">
        <v>0</v>
      </c>
      <c r="Q436" s="84" t="s">
        <v>1920</v>
      </c>
      <c r="S436" s="84">
        <v>435</v>
      </c>
    </row>
    <row r="437" spans="1:19" x14ac:dyDescent="0.3">
      <c r="A437" s="84">
        <v>480</v>
      </c>
      <c r="B437" s="84">
        <v>20</v>
      </c>
      <c r="C437" s="84" t="s">
        <v>1921</v>
      </c>
      <c r="D437" s="84" t="s">
        <v>1922</v>
      </c>
      <c r="E437" s="84" t="s">
        <v>165</v>
      </c>
      <c r="F437" s="84" t="s">
        <v>147</v>
      </c>
      <c r="G437" s="84" t="s">
        <v>147</v>
      </c>
      <c r="H437" s="85">
        <v>37062</v>
      </c>
      <c r="I437" s="84" t="s">
        <v>148</v>
      </c>
      <c r="J437" s="84" t="s">
        <v>1923</v>
      </c>
      <c r="K437" s="84">
        <v>2434</v>
      </c>
      <c r="L437" s="84" t="s">
        <v>1924</v>
      </c>
      <c r="M437" s="84">
        <v>2010480007</v>
      </c>
      <c r="N437" s="86">
        <v>-20.2</v>
      </c>
      <c r="O437" s="86">
        <v>20.2</v>
      </c>
      <c r="P437" s="86">
        <v>0</v>
      </c>
      <c r="Q437" s="84" t="s">
        <v>1925</v>
      </c>
      <c r="S437" s="84">
        <v>436</v>
      </c>
    </row>
    <row r="438" spans="1:19" x14ac:dyDescent="0.3">
      <c r="A438" s="84">
        <v>229</v>
      </c>
      <c r="B438" s="84">
        <v>18</v>
      </c>
      <c r="C438" s="84" t="s">
        <v>1926</v>
      </c>
      <c r="D438" s="84" t="s">
        <v>1927</v>
      </c>
      <c r="E438" s="84" t="s">
        <v>165</v>
      </c>
      <c r="F438" s="84" t="s">
        <v>147</v>
      </c>
      <c r="G438" s="84" t="s">
        <v>147</v>
      </c>
      <c r="H438" s="85">
        <v>34713</v>
      </c>
      <c r="I438" s="84" t="s">
        <v>148</v>
      </c>
      <c r="J438" s="84" t="s">
        <v>1928</v>
      </c>
      <c r="K438" s="84">
        <v>1160</v>
      </c>
      <c r="L438" s="84" t="s">
        <v>423</v>
      </c>
      <c r="M438" s="84">
        <v>1810229009</v>
      </c>
      <c r="N438" s="86">
        <v>-20.2</v>
      </c>
      <c r="O438" s="86">
        <v>20.2</v>
      </c>
      <c r="P438" s="86">
        <v>0</v>
      </c>
      <c r="Q438" s="84" t="s">
        <v>1929</v>
      </c>
      <c r="S438" s="84">
        <v>437</v>
      </c>
    </row>
    <row r="439" spans="1:19" x14ac:dyDescent="0.3">
      <c r="A439" s="84">
        <v>388</v>
      </c>
      <c r="B439" s="84">
        <v>19</v>
      </c>
      <c r="C439" s="84" t="s">
        <v>1930</v>
      </c>
      <c r="D439" s="84" t="s">
        <v>1931</v>
      </c>
      <c r="E439" s="84" t="s">
        <v>165</v>
      </c>
      <c r="F439" s="84" t="s">
        <v>147</v>
      </c>
      <c r="G439" s="84" t="s">
        <v>239</v>
      </c>
      <c r="H439" s="85">
        <v>32789</v>
      </c>
      <c r="I439" s="84" t="s">
        <v>148</v>
      </c>
      <c r="J439" s="84" t="s">
        <v>1932</v>
      </c>
      <c r="K439" s="84">
        <v>1210</v>
      </c>
      <c r="L439" s="84" t="s">
        <v>261</v>
      </c>
      <c r="M439" s="84">
        <v>1910388006</v>
      </c>
      <c r="N439" s="86">
        <v>-20.2</v>
      </c>
      <c r="O439" s="86">
        <v>20.2</v>
      </c>
      <c r="P439" s="86">
        <v>0</v>
      </c>
      <c r="Q439" s="84" t="s">
        <v>1933</v>
      </c>
      <c r="S439" s="84">
        <v>438</v>
      </c>
    </row>
    <row r="440" spans="1:19" x14ac:dyDescent="0.3">
      <c r="A440" s="84">
        <v>1389</v>
      </c>
      <c r="B440" s="84">
        <v>20</v>
      </c>
      <c r="C440" s="84" t="s">
        <v>1934</v>
      </c>
      <c r="D440" s="84" t="s">
        <v>738</v>
      </c>
      <c r="E440" s="84" t="s">
        <v>146</v>
      </c>
      <c r="F440" s="84" t="s">
        <v>147</v>
      </c>
      <c r="G440" s="84" t="s">
        <v>147</v>
      </c>
      <c r="H440" s="85">
        <v>36394</v>
      </c>
      <c r="I440" s="84" t="s">
        <v>148</v>
      </c>
      <c r="J440" s="84" t="s">
        <v>1935</v>
      </c>
      <c r="K440" s="84">
        <v>1120</v>
      </c>
      <c r="L440" s="84" t="s">
        <v>272</v>
      </c>
      <c r="M440" s="84">
        <v>2010389189</v>
      </c>
      <c r="N440" s="86">
        <v>-20.2</v>
      </c>
      <c r="O440" s="86">
        <v>20.2</v>
      </c>
      <c r="P440" s="86">
        <v>0</v>
      </c>
      <c r="Q440" s="84" t="s">
        <v>1936</v>
      </c>
      <c r="S440" s="84">
        <v>439</v>
      </c>
    </row>
    <row r="441" spans="1:19" x14ac:dyDescent="0.3">
      <c r="A441" s="84">
        <v>392</v>
      </c>
      <c r="B441" s="84">
        <v>20</v>
      </c>
      <c r="C441" s="84" t="s">
        <v>1937</v>
      </c>
      <c r="D441" s="84" t="s">
        <v>1938</v>
      </c>
      <c r="E441" s="84" t="s">
        <v>146</v>
      </c>
      <c r="F441" s="84" t="s">
        <v>147</v>
      </c>
      <c r="G441" s="84" t="s">
        <v>147</v>
      </c>
      <c r="H441" s="85">
        <v>34074</v>
      </c>
      <c r="I441" s="84" t="s">
        <v>576</v>
      </c>
      <c r="J441" s="84" t="s">
        <v>1939</v>
      </c>
      <c r="K441" s="84">
        <v>1100</v>
      </c>
      <c r="L441" s="84" t="s">
        <v>168</v>
      </c>
      <c r="M441" s="84">
        <v>2010392008</v>
      </c>
      <c r="N441" s="86">
        <v>-20.2</v>
      </c>
      <c r="O441" s="86">
        <v>20.2</v>
      </c>
      <c r="P441" s="86">
        <v>0</v>
      </c>
      <c r="Q441" s="84" t="s">
        <v>1940</v>
      </c>
      <c r="S441" s="84">
        <v>440</v>
      </c>
    </row>
    <row r="442" spans="1:19" x14ac:dyDescent="0.3">
      <c r="A442" s="84">
        <v>388</v>
      </c>
      <c r="B442" s="84">
        <v>20</v>
      </c>
      <c r="C442" s="84" t="s">
        <v>1941</v>
      </c>
      <c r="D442" s="84" t="s">
        <v>1942</v>
      </c>
      <c r="E442" s="84" t="s">
        <v>165</v>
      </c>
      <c r="F442" s="84" t="s">
        <v>147</v>
      </c>
      <c r="G442" s="84" t="s">
        <v>147</v>
      </c>
      <c r="H442" s="85">
        <v>35740</v>
      </c>
      <c r="I442" s="84" t="s">
        <v>148</v>
      </c>
      <c r="J442" s="84" t="s">
        <v>1943</v>
      </c>
      <c r="K442" s="84">
        <v>1080</v>
      </c>
      <c r="L442" s="84" t="s">
        <v>155</v>
      </c>
      <c r="M442" s="84">
        <v>2010388006</v>
      </c>
      <c r="N442" s="86">
        <v>-20.2</v>
      </c>
      <c r="O442" s="86">
        <v>20.2</v>
      </c>
      <c r="P442" s="86">
        <v>0</v>
      </c>
      <c r="Q442" s="84" t="s">
        <v>1944</v>
      </c>
      <c r="S442" s="84">
        <v>441</v>
      </c>
    </row>
    <row r="443" spans="1:19" x14ac:dyDescent="0.3">
      <c r="A443" s="84">
        <v>702</v>
      </c>
      <c r="B443" s="84">
        <v>19</v>
      </c>
      <c r="C443" s="84" t="s">
        <v>1945</v>
      </c>
      <c r="D443" s="84" t="s">
        <v>1946</v>
      </c>
      <c r="E443" s="84" t="s">
        <v>146</v>
      </c>
      <c r="F443" s="84" t="s">
        <v>147</v>
      </c>
      <c r="G443" s="84" t="s">
        <v>147</v>
      </c>
      <c r="H443" s="85">
        <v>35880</v>
      </c>
      <c r="I443" s="84" t="s">
        <v>228</v>
      </c>
      <c r="J443" s="84" t="s">
        <v>1947</v>
      </c>
      <c r="K443" s="84">
        <v>73642</v>
      </c>
      <c r="L443" s="84" t="s">
        <v>1948</v>
      </c>
      <c r="M443" s="84">
        <v>1920702001</v>
      </c>
      <c r="N443" s="86">
        <v>-20.2</v>
      </c>
      <c r="O443" s="86">
        <v>20.2</v>
      </c>
      <c r="P443" s="86">
        <v>0</v>
      </c>
      <c r="Q443" s="84" t="s">
        <v>1949</v>
      </c>
      <c r="R443" s="84" t="s">
        <v>204</v>
      </c>
      <c r="S443" s="84">
        <v>442</v>
      </c>
    </row>
    <row r="444" spans="1:19" x14ac:dyDescent="0.3">
      <c r="A444" s="84">
        <v>229</v>
      </c>
      <c r="B444" s="84">
        <v>19</v>
      </c>
      <c r="C444" s="84" t="s">
        <v>1945</v>
      </c>
      <c r="D444" s="84" t="s">
        <v>1950</v>
      </c>
      <c r="E444" s="84" t="s">
        <v>165</v>
      </c>
      <c r="F444" s="84" t="s">
        <v>147</v>
      </c>
      <c r="G444" s="84" t="s">
        <v>147</v>
      </c>
      <c r="H444" s="85">
        <v>34654</v>
      </c>
      <c r="I444" s="84" t="s">
        <v>148</v>
      </c>
      <c r="J444" s="84" t="s">
        <v>1951</v>
      </c>
      <c r="K444" s="84">
        <v>1100</v>
      </c>
      <c r="L444" s="84" t="s">
        <v>168</v>
      </c>
      <c r="M444" s="84">
        <v>1910229060</v>
      </c>
      <c r="N444" s="86">
        <v>-20.2</v>
      </c>
      <c r="O444" s="86">
        <v>20.2</v>
      </c>
      <c r="P444" s="86">
        <v>0</v>
      </c>
      <c r="Q444" s="84" t="s">
        <v>1952</v>
      </c>
      <c r="S444" s="84">
        <v>443</v>
      </c>
    </row>
    <row r="445" spans="1:19" x14ac:dyDescent="0.3">
      <c r="A445" s="84">
        <v>-46</v>
      </c>
      <c r="B445" s="84">
        <v>20</v>
      </c>
      <c r="C445" s="84" t="s">
        <v>1953</v>
      </c>
      <c r="D445" s="84" t="s">
        <v>1954</v>
      </c>
      <c r="E445" s="84" t="s">
        <v>165</v>
      </c>
      <c r="F445" s="84" t="s">
        <v>147</v>
      </c>
      <c r="G445" s="84" t="s">
        <v>147</v>
      </c>
      <c r="H445" s="85">
        <v>27661</v>
      </c>
      <c r="I445" s="84" t="s">
        <v>148</v>
      </c>
      <c r="J445" s="84" t="s">
        <v>1955</v>
      </c>
      <c r="K445" s="84">
        <v>2353</v>
      </c>
      <c r="L445" s="84" t="s">
        <v>1408</v>
      </c>
      <c r="M445" s="84">
        <v>2030046002</v>
      </c>
      <c r="N445" s="86">
        <v>-20.2</v>
      </c>
      <c r="O445" s="86">
        <v>20.2</v>
      </c>
      <c r="P445" s="86">
        <v>0</v>
      </c>
      <c r="Q445" s="84" t="s">
        <v>1956</v>
      </c>
      <c r="R445" s="84" t="s">
        <v>723</v>
      </c>
      <c r="S445" s="84">
        <v>444</v>
      </c>
    </row>
    <row r="446" spans="1:19" x14ac:dyDescent="0.3">
      <c r="A446" s="84">
        <v>-16</v>
      </c>
      <c r="B446" s="84">
        <v>18</v>
      </c>
      <c r="C446" s="84" t="s">
        <v>1957</v>
      </c>
      <c r="D446" s="84" t="s">
        <v>1958</v>
      </c>
      <c r="E446" s="84" t="s">
        <v>165</v>
      </c>
      <c r="F446" s="84" t="s">
        <v>147</v>
      </c>
      <c r="G446" s="84" t="s">
        <v>239</v>
      </c>
      <c r="H446" s="85">
        <v>32419</v>
      </c>
      <c r="I446" s="84" t="s">
        <v>611</v>
      </c>
      <c r="J446" s="84" t="s">
        <v>1959</v>
      </c>
      <c r="K446" s="84">
        <v>1210</v>
      </c>
      <c r="L446" s="84" t="s">
        <v>261</v>
      </c>
      <c r="M446" s="84">
        <v>1830016002</v>
      </c>
      <c r="N446" s="86">
        <v>-20.2</v>
      </c>
      <c r="O446" s="86">
        <v>20.2</v>
      </c>
      <c r="P446" s="86">
        <v>0</v>
      </c>
      <c r="Q446" s="84" t="s">
        <v>1960</v>
      </c>
      <c r="R446" s="84" t="s">
        <v>492</v>
      </c>
      <c r="S446" s="84">
        <v>445</v>
      </c>
    </row>
    <row r="447" spans="1:19" x14ac:dyDescent="0.3">
      <c r="A447" s="84">
        <v>702</v>
      </c>
      <c r="B447" s="84">
        <v>20</v>
      </c>
      <c r="C447" s="84" t="s">
        <v>1961</v>
      </c>
      <c r="D447" s="84" t="s">
        <v>1962</v>
      </c>
      <c r="E447" s="84" t="s">
        <v>165</v>
      </c>
      <c r="F447" s="84" t="s">
        <v>147</v>
      </c>
      <c r="G447" s="84" t="s">
        <v>147</v>
      </c>
      <c r="H447" s="85">
        <v>36441</v>
      </c>
      <c r="I447" s="84" t="s">
        <v>228</v>
      </c>
      <c r="J447" s="84" t="s">
        <v>1963</v>
      </c>
      <c r="K447" s="84">
        <v>1040</v>
      </c>
      <c r="L447" s="84" t="s">
        <v>155</v>
      </c>
      <c r="M447" s="84">
        <v>2000702001</v>
      </c>
      <c r="N447" s="86">
        <v>-20.2</v>
      </c>
      <c r="O447" s="86">
        <v>20.2</v>
      </c>
      <c r="P447" s="86">
        <v>0</v>
      </c>
      <c r="Q447" s="84" t="s">
        <v>1964</v>
      </c>
      <c r="R447" s="84" t="s">
        <v>204</v>
      </c>
      <c r="S447" s="84">
        <v>446</v>
      </c>
    </row>
    <row r="448" spans="1:19" x14ac:dyDescent="0.3">
      <c r="A448" s="84">
        <v>613</v>
      </c>
      <c r="B448" s="84">
        <v>19</v>
      </c>
      <c r="C448" s="84" t="s">
        <v>1965</v>
      </c>
      <c r="D448" s="84" t="s">
        <v>1966</v>
      </c>
      <c r="E448" s="84" t="s">
        <v>146</v>
      </c>
      <c r="F448" s="84" t="s">
        <v>147</v>
      </c>
      <c r="G448" s="84" t="s">
        <v>239</v>
      </c>
      <c r="H448" s="85">
        <v>34305</v>
      </c>
      <c r="I448" s="84" t="s">
        <v>351</v>
      </c>
      <c r="J448" s="84" t="s">
        <v>1967</v>
      </c>
      <c r="K448" s="84">
        <v>1030</v>
      </c>
      <c r="L448" s="84" t="s">
        <v>277</v>
      </c>
      <c r="M448" s="84">
        <v>1910613001</v>
      </c>
      <c r="N448" s="86">
        <v>-20.2</v>
      </c>
      <c r="O448" s="86">
        <v>20.2</v>
      </c>
      <c r="P448" s="86">
        <v>0</v>
      </c>
      <c r="Q448" s="84" t="s">
        <v>1968</v>
      </c>
      <c r="S448" s="84">
        <v>447</v>
      </c>
    </row>
    <row r="449" spans="1:19" x14ac:dyDescent="0.3">
      <c r="A449" s="84">
        <v>388</v>
      </c>
      <c r="B449" s="84">
        <v>20</v>
      </c>
      <c r="C449" s="84" t="s">
        <v>1969</v>
      </c>
      <c r="D449" s="84" t="s">
        <v>1467</v>
      </c>
      <c r="E449" s="84" t="s">
        <v>165</v>
      </c>
      <c r="F449" s="84" t="s">
        <v>147</v>
      </c>
      <c r="G449" s="84" t="s">
        <v>147</v>
      </c>
      <c r="H449" s="85">
        <v>34813</v>
      </c>
      <c r="I449" s="84" t="s">
        <v>148</v>
      </c>
      <c r="J449" s="84" t="s">
        <v>1970</v>
      </c>
      <c r="K449" s="84">
        <v>1120</v>
      </c>
      <c r="L449" s="84" t="s">
        <v>272</v>
      </c>
      <c r="M449" s="84">
        <v>2010388007</v>
      </c>
      <c r="N449" s="86">
        <v>-20.2</v>
      </c>
      <c r="O449" s="86">
        <v>20.2</v>
      </c>
      <c r="P449" s="86">
        <v>0</v>
      </c>
      <c r="Q449" s="84" t="s">
        <v>1971</v>
      </c>
      <c r="S449" s="84">
        <v>448</v>
      </c>
    </row>
    <row r="450" spans="1:19" x14ac:dyDescent="0.3">
      <c r="A450" s="84">
        <v>389</v>
      </c>
      <c r="B450" s="84">
        <v>19</v>
      </c>
      <c r="C450" s="84" t="s">
        <v>1972</v>
      </c>
      <c r="D450" s="84" t="s">
        <v>1973</v>
      </c>
      <c r="E450" s="84" t="s">
        <v>165</v>
      </c>
      <c r="F450" s="84" t="s">
        <v>147</v>
      </c>
      <c r="G450" s="84" t="s">
        <v>147</v>
      </c>
      <c r="H450" s="85">
        <v>36146</v>
      </c>
      <c r="I450" s="84" t="s">
        <v>148</v>
      </c>
      <c r="J450" s="84" t="s">
        <v>1974</v>
      </c>
      <c r="K450" s="84">
        <v>1220</v>
      </c>
      <c r="L450" s="84" t="s">
        <v>150</v>
      </c>
      <c r="M450" s="84">
        <v>1910389021</v>
      </c>
      <c r="N450" s="86">
        <v>-20.2</v>
      </c>
      <c r="O450" s="86">
        <v>20.2</v>
      </c>
      <c r="P450" s="86">
        <v>0</v>
      </c>
      <c r="Q450" s="84" t="s">
        <v>1975</v>
      </c>
      <c r="S450" s="84">
        <v>449</v>
      </c>
    </row>
    <row r="451" spans="1:19" x14ac:dyDescent="0.3">
      <c r="A451" s="84">
        <v>391</v>
      </c>
      <c r="B451" s="84">
        <v>17</v>
      </c>
      <c r="C451" s="84" t="s">
        <v>1976</v>
      </c>
      <c r="D451" s="84" t="s">
        <v>1977</v>
      </c>
      <c r="E451" s="84" t="s">
        <v>146</v>
      </c>
      <c r="F451" s="84" t="s">
        <v>147</v>
      </c>
      <c r="G451" s="84" t="s">
        <v>147</v>
      </c>
      <c r="H451" s="85">
        <v>34861</v>
      </c>
      <c r="I451" s="84" t="s">
        <v>148</v>
      </c>
      <c r="J451" s="84" t="s">
        <v>1978</v>
      </c>
      <c r="K451" s="84">
        <v>1160</v>
      </c>
      <c r="L451" s="84" t="s">
        <v>155</v>
      </c>
      <c r="M451" s="84">
        <v>1710391012</v>
      </c>
      <c r="N451" s="86">
        <v>-20.2</v>
      </c>
      <c r="O451" s="86">
        <v>20.2</v>
      </c>
      <c r="P451" s="86">
        <v>0</v>
      </c>
      <c r="Q451" s="84" t="s">
        <v>1979</v>
      </c>
      <c r="S451" s="84">
        <v>450</v>
      </c>
    </row>
    <row r="452" spans="1:19" x14ac:dyDescent="0.3">
      <c r="A452" s="84">
        <v>230</v>
      </c>
      <c r="B452" s="84">
        <v>20</v>
      </c>
      <c r="C452" s="84" t="s">
        <v>1980</v>
      </c>
      <c r="D452" s="84" t="s">
        <v>390</v>
      </c>
      <c r="E452" s="84" t="s">
        <v>146</v>
      </c>
      <c r="F452" s="84" t="s">
        <v>147</v>
      </c>
      <c r="G452" s="84" t="s">
        <v>239</v>
      </c>
      <c r="H452" s="85">
        <v>36198</v>
      </c>
      <c r="I452" s="84" t="s">
        <v>611</v>
      </c>
      <c r="J452" s="84" t="s">
        <v>1981</v>
      </c>
      <c r="K452" s="84">
        <v>1200</v>
      </c>
      <c r="L452" s="84" t="s">
        <v>945</v>
      </c>
      <c r="M452" s="84">
        <v>2010230012</v>
      </c>
      <c r="N452" s="86">
        <v>-20.2</v>
      </c>
      <c r="O452" s="86">
        <v>20.2</v>
      </c>
      <c r="P452" s="86">
        <v>0</v>
      </c>
      <c r="Q452" s="84" t="s">
        <v>1982</v>
      </c>
      <c r="S452" s="84">
        <v>451</v>
      </c>
    </row>
    <row r="453" spans="1:19" x14ac:dyDescent="0.3">
      <c r="A453" s="84">
        <v>-39</v>
      </c>
      <c r="B453" s="84">
        <v>19</v>
      </c>
      <c r="C453" s="84" t="s">
        <v>1983</v>
      </c>
      <c r="D453" s="84" t="s">
        <v>1984</v>
      </c>
      <c r="E453" s="84" t="s">
        <v>165</v>
      </c>
      <c r="F453" s="84" t="s">
        <v>147</v>
      </c>
      <c r="G453" s="84" t="s">
        <v>147</v>
      </c>
      <c r="H453" s="85">
        <v>25174</v>
      </c>
      <c r="I453" s="84" t="s">
        <v>516</v>
      </c>
      <c r="J453" s="84" t="s">
        <v>1985</v>
      </c>
      <c r="K453" s="84">
        <v>3604</v>
      </c>
      <c r="L453" s="84" t="s">
        <v>147</v>
      </c>
      <c r="M453" s="84">
        <v>1930039097</v>
      </c>
      <c r="N453" s="86">
        <v>-20.2</v>
      </c>
      <c r="O453" s="86">
        <v>20.2</v>
      </c>
      <c r="P453" s="86">
        <v>0</v>
      </c>
      <c r="Q453" s="84" t="s">
        <v>1986</v>
      </c>
      <c r="R453" s="84" t="s">
        <v>220</v>
      </c>
      <c r="S453" s="84">
        <v>452</v>
      </c>
    </row>
    <row r="454" spans="1:19" x14ac:dyDescent="0.3">
      <c r="A454" s="84">
        <v>391</v>
      </c>
      <c r="B454" s="84">
        <v>20</v>
      </c>
      <c r="C454" s="84" t="s">
        <v>1987</v>
      </c>
      <c r="D454" s="84" t="s">
        <v>1988</v>
      </c>
      <c r="E454" s="84" t="s">
        <v>165</v>
      </c>
      <c r="F454" s="84" t="s">
        <v>147</v>
      </c>
      <c r="G454" s="84" t="s">
        <v>147</v>
      </c>
      <c r="H454" s="85">
        <v>37188</v>
      </c>
      <c r="I454" s="84" t="s">
        <v>148</v>
      </c>
      <c r="J454" s="84" t="s">
        <v>1989</v>
      </c>
      <c r="K454" s="84">
        <v>2004</v>
      </c>
      <c r="L454" s="84" t="s">
        <v>1990</v>
      </c>
      <c r="M454" s="84">
        <v>2010391033</v>
      </c>
      <c r="N454" s="86">
        <v>-20.2</v>
      </c>
      <c r="O454" s="86">
        <v>20.2</v>
      </c>
      <c r="P454" s="86">
        <v>0</v>
      </c>
      <c r="Q454" s="84" t="s">
        <v>1991</v>
      </c>
      <c r="S454" s="84">
        <v>453</v>
      </c>
    </row>
    <row r="455" spans="1:19" x14ac:dyDescent="0.3">
      <c r="A455" s="84">
        <v>390</v>
      </c>
      <c r="B455" s="84">
        <v>19</v>
      </c>
      <c r="C455" s="84" t="s">
        <v>1992</v>
      </c>
      <c r="D455" s="84" t="s">
        <v>537</v>
      </c>
      <c r="E455" s="84" t="s">
        <v>165</v>
      </c>
      <c r="F455" s="84" t="s">
        <v>147</v>
      </c>
      <c r="G455" s="84" t="s">
        <v>239</v>
      </c>
      <c r="H455" s="85">
        <v>33953</v>
      </c>
      <c r="I455" s="84" t="s">
        <v>148</v>
      </c>
      <c r="J455" s="84" t="s">
        <v>1993</v>
      </c>
      <c r="K455" s="84">
        <v>1100</v>
      </c>
      <c r="L455" s="84" t="s">
        <v>155</v>
      </c>
      <c r="M455" s="84">
        <v>1910390012</v>
      </c>
      <c r="N455" s="86">
        <v>-20.2</v>
      </c>
      <c r="O455" s="86">
        <v>20.2</v>
      </c>
      <c r="P455" s="86">
        <v>0</v>
      </c>
      <c r="Q455" s="84" t="s">
        <v>1994</v>
      </c>
      <c r="S455" s="84">
        <v>454</v>
      </c>
    </row>
    <row r="456" spans="1:19" x14ac:dyDescent="0.3">
      <c r="A456" s="84">
        <v>392</v>
      </c>
      <c r="B456" s="84">
        <v>19</v>
      </c>
      <c r="C456" s="84" t="s">
        <v>1995</v>
      </c>
      <c r="D456" s="84" t="s">
        <v>1996</v>
      </c>
      <c r="E456" s="84" t="s">
        <v>146</v>
      </c>
      <c r="F456" s="84" t="s">
        <v>147</v>
      </c>
      <c r="G456" s="84" t="s">
        <v>239</v>
      </c>
      <c r="H456" s="85">
        <v>34155</v>
      </c>
      <c r="I456" s="84" t="s">
        <v>148</v>
      </c>
      <c r="J456" s="84" t="s">
        <v>1721</v>
      </c>
      <c r="K456" s="84">
        <v>1100</v>
      </c>
      <c r="L456" s="84" t="s">
        <v>155</v>
      </c>
      <c r="M456" s="84">
        <v>1910392005</v>
      </c>
      <c r="N456" s="86">
        <v>-20.2</v>
      </c>
      <c r="O456" s="86">
        <v>20.2</v>
      </c>
      <c r="P456" s="86">
        <v>0</v>
      </c>
      <c r="Q456" s="84" t="s">
        <v>1997</v>
      </c>
      <c r="S456" s="84">
        <v>455</v>
      </c>
    </row>
    <row r="457" spans="1:19" x14ac:dyDescent="0.3">
      <c r="A457" s="84">
        <v>389</v>
      </c>
      <c r="B457" s="84">
        <v>18</v>
      </c>
      <c r="C457" s="84" t="s">
        <v>1998</v>
      </c>
      <c r="D457" s="84" t="s">
        <v>1393</v>
      </c>
      <c r="E457" s="84" t="s">
        <v>165</v>
      </c>
      <c r="F457" s="84" t="s">
        <v>147</v>
      </c>
      <c r="G457" s="84" t="s">
        <v>147</v>
      </c>
      <c r="H457" s="85">
        <v>35217</v>
      </c>
      <c r="I457" s="84" t="s">
        <v>148</v>
      </c>
      <c r="J457" s="84" t="s">
        <v>1999</v>
      </c>
      <c r="K457" s="84">
        <v>1140</v>
      </c>
      <c r="L457" s="84" t="s">
        <v>2000</v>
      </c>
      <c r="M457" s="84">
        <v>1810389002</v>
      </c>
      <c r="N457" s="86">
        <v>-20.2</v>
      </c>
      <c r="O457" s="86">
        <v>20.2</v>
      </c>
      <c r="P457" s="86">
        <v>0</v>
      </c>
      <c r="Q457" s="84" t="s">
        <v>2001</v>
      </c>
      <c r="S457" s="84">
        <v>456</v>
      </c>
    </row>
    <row r="458" spans="1:19" x14ac:dyDescent="0.3">
      <c r="A458" s="84">
        <v>230</v>
      </c>
      <c r="B458" s="84">
        <v>18</v>
      </c>
      <c r="C458" s="84" t="s">
        <v>2002</v>
      </c>
      <c r="D458" s="84" t="s">
        <v>2003</v>
      </c>
      <c r="E458" s="84" t="s">
        <v>165</v>
      </c>
      <c r="F458" s="84" t="s">
        <v>147</v>
      </c>
      <c r="G458" s="84" t="s">
        <v>239</v>
      </c>
      <c r="H458" s="85">
        <v>35446</v>
      </c>
      <c r="I458" s="84" t="s">
        <v>148</v>
      </c>
      <c r="J458" s="84" t="s">
        <v>2004</v>
      </c>
      <c r="K458" s="84">
        <v>4030</v>
      </c>
      <c r="L458" s="84" t="s">
        <v>568</v>
      </c>
      <c r="M458" s="84">
        <v>1810230005</v>
      </c>
      <c r="N458" s="86">
        <v>-20.2</v>
      </c>
      <c r="O458" s="86">
        <v>20.2</v>
      </c>
      <c r="P458" s="86">
        <v>0</v>
      </c>
      <c r="Q458" s="84" t="s">
        <v>2005</v>
      </c>
      <c r="S458" s="84">
        <v>457</v>
      </c>
    </row>
    <row r="459" spans="1:19" x14ac:dyDescent="0.3">
      <c r="A459" s="84">
        <v>388</v>
      </c>
      <c r="B459" s="84">
        <v>19</v>
      </c>
      <c r="C459" s="84" t="s">
        <v>2006</v>
      </c>
      <c r="D459" s="84" t="s">
        <v>1573</v>
      </c>
      <c r="E459" s="84" t="s">
        <v>165</v>
      </c>
      <c r="F459" s="84" t="s">
        <v>147</v>
      </c>
      <c r="G459" s="84" t="s">
        <v>147</v>
      </c>
      <c r="H459" s="85">
        <v>34886</v>
      </c>
      <c r="I459" s="84" t="s">
        <v>1146</v>
      </c>
      <c r="J459" s="84" t="s">
        <v>2007</v>
      </c>
      <c r="K459" s="84">
        <v>1120</v>
      </c>
      <c r="L459" s="84" t="s">
        <v>272</v>
      </c>
      <c r="M459" s="84">
        <v>1910388007</v>
      </c>
      <c r="N459" s="86">
        <v>-20.2</v>
      </c>
      <c r="O459" s="86">
        <v>20.2</v>
      </c>
      <c r="P459" s="86">
        <v>0</v>
      </c>
      <c r="Q459" s="84" t="s">
        <v>2008</v>
      </c>
      <c r="S459" s="84">
        <v>458</v>
      </c>
    </row>
    <row r="460" spans="1:19" x14ac:dyDescent="0.3">
      <c r="A460" s="84">
        <v>391</v>
      </c>
      <c r="B460" s="84">
        <v>18</v>
      </c>
      <c r="C460" s="84" t="s">
        <v>2009</v>
      </c>
      <c r="D460" s="84" t="s">
        <v>2010</v>
      </c>
      <c r="E460" s="84" t="s">
        <v>146</v>
      </c>
      <c r="F460" s="84" t="s">
        <v>147</v>
      </c>
      <c r="G460" s="84" t="s">
        <v>147</v>
      </c>
      <c r="H460" s="85">
        <v>34962</v>
      </c>
      <c r="I460" s="84" t="s">
        <v>228</v>
      </c>
      <c r="J460" s="84" t="s">
        <v>2011</v>
      </c>
      <c r="K460" s="84">
        <v>1050</v>
      </c>
      <c r="L460" s="84" t="s">
        <v>192</v>
      </c>
      <c r="M460" s="84">
        <v>1810391036</v>
      </c>
      <c r="N460" s="86">
        <v>-20.2</v>
      </c>
      <c r="O460" s="86">
        <v>20.2</v>
      </c>
      <c r="P460" s="86">
        <v>0</v>
      </c>
      <c r="Q460" s="84" t="s">
        <v>2012</v>
      </c>
      <c r="S460" s="84">
        <v>459</v>
      </c>
    </row>
    <row r="461" spans="1:19" x14ac:dyDescent="0.3">
      <c r="A461" s="84">
        <v>1389</v>
      </c>
      <c r="B461" s="84">
        <v>20</v>
      </c>
      <c r="C461" s="84" t="s">
        <v>2013</v>
      </c>
      <c r="D461" s="84" t="s">
        <v>2014</v>
      </c>
      <c r="E461" s="84" t="s">
        <v>165</v>
      </c>
      <c r="F461" s="84" t="s">
        <v>147</v>
      </c>
      <c r="G461" s="84" t="s">
        <v>147</v>
      </c>
      <c r="H461" s="85">
        <v>35951</v>
      </c>
      <c r="I461" s="84" t="s">
        <v>1119</v>
      </c>
      <c r="J461" s="84" t="s">
        <v>2015</v>
      </c>
      <c r="K461" s="84">
        <v>1200</v>
      </c>
      <c r="L461" s="84" t="s">
        <v>945</v>
      </c>
      <c r="M461" s="84">
        <v>2010389190</v>
      </c>
      <c r="N461" s="86">
        <v>-20.2</v>
      </c>
      <c r="O461" s="86">
        <v>20.2</v>
      </c>
      <c r="P461" s="86">
        <v>0</v>
      </c>
      <c r="Q461" s="84" t="s">
        <v>2016</v>
      </c>
      <c r="S461" s="84">
        <v>460</v>
      </c>
    </row>
    <row r="462" spans="1:19" x14ac:dyDescent="0.3">
      <c r="A462" s="84">
        <v>389</v>
      </c>
      <c r="B462" s="84">
        <v>16</v>
      </c>
      <c r="C462" s="84" t="s">
        <v>2017</v>
      </c>
      <c r="D462" s="84" t="s">
        <v>2018</v>
      </c>
      <c r="E462" s="84" t="s">
        <v>146</v>
      </c>
      <c r="F462" s="84" t="s">
        <v>147</v>
      </c>
      <c r="G462" s="84" t="s">
        <v>147</v>
      </c>
      <c r="H462" s="85">
        <v>34524</v>
      </c>
      <c r="I462" s="84" t="s">
        <v>148</v>
      </c>
      <c r="J462" s="84" t="s">
        <v>2019</v>
      </c>
      <c r="K462" s="84">
        <v>1220</v>
      </c>
      <c r="L462" s="84" t="s">
        <v>155</v>
      </c>
      <c r="M462" s="84">
        <v>1610389223</v>
      </c>
      <c r="N462" s="86">
        <v>-20.2</v>
      </c>
      <c r="O462" s="86">
        <v>20.2</v>
      </c>
      <c r="P462" s="86">
        <v>0</v>
      </c>
      <c r="Q462" s="84" t="s">
        <v>2020</v>
      </c>
      <c r="R462" s="84" t="s">
        <v>198</v>
      </c>
      <c r="S462" s="84">
        <v>461</v>
      </c>
    </row>
    <row r="463" spans="1:19" x14ac:dyDescent="0.3">
      <c r="A463" s="84">
        <v>1389</v>
      </c>
      <c r="B463" s="84">
        <v>20</v>
      </c>
      <c r="C463" s="84" t="s">
        <v>2021</v>
      </c>
      <c r="D463" s="84" t="s">
        <v>1024</v>
      </c>
      <c r="E463" s="84" t="s">
        <v>146</v>
      </c>
      <c r="F463" s="84" t="s">
        <v>147</v>
      </c>
      <c r="G463" s="84" t="s">
        <v>147</v>
      </c>
      <c r="H463" s="85">
        <v>34124</v>
      </c>
      <c r="I463" s="84" t="s">
        <v>1146</v>
      </c>
      <c r="J463" s="84" t="s">
        <v>2022</v>
      </c>
      <c r="K463" s="84">
        <v>1230</v>
      </c>
      <c r="L463" s="84" t="s">
        <v>208</v>
      </c>
      <c r="M463" s="84">
        <v>2010389244</v>
      </c>
      <c r="N463" s="86">
        <v>-20.2</v>
      </c>
      <c r="O463" s="86">
        <v>20.2</v>
      </c>
      <c r="P463" s="86">
        <v>0</v>
      </c>
      <c r="Q463" s="84" t="s">
        <v>2023</v>
      </c>
      <c r="S463" s="84">
        <v>462</v>
      </c>
    </row>
    <row r="464" spans="1:19" x14ac:dyDescent="0.3">
      <c r="A464" s="84">
        <v>582</v>
      </c>
      <c r="B464" s="84">
        <v>20</v>
      </c>
      <c r="C464" s="84" t="s">
        <v>2024</v>
      </c>
      <c r="D464" s="84" t="s">
        <v>2025</v>
      </c>
      <c r="E464" s="84" t="s">
        <v>165</v>
      </c>
      <c r="F464" s="84" t="s">
        <v>147</v>
      </c>
      <c r="G464" s="84" t="s">
        <v>147</v>
      </c>
      <c r="H464" s="85">
        <v>35223</v>
      </c>
      <c r="I464" s="84" t="s">
        <v>148</v>
      </c>
      <c r="J464" s="84" t="s">
        <v>2026</v>
      </c>
      <c r="K464" s="84">
        <v>1210</v>
      </c>
      <c r="L464" s="84" t="s">
        <v>261</v>
      </c>
      <c r="M464" s="84">
        <v>2010582012</v>
      </c>
      <c r="N464" s="86">
        <v>-20.2</v>
      </c>
      <c r="O464" s="86">
        <v>20.2</v>
      </c>
      <c r="P464" s="86">
        <v>0</v>
      </c>
      <c r="Q464" s="84" t="s">
        <v>2027</v>
      </c>
      <c r="S464" s="84">
        <v>463</v>
      </c>
    </row>
    <row r="465" spans="1:19" x14ac:dyDescent="0.3">
      <c r="A465" s="84">
        <v>1389</v>
      </c>
      <c r="B465" s="84">
        <v>18</v>
      </c>
      <c r="C465" s="84" t="s">
        <v>2028</v>
      </c>
      <c r="D465" s="84" t="s">
        <v>2029</v>
      </c>
      <c r="E465" s="84" t="s">
        <v>165</v>
      </c>
      <c r="F465" s="84" t="s">
        <v>147</v>
      </c>
      <c r="G465" s="84" t="s">
        <v>147</v>
      </c>
      <c r="H465" s="85">
        <v>36056</v>
      </c>
      <c r="I465" s="84" t="s">
        <v>148</v>
      </c>
      <c r="J465" s="84" t="s">
        <v>2030</v>
      </c>
      <c r="K465" s="84">
        <v>1040</v>
      </c>
      <c r="L465" s="84" t="s">
        <v>155</v>
      </c>
      <c r="M465" s="84">
        <v>1810389912</v>
      </c>
      <c r="N465" s="86">
        <v>-20.2</v>
      </c>
      <c r="O465" s="86">
        <v>20.2</v>
      </c>
      <c r="P465" s="86">
        <v>0</v>
      </c>
      <c r="Q465" s="84" t="s">
        <v>2031</v>
      </c>
      <c r="S465" s="84">
        <v>464</v>
      </c>
    </row>
    <row r="466" spans="1:19" x14ac:dyDescent="0.3">
      <c r="A466" s="84">
        <v>389</v>
      </c>
      <c r="B466" s="84">
        <v>19</v>
      </c>
      <c r="C466" s="84" t="s">
        <v>1024</v>
      </c>
      <c r="D466" s="84" t="s">
        <v>2032</v>
      </c>
      <c r="E466" s="84" t="s">
        <v>146</v>
      </c>
      <c r="F466" s="84" t="s">
        <v>147</v>
      </c>
      <c r="G466" s="84" t="s">
        <v>147</v>
      </c>
      <c r="H466" s="85">
        <v>32471</v>
      </c>
      <c r="I466" s="84" t="s">
        <v>148</v>
      </c>
      <c r="J466" s="84" t="s">
        <v>2033</v>
      </c>
      <c r="K466" s="84">
        <v>1050</v>
      </c>
      <c r="L466" s="84" t="s">
        <v>192</v>
      </c>
      <c r="M466" s="84">
        <v>1910389022</v>
      </c>
      <c r="N466" s="86">
        <v>-20.2</v>
      </c>
      <c r="O466" s="86">
        <v>20.2</v>
      </c>
      <c r="P466" s="86">
        <v>0</v>
      </c>
      <c r="Q466" s="84" t="s">
        <v>2034</v>
      </c>
      <c r="R466" s="84" t="s">
        <v>198</v>
      </c>
      <c r="S466" s="84">
        <v>465</v>
      </c>
    </row>
    <row r="467" spans="1:19" x14ac:dyDescent="0.3">
      <c r="A467" s="84">
        <v>-39</v>
      </c>
      <c r="B467" s="84">
        <v>19</v>
      </c>
      <c r="C467" s="84" t="s">
        <v>1024</v>
      </c>
      <c r="D467" s="84" t="s">
        <v>654</v>
      </c>
      <c r="E467" s="84" t="s">
        <v>146</v>
      </c>
      <c r="F467" s="84" t="s">
        <v>147</v>
      </c>
      <c r="G467" s="84" t="s">
        <v>147</v>
      </c>
      <c r="H467" s="85">
        <v>31680</v>
      </c>
      <c r="I467" s="84" t="s">
        <v>228</v>
      </c>
      <c r="J467" s="84" t="s">
        <v>2035</v>
      </c>
      <c r="K467" s="84">
        <v>73037</v>
      </c>
      <c r="L467" s="84" t="s">
        <v>147</v>
      </c>
      <c r="M467" s="84">
        <v>1940039023</v>
      </c>
      <c r="N467" s="86">
        <v>-20.2</v>
      </c>
      <c r="O467" s="86">
        <v>20.2</v>
      </c>
      <c r="P467" s="86">
        <v>0</v>
      </c>
      <c r="Q467" s="84" t="s">
        <v>2036</v>
      </c>
      <c r="R467" s="84" t="s">
        <v>220</v>
      </c>
      <c r="S467" s="84">
        <v>466</v>
      </c>
    </row>
    <row r="468" spans="1:19" x14ac:dyDescent="0.3">
      <c r="A468" s="84">
        <v>-39</v>
      </c>
      <c r="B468" s="84">
        <v>18</v>
      </c>
      <c r="C468" s="84" t="s">
        <v>1024</v>
      </c>
      <c r="D468" s="84" t="s">
        <v>2037</v>
      </c>
      <c r="E468" s="84" t="s">
        <v>146</v>
      </c>
      <c r="F468" s="84" t="s">
        <v>147</v>
      </c>
      <c r="G468" s="84" t="s">
        <v>147</v>
      </c>
      <c r="H468" s="85">
        <v>29782</v>
      </c>
      <c r="I468" s="84" t="s">
        <v>228</v>
      </c>
      <c r="J468" s="84" t="s">
        <v>2038</v>
      </c>
      <c r="K468" s="84">
        <v>63868</v>
      </c>
      <c r="L468" s="84" t="s">
        <v>147</v>
      </c>
      <c r="M468" s="84">
        <v>1840039041</v>
      </c>
      <c r="N468" s="86">
        <v>-20.2</v>
      </c>
      <c r="O468" s="86">
        <v>20.2</v>
      </c>
      <c r="P468" s="86">
        <v>0</v>
      </c>
      <c r="Q468" s="84" t="s">
        <v>2039</v>
      </c>
      <c r="R468" s="84" t="s">
        <v>220</v>
      </c>
      <c r="S468" s="84">
        <v>467</v>
      </c>
    </row>
    <row r="469" spans="1:19" x14ac:dyDescent="0.3">
      <c r="A469" s="84">
        <v>391</v>
      </c>
      <c r="B469" s="84">
        <v>20</v>
      </c>
      <c r="C469" s="84" t="s">
        <v>2040</v>
      </c>
      <c r="D469" s="84" t="s">
        <v>2041</v>
      </c>
      <c r="E469" s="84" t="s">
        <v>146</v>
      </c>
      <c r="F469" s="84" t="s">
        <v>147</v>
      </c>
      <c r="G469" s="84" t="s">
        <v>147</v>
      </c>
      <c r="H469" s="85">
        <v>36976</v>
      </c>
      <c r="I469" s="84" t="s">
        <v>148</v>
      </c>
      <c r="J469" s="84" t="s">
        <v>2042</v>
      </c>
      <c r="K469" s="84">
        <v>2252</v>
      </c>
      <c r="L469" s="84" t="s">
        <v>2043</v>
      </c>
      <c r="M469" s="84">
        <v>2010391034</v>
      </c>
      <c r="N469" s="86">
        <v>-20.2</v>
      </c>
      <c r="O469" s="86">
        <v>20.2</v>
      </c>
      <c r="P469" s="86">
        <v>0</v>
      </c>
      <c r="Q469" s="84" t="s">
        <v>2044</v>
      </c>
      <c r="S469" s="84">
        <v>468</v>
      </c>
    </row>
    <row r="470" spans="1:19" x14ac:dyDescent="0.3">
      <c r="A470" s="84">
        <v>229</v>
      </c>
      <c r="B470" s="84">
        <v>18</v>
      </c>
      <c r="C470" s="84" t="s">
        <v>2040</v>
      </c>
      <c r="D470" s="84" t="s">
        <v>689</v>
      </c>
      <c r="E470" s="84" t="s">
        <v>146</v>
      </c>
      <c r="F470" s="84" t="s">
        <v>147</v>
      </c>
      <c r="G470" s="84" t="s">
        <v>147</v>
      </c>
      <c r="H470" s="85">
        <v>36293</v>
      </c>
      <c r="I470" s="84" t="s">
        <v>148</v>
      </c>
      <c r="J470" s="84" t="s">
        <v>2042</v>
      </c>
      <c r="K470" s="84">
        <v>2252</v>
      </c>
      <c r="L470" s="84" t="s">
        <v>2043</v>
      </c>
      <c r="M470" s="84">
        <v>1810229057</v>
      </c>
      <c r="N470" s="86">
        <v>-20.2</v>
      </c>
      <c r="O470" s="86">
        <v>20.2</v>
      </c>
      <c r="P470" s="86">
        <v>0</v>
      </c>
      <c r="Q470" s="84" t="s">
        <v>2045</v>
      </c>
      <c r="S470" s="84">
        <v>469</v>
      </c>
    </row>
    <row r="471" spans="1:19" x14ac:dyDescent="0.3">
      <c r="A471" s="84">
        <v>391</v>
      </c>
      <c r="B471" s="84">
        <v>20</v>
      </c>
      <c r="C471" s="84" t="s">
        <v>2046</v>
      </c>
      <c r="D471" s="84" t="s">
        <v>2047</v>
      </c>
      <c r="E471" s="84" t="s">
        <v>165</v>
      </c>
      <c r="F471" s="84" t="s">
        <v>147</v>
      </c>
      <c r="G471" s="84" t="s">
        <v>147</v>
      </c>
      <c r="H471" s="85">
        <v>35753</v>
      </c>
      <c r="I471" s="84" t="s">
        <v>2048</v>
      </c>
      <c r="J471" s="84" t="s">
        <v>2049</v>
      </c>
      <c r="K471" s="84">
        <v>1020</v>
      </c>
      <c r="L471" s="84" t="s">
        <v>161</v>
      </c>
      <c r="M471" s="84">
        <v>2010391083</v>
      </c>
      <c r="N471" s="86">
        <v>-20.2</v>
      </c>
      <c r="O471" s="86">
        <v>20.2</v>
      </c>
      <c r="P471" s="86">
        <v>0</v>
      </c>
      <c r="Q471" s="84" t="s">
        <v>2050</v>
      </c>
      <c r="S471" s="84">
        <v>470</v>
      </c>
    </row>
    <row r="472" spans="1:19" x14ac:dyDescent="0.3">
      <c r="A472" s="84">
        <v>-36</v>
      </c>
      <c r="B472" s="84">
        <v>17</v>
      </c>
      <c r="C472" s="84" t="s">
        <v>2051</v>
      </c>
      <c r="D472" s="84" t="s">
        <v>855</v>
      </c>
      <c r="E472" s="84" t="s">
        <v>146</v>
      </c>
      <c r="F472" s="84" t="s">
        <v>245</v>
      </c>
      <c r="G472" s="84" t="s">
        <v>147</v>
      </c>
      <c r="H472" s="85">
        <v>28762</v>
      </c>
      <c r="I472" s="84" t="s">
        <v>148</v>
      </c>
      <c r="J472" s="84" t="s">
        <v>2052</v>
      </c>
      <c r="K472" s="84">
        <v>3300</v>
      </c>
      <c r="L472" s="84" t="s">
        <v>2053</v>
      </c>
      <c r="M472" s="84">
        <v>1740036006</v>
      </c>
      <c r="N472" s="86">
        <v>-20.2</v>
      </c>
      <c r="O472" s="86">
        <v>20.2</v>
      </c>
      <c r="P472" s="86">
        <v>0</v>
      </c>
      <c r="Q472" s="84" t="s">
        <v>2054</v>
      </c>
      <c r="R472" s="84" t="s">
        <v>777</v>
      </c>
      <c r="S472" s="84">
        <v>471</v>
      </c>
    </row>
    <row r="473" spans="1:19" x14ac:dyDescent="0.3">
      <c r="A473" s="84">
        <v>391</v>
      </c>
      <c r="B473" s="84">
        <v>19</v>
      </c>
      <c r="C473" s="84" t="s">
        <v>2055</v>
      </c>
      <c r="D473" s="84" t="s">
        <v>700</v>
      </c>
      <c r="E473" s="84" t="s">
        <v>146</v>
      </c>
      <c r="F473" s="84" t="s">
        <v>147</v>
      </c>
      <c r="G473" s="84" t="s">
        <v>147</v>
      </c>
      <c r="H473" s="85">
        <v>33135</v>
      </c>
      <c r="I473" s="84" t="s">
        <v>201</v>
      </c>
      <c r="J473" s="84" t="s">
        <v>2056</v>
      </c>
      <c r="K473" s="84">
        <v>1110</v>
      </c>
      <c r="L473" s="84" t="s">
        <v>330</v>
      </c>
      <c r="M473" s="84">
        <v>1910391022</v>
      </c>
      <c r="N473" s="86">
        <v>-20.2</v>
      </c>
      <c r="O473" s="86">
        <v>20.2</v>
      </c>
      <c r="P473" s="86">
        <v>0</v>
      </c>
      <c r="Q473" s="84" t="s">
        <v>2057</v>
      </c>
      <c r="S473" s="84">
        <v>472</v>
      </c>
    </row>
    <row r="474" spans="1:19" x14ac:dyDescent="0.3">
      <c r="A474" s="84">
        <v>389</v>
      </c>
      <c r="B474" s="84">
        <v>18</v>
      </c>
      <c r="C474" s="84" t="s">
        <v>2058</v>
      </c>
      <c r="D474" s="84" t="s">
        <v>1931</v>
      </c>
      <c r="E474" s="84" t="s">
        <v>165</v>
      </c>
      <c r="F474" s="84" t="s">
        <v>147</v>
      </c>
      <c r="G474" s="84" t="s">
        <v>147</v>
      </c>
      <c r="H474" s="85">
        <v>35332</v>
      </c>
      <c r="I474" s="84" t="s">
        <v>148</v>
      </c>
      <c r="J474" s="84" t="s">
        <v>2059</v>
      </c>
      <c r="K474" s="84">
        <v>2345</v>
      </c>
      <c r="L474" s="84" t="s">
        <v>177</v>
      </c>
      <c r="M474" s="84">
        <v>1810389003</v>
      </c>
      <c r="N474" s="86">
        <v>-20.2</v>
      </c>
      <c r="O474" s="86">
        <v>20.2</v>
      </c>
      <c r="P474" s="86">
        <v>0</v>
      </c>
      <c r="Q474" s="84" t="s">
        <v>2060</v>
      </c>
      <c r="S474" s="84">
        <v>473</v>
      </c>
    </row>
    <row r="475" spans="1:19" x14ac:dyDescent="0.3">
      <c r="A475" s="84">
        <v>387</v>
      </c>
      <c r="B475" s="84">
        <v>19</v>
      </c>
      <c r="C475" s="84" t="s">
        <v>2061</v>
      </c>
      <c r="D475" s="84" t="s">
        <v>1270</v>
      </c>
      <c r="E475" s="84" t="s">
        <v>165</v>
      </c>
      <c r="F475" s="84" t="s">
        <v>147</v>
      </c>
      <c r="G475" s="84" t="s">
        <v>147</v>
      </c>
      <c r="H475" s="85">
        <v>36616</v>
      </c>
      <c r="I475" s="84" t="s">
        <v>148</v>
      </c>
      <c r="J475" s="84" t="s">
        <v>2062</v>
      </c>
      <c r="K475" s="84">
        <v>1020</v>
      </c>
      <c r="L475" s="84" t="s">
        <v>161</v>
      </c>
      <c r="M475" s="84">
        <v>1910387059</v>
      </c>
      <c r="N475" s="86">
        <v>-20.2</v>
      </c>
      <c r="O475" s="86">
        <v>20.2</v>
      </c>
      <c r="P475" s="86">
        <v>0</v>
      </c>
      <c r="Q475" s="84" t="s">
        <v>2063</v>
      </c>
      <c r="S475" s="84">
        <v>474</v>
      </c>
    </row>
    <row r="476" spans="1:19" x14ac:dyDescent="0.3">
      <c r="A476" s="84">
        <v>389</v>
      </c>
      <c r="B476" s="84">
        <v>19</v>
      </c>
      <c r="C476" s="84" t="s">
        <v>2064</v>
      </c>
      <c r="D476" s="84" t="s">
        <v>2065</v>
      </c>
      <c r="E476" s="84" t="s">
        <v>165</v>
      </c>
      <c r="F476" s="84" t="s">
        <v>147</v>
      </c>
      <c r="G476" s="84" t="s">
        <v>147</v>
      </c>
      <c r="H476" s="85">
        <v>34987</v>
      </c>
      <c r="I476" s="84" t="s">
        <v>148</v>
      </c>
      <c r="J476" s="84" t="s">
        <v>2066</v>
      </c>
      <c r="K476" s="84">
        <v>1100</v>
      </c>
      <c r="L476" s="84" t="s">
        <v>168</v>
      </c>
      <c r="M476" s="84">
        <v>1910389023</v>
      </c>
      <c r="N476" s="86">
        <v>-20.2</v>
      </c>
      <c r="O476" s="86">
        <v>20.2</v>
      </c>
      <c r="P476" s="86">
        <v>0</v>
      </c>
      <c r="Q476" s="84" t="s">
        <v>2067</v>
      </c>
      <c r="S476" s="84">
        <v>475</v>
      </c>
    </row>
    <row r="477" spans="1:19" x14ac:dyDescent="0.3">
      <c r="A477" s="84">
        <v>705</v>
      </c>
      <c r="B477" s="84">
        <v>20</v>
      </c>
      <c r="C477" s="84" t="s">
        <v>2068</v>
      </c>
      <c r="D477" s="84" t="s">
        <v>2069</v>
      </c>
      <c r="E477" s="84" t="s">
        <v>165</v>
      </c>
      <c r="F477" s="84" t="s">
        <v>147</v>
      </c>
      <c r="G477" s="84" t="s">
        <v>239</v>
      </c>
      <c r="H477" s="85">
        <v>32711</v>
      </c>
      <c r="I477" s="84" t="s">
        <v>148</v>
      </c>
      <c r="J477" s="84" t="s">
        <v>2070</v>
      </c>
      <c r="K477" s="84">
        <v>1120</v>
      </c>
      <c r="L477" s="84" t="s">
        <v>155</v>
      </c>
      <c r="M477" s="84">
        <v>2010705005</v>
      </c>
      <c r="N477" s="86">
        <v>-20.2</v>
      </c>
      <c r="O477" s="86">
        <v>20.2</v>
      </c>
      <c r="P477" s="86">
        <v>0</v>
      </c>
      <c r="Q477" s="84" t="s">
        <v>2071</v>
      </c>
      <c r="S477" s="84">
        <v>476</v>
      </c>
    </row>
    <row r="478" spans="1:19" x14ac:dyDescent="0.3">
      <c r="A478" s="84">
        <v>229</v>
      </c>
      <c r="B478" s="84">
        <v>18</v>
      </c>
      <c r="C478" s="84" t="s">
        <v>2072</v>
      </c>
      <c r="D478" s="84" t="s">
        <v>2073</v>
      </c>
      <c r="E478" s="84" t="s">
        <v>165</v>
      </c>
      <c r="F478" s="84" t="s">
        <v>147</v>
      </c>
      <c r="G478" s="84" t="s">
        <v>147</v>
      </c>
      <c r="H478" s="85">
        <v>34611</v>
      </c>
      <c r="I478" s="84" t="s">
        <v>148</v>
      </c>
      <c r="J478" s="84" t="s">
        <v>2074</v>
      </c>
      <c r="K478" s="84">
        <v>1200</v>
      </c>
      <c r="L478" s="84" t="s">
        <v>945</v>
      </c>
      <c r="M478" s="84">
        <v>1810229058</v>
      </c>
      <c r="N478" s="86">
        <v>-20.2</v>
      </c>
      <c r="O478" s="86">
        <v>20.2</v>
      </c>
      <c r="P478" s="86">
        <v>0</v>
      </c>
      <c r="Q478" s="84" t="s">
        <v>2075</v>
      </c>
      <c r="S478" s="84">
        <v>477</v>
      </c>
    </row>
    <row r="479" spans="1:19" x14ac:dyDescent="0.3">
      <c r="A479" s="84">
        <v>-42</v>
      </c>
      <c r="B479" s="84">
        <v>19</v>
      </c>
      <c r="C479" s="84" t="s">
        <v>2076</v>
      </c>
      <c r="D479" s="84" t="s">
        <v>2077</v>
      </c>
      <c r="E479" s="84" t="s">
        <v>146</v>
      </c>
      <c r="F479" s="84" t="s">
        <v>147</v>
      </c>
      <c r="G479" s="84" t="s">
        <v>147</v>
      </c>
      <c r="H479" s="85">
        <v>34885</v>
      </c>
      <c r="I479" s="84" t="s">
        <v>228</v>
      </c>
      <c r="J479" s="84" t="s">
        <v>2078</v>
      </c>
      <c r="K479" s="84">
        <v>23617</v>
      </c>
      <c r="L479" s="84" t="s">
        <v>147</v>
      </c>
      <c r="M479" s="84">
        <v>1940042081</v>
      </c>
      <c r="N479" s="86">
        <v>-20.2</v>
      </c>
      <c r="O479" s="86">
        <v>20.2</v>
      </c>
      <c r="P479" s="86">
        <v>0</v>
      </c>
      <c r="Q479" s="84" t="s">
        <v>2079</v>
      </c>
      <c r="R479" s="84" t="s">
        <v>232</v>
      </c>
      <c r="S479" s="84">
        <v>478</v>
      </c>
    </row>
    <row r="480" spans="1:19" x14ac:dyDescent="0.3">
      <c r="A480" s="84">
        <v>390</v>
      </c>
      <c r="B480" s="84">
        <v>20</v>
      </c>
      <c r="C480" s="84" t="s">
        <v>2080</v>
      </c>
      <c r="D480" s="84" t="s">
        <v>2081</v>
      </c>
      <c r="E480" s="84" t="s">
        <v>146</v>
      </c>
      <c r="F480" s="84" t="s">
        <v>147</v>
      </c>
      <c r="G480" s="84" t="s">
        <v>159</v>
      </c>
      <c r="H480" s="85">
        <v>33864</v>
      </c>
      <c r="I480" s="84" t="s">
        <v>710</v>
      </c>
      <c r="J480" s="84" t="s">
        <v>2082</v>
      </c>
      <c r="K480" s="84">
        <v>1030</v>
      </c>
      <c r="L480" s="84" t="s">
        <v>155</v>
      </c>
      <c r="M480" s="84">
        <v>2010390014</v>
      </c>
      <c r="N480" s="86">
        <v>-20.2</v>
      </c>
      <c r="O480" s="86">
        <v>20.2</v>
      </c>
      <c r="P480" s="86">
        <v>0</v>
      </c>
      <c r="Q480" s="84" t="s">
        <v>2083</v>
      </c>
      <c r="S480" s="84">
        <v>479</v>
      </c>
    </row>
    <row r="481" spans="1:19" x14ac:dyDescent="0.3">
      <c r="A481" s="84">
        <v>230</v>
      </c>
      <c r="B481" s="84">
        <v>20</v>
      </c>
      <c r="C481" s="84" t="s">
        <v>2084</v>
      </c>
      <c r="D481" s="84" t="s">
        <v>2085</v>
      </c>
      <c r="E481" s="84" t="s">
        <v>165</v>
      </c>
      <c r="F481" s="84" t="s">
        <v>147</v>
      </c>
      <c r="G481" s="84" t="s">
        <v>147</v>
      </c>
      <c r="H481" s="85">
        <v>31298</v>
      </c>
      <c r="I481" s="84" t="s">
        <v>351</v>
      </c>
      <c r="J481" s="84" t="s">
        <v>2086</v>
      </c>
      <c r="K481" s="84">
        <v>1019</v>
      </c>
      <c r="L481" s="84" t="s">
        <v>2087</v>
      </c>
      <c r="M481" s="84">
        <v>2010230013</v>
      </c>
      <c r="N481" s="86">
        <v>-20.2</v>
      </c>
      <c r="O481" s="86">
        <v>20.2</v>
      </c>
      <c r="P481" s="86">
        <v>0</v>
      </c>
      <c r="Q481" s="84" t="s">
        <v>2088</v>
      </c>
      <c r="S481" s="84">
        <v>480</v>
      </c>
    </row>
    <row r="482" spans="1:19" x14ac:dyDescent="0.3">
      <c r="A482" s="84">
        <v>389</v>
      </c>
      <c r="B482" s="84">
        <v>20</v>
      </c>
      <c r="C482" s="84" t="s">
        <v>2089</v>
      </c>
      <c r="D482" s="84" t="s">
        <v>2090</v>
      </c>
      <c r="E482" s="84" t="s">
        <v>146</v>
      </c>
      <c r="F482" s="84" t="s">
        <v>147</v>
      </c>
      <c r="G482" s="84" t="s">
        <v>147</v>
      </c>
      <c r="H482" s="85">
        <v>36861</v>
      </c>
      <c r="I482" s="84" t="s">
        <v>611</v>
      </c>
      <c r="J482" s="84" t="s">
        <v>2091</v>
      </c>
      <c r="K482" s="84">
        <v>1210</v>
      </c>
      <c r="L482" s="84" t="s">
        <v>261</v>
      </c>
      <c r="M482" s="84">
        <v>2010389117</v>
      </c>
      <c r="N482" s="86">
        <v>-20.2</v>
      </c>
      <c r="O482" s="86">
        <v>20.2</v>
      </c>
      <c r="P482" s="86">
        <v>0</v>
      </c>
      <c r="Q482" s="84" t="s">
        <v>2092</v>
      </c>
      <c r="S482" s="84">
        <v>481</v>
      </c>
    </row>
    <row r="483" spans="1:19" x14ac:dyDescent="0.3">
      <c r="A483" s="84">
        <v>387</v>
      </c>
      <c r="B483" s="84">
        <v>20</v>
      </c>
      <c r="C483" s="84" t="s">
        <v>2093</v>
      </c>
      <c r="D483" s="84" t="s">
        <v>2094</v>
      </c>
      <c r="E483" s="84" t="s">
        <v>165</v>
      </c>
      <c r="F483" s="84" t="s">
        <v>147</v>
      </c>
      <c r="G483" s="84" t="s">
        <v>147</v>
      </c>
      <c r="H483" s="85">
        <v>35706</v>
      </c>
      <c r="I483" s="84" t="s">
        <v>399</v>
      </c>
      <c r="J483" s="84" t="s">
        <v>2095</v>
      </c>
      <c r="K483" s="84">
        <v>1100</v>
      </c>
      <c r="L483" s="84" t="s">
        <v>168</v>
      </c>
      <c r="M483" s="84">
        <v>2010387013</v>
      </c>
      <c r="N483" s="86">
        <v>-20.2</v>
      </c>
      <c r="O483" s="86">
        <v>20.2</v>
      </c>
      <c r="P483" s="86">
        <v>0</v>
      </c>
      <c r="Q483" s="84" t="s">
        <v>2096</v>
      </c>
      <c r="S483" s="84">
        <v>482</v>
      </c>
    </row>
    <row r="484" spans="1:19" x14ac:dyDescent="0.3">
      <c r="A484" s="84">
        <v>702</v>
      </c>
      <c r="B484" s="84">
        <v>19</v>
      </c>
      <c r="C484" s="84" t="s">
        <v>2097</v>
      </c>
      <c r="D484" s="84" t="s">
        <v>2098</v>
      </c>
      <c r="E484" s="84" t="s">
        <v>146</v>
      </c>
      <c r="F484" s="84" t="s">
        <v>147</v>
      </c>
      <c r="G484" s="84" t="s">
        <v>147</v>
      </c>
      <c r="H484" s="85">
        <v>34059</v>
      </c>
      <c r="I484" s="84" t="s">
        <v>228</v>
      </c>
      <c r="J484" s="84" t="s">
        <v>2099</v>
      </c>
      <c r="K484" s="84">
        <v>1040</v>
      </c>
      <c r="L484" s="84" t="s">
        <v>620</v>
      </c>
      <c r="M484" s="84">
        <v>1910702008</v>
      </c>
      <c r="N484" s="86">
        <v>-20.2</v>
      </c>
      <c r="O484" s="86">
        <v>20.2</v>
      </c>
      <c r="P484" s="86">
        <v>0</v>
      </c>
      <c r="Q484" s="84" t="s">
        <v>2100</v>
      </c>
      <c r="S484" s="84">
        <v>483</v>
      </c>
    </row>
    <row r="485" spans="1:19" x14ac:dyDescent="0.3">
      <c r="A485" s="84">
        <v>-39</v>
      </c>
      <c r="B485" s="84">
        <v>18</v>
      </c>
      <c r="C485" s="84" t="s">
        <v>2101</v>
      </c>
      <c r="D485" s="84" t="s">
        <v>2102</v>
      </c>
      <c r="E485" s="84" t="s">
        <v>165</v>
      </c>
      <c r="F485" s="84" t="s">
        <v>147</v>
      </c>
      <c r="G485" s="84" t="s">
        <v>147</v>
      </c>
      <c r="H485" s="85">
        <v>33379</v>
      </c>
      <c r="I485" s="84" t="s">
        <v>516</v>
      </c>
      <c r="J485" s="84" t="s">
        <v>2103</v>
      </c>
      <c r="K485" s="84">
        <v>3008</v>
      </c>
      <c r="L485" s="84" t="s">
        <v>2104</v>
      </c>
      <c r="M485" s="84">
        <v>1840039024</v>
      </c>
      <c r="N485" s="86">
        <v>-20.2</v>
      </c>
      <c r="O485" s="86">
        <v>20.2</v>
      </c>
      <c r="P485" s="86">
        <v>0</v>
      </c>
      <c r="Q485" s="84" t="s">
        <v>2105</v>
      </c>
      <c r="R485" s="84" t="s">
        <v>220</v>
      </c>
      <c r="S485" s="84">
        <v>484</v>
      </c>
    </row>
    <row r="486" spans="1:19" x14ac:dyDescent="0.3">
      <c r="A486" s="84">
        <v>-37</v>
      </c>
      <c r="B486" s="84">
        <v>20</v>
      </c>
      <c r="C486" s="84" t="s">
        <v>2106</v>
      </c>
      <c r="D486" s="84" t="s">
        <v>2107</v>
      </c>
      <c r="E486" s="84" t="s">
        <v>165</v>
      </c>
      <c r="F486" s="84" t="s">
        <v>147</v>
      </c>
      <c r="G486" s="84" t="s">
        <v>147</v>
      </c>
      <c r="H486" s="85">
        <v>31062</v>
      </c>
      <c r="I486" s="84" t="s">
        <v>148</v>
      </c>
      <c r="J486" s="84" t="s">
        <v>2108</v>
      </c>
      <c r="K486" s="84">
        <v>2432</v>
      </c>
      <c r="L486" s="84" t="s">
        <v>2109</v>
      </c>
      <c r="M486" s="84">
        <v>2030037001</v>
      </c>
      <c r="N486" s="86">
        <v>-20.2</v>
      </c>
      <c r="O486" s="86">
        <v>20.2</v>
      </c>
      <c r="P486" s="86">
        <v>0</v>
      </c>
      <c r="Q486" s="84" t="s">
        <v>2110</v>
      </c>
      <c r="R486" s="84" t="s">
        <v>913</v>
      </c>
      <c r="S486" s="84">
        <v>485</v>
      </c>
    </row>
    <row r="487" spans="1:19" x14ac:dyDescent="0.3">
      <c r="A487" s="84">
        <v>230</v>
      </c>
      <c r="B487" s="84">
        <v>18</v>
      </c>
      <c r="C487" s="84" t="s">
        <v>2111</v>
      </c>
      <c r="D487" s="84" t="s">
        <v>251</v>
      </c>
      <c r="E487" s="84" t="s">
        <v>146</v>
      </c>
      <c r="F487" s="84" t="s">
        <v>147</v>
      </c>
      <c r="G487" s="84" t="s">
        <v>239</v>
      </c>
      <c r="H487" s="85">
        <v>31495</v>
      </c>
      <c r="I487" s="84" t="s">
        <v>148</v>
      </c>
      <c r="J487" s="84" t="s">
        <v>2112</v>
      </c>
      <c r="K487" s="84">
        <v>1060</v>
      </c>
      <c r="L487" s="84" t="s">
        <v>712</v>
      </c>
      <c r="M487" s="84">
        <v>1810230006</v>
      </c>
      <c r="N487" s="86">
        <v>-20.2</v>
      </c>
      <c r="O487" s="86">
        <v>20.2</v>
      </c>
      <c r="P487" s="86">
        <v>0</v>
      </c>
      <c r="Q487" s="84" t="s">
        <v>2113</v>
      </c>
      <c r="S487" s="84">
        <v>486</v>
      </c>
    </row>
    <row r="488" spans="1:19" x14ac:dyDescent="0.3">
      <c r="A488" s="84">
        <v>391</v>
      </c>
      <c r="B488" s="84">
        <v>20</v>
      </c>
      <c r="C488" s="84" t="s">
        <v>2114</v>
      </c>
      <c r="D488" s="84" t="s">
        <v>2115</v>
      </c>
      <c r="E488" s="84" t="s">
        <v>146</v>
      </c>
      <c r="F488" s="84" t="s">
        <v>147</v>
      </c>
      <c r="G488" s="84" t="s">
        <v>147</v>
      </c>
      <c r="H488" s="85">
        <v>36458</v>
      </c>
      <c r="I488" s="84" t="s">
        <v>1775</v>
      </c>
      <c r="J488" s="84" t="s">
        <v>2116</v>
      </c>
      <c r="K488" s="84">
        <v>1150</v>
      </c>
      <c r="L488" s="84" t="s">
        <v>155</v>
      </c>
      <c r="M488" s="84">
        <v>2000391001</v>
      </c>
      <c r="N488" s="86">
        <v>-20.2</v>
      </c>
      <c r="O488" s="86">
        <v>20.2</v>
      </c>
      <c r="P488" s="86">
        <v>0</v>
      </c>
      <c r="Q488" s="84" t="s">
        <v>2117</v>
      </c>
      <c r="R488" s="84" t="s">
        <v>204</v>
      </c>
      <c r="S488" s="84">
        <v>487</v>
      </c>
    </row>
    <row r="489" spans="1:19" x14ac:dyDescent="0.3">
      <c r="A489" s="84">
        <v>-39</v>
      </c>
      <c r="B489" s="84">
        <v>19</v>
      </c>
      <c r="C489" s="84" t="s">
        <v>2118</v>
      </c>
      <c r="D489" s="84" t="s">
        <v>2119</v>
      </c>
      <c r="E489" s="84" t="s">
        <v>165</v>
      </c>
      <c r="F489" s="84" t="s">
        <v>147</v>
      </c>
      <c r="G489" s="84" t="s">
        <v>147</v>
      </c>
      <c r="H489" s="85">
        <v>35499</v>
      </c>
      <c r="I489" s="84" t="s">
        <v>228</v>
      </c>
      <c r="J489" s="84" t="s">
        <v>2120</v>
      </c>
      <c r="K489" s="84">
        <v>80799</v>
      </c>
      <c r="L489" s="84" t="s">
        <v>147</v>
      </c>
      <c r="M489" s="84">
        <v>1940039052</v>
      </c>
      <c r="N489" s="86">
        <v>-20.2</v>
      </c>
      <c r="O489" s="86">
        <v>20.2</v>
      </c>
      <c r="P489" s="86">
        <v>0</v>
      </c>
      <c r="Q489" s="84" t="s">
        <v>2121</v>
      </c>
      <c r="R489" s="84" t="s">
        <v>220</v>
      </c>
      <c r="S489" s="84">
        <v>488</v>
      </c>
    </row>
    <row r="490" spans="1:19" x14ac:dyDescent="0.3">
      <c r="A490" s="84">
        <v>391</v>
      </c>
      <c r="B490" s="84">
        <v>20</v>
      </c>
      <c r="C490" s="84" t="s">
        <v>2122</v>
      </c>
      <c r="D490" s="84" t="s">
        <v>2123</v>
      </c>
      <c r="E490" s="84" t="s">
        <v>165</v>
      </c>
      <c r="F490" s="84" t="s">
        <v>147</v>
      </c>
      <c r="G490" s="84" t="s">
        <v>147</v>
      </c>
      <c r="H490" s="85">
        <v>36335</v>
      </c>
      <c r="I490" s="84" t="s">
        <v>148</v>
      </c>
      <c r="J490" s="84" t="s">
        <v>2124</v>
      </c>
      <c r="K490" s="84">
        <v>1020</v>
      </c>
      <c r="L490" s="84" t="s">
        <v>161</v>
      </c>
      <c r="M490" s="84">
        <v>2010391035</v>
      </c>
      <c r="N490" s="86">
        <v>-20.2</v>
      </c>
      <c r="O490" s="86">
        <v>20.2</v>
      </c>
      <c r="P490" s="86">
        <v>0</v>
      </c>
      <c r="Q490" s="84" t="s">
        <v>2125</v>
      </c>
      <c r="S490" s="84">
        <v>489</v>
      </c>
    </row>
    <row r="491" spans="1:19" x14ac:dyDescent="0.3">
      <c r="A491" s="84">
        <v>1389</v>
      </c>
      <c r="B491" s="84">
        <v>18</v>
      </c>
      <c r="C491" s="84" t="s">
        <v>2122</v>
      </c>
      <c r="D491" s="84" t="s">
        <v>1526</v>
      </c>
      <c r="E491" s="84" t="s">
        <v>165</v>
      </c>
      <c r="F491" s="84" t="s">
        <v>147</v>
      </c>
      <c r="G491" s="84" t="s">
        <v>147</v>
      </c>
      <c r="H491" s="85">
        <v>33789</v>
      </c>
      <c r="I491" s="84" t="s">
        <v>860</v>
      </c>
      <c r="J491" s="84" t="s">
        <v>2126</v>
      </c>
      <c r="K491" s="84">
        <v>1020</v>
      </c>
      <c r="L491" s="84" t="s">
        <v>161</v>
      </c>
      <c r="M491" s="84">
        <v>1810389943</v>
      </c>
      <c r="N491" s="86">
        <v>-20.2</v>
      </c>
      <c r="O491" s="86">
        <v>20.2</v>
      </c>
      <c r="P491" s="86">
        <v>0</v>
      </c>
      <c r="Q491" s="84" t="s">
        <v>2127</v>
      </c>
      <c r="S491" s="84">
        <v>490</v>
      </c>
    </row>
    <row r="492" spans="1:19" x14ac:dyDescent="0.3">
      <c r="A492" s="84">
        <v>1389</v>
      </c>
      <c r="B492" s="84">
        <v>18</v>
      </c>
      <c r="C492" s="84" t="s">
        <v>2122</v>
      </c>
      <c r="D492" s="84" t="s">
        <v>2128</v>
      </c>
      <c r="E492" s="84" t="s">
        <v>146</v>
      </c>
      <c r="F492" s="84" t="s">
        <v>147</v>
      </c>
      <c r="G492" s="84" t="s">
        <v>147</v>
      </c>
      <c r="H492" s="85">
        <v>34375</v>
      </c>
      <c r="I492" s="84" t="s">
        <v>2129</v>
      </c>
      <c r="J492" s="84" t="s">
        <v>2130</v>
      </c>
      <c r="K492" s="84">
        <v>1100</v>
      </c>
      <c r="L492" s="84" t="s">
        <v>168</v>
      </c>
      <c r="M492" s="84">
        <v>1810389913</v>
      </c>
      <c r="N492" s="86">
        <v>-20.2</v>
      </c>
      <c r="O492" s="86">
        <v>20.2</v>
      </c>
      <c r="P492" s="86">
        <v>0</v>
      </c>
      <c r="Q492" s="84" t="s">
        <v>2131</v>
      </c>
      <c r="S492" s="84">
        <v>491</v>
      </c>
    </row>
    <row r="493" spans="1:19" x14ac:dyDescent="0.3">
      <c r="A493" s="84">
        <v>389</v>
      </c>
      <c r="B493" s="84">
        <v>16</v>
      </c>
      <c r="C493" s="84" t="s">
        <v>2132</v>
      </c>
      <c r="D493" s="84" t="s">
        <v>1467</v>
      </c>
      <c r="E493" s="84" t="s">
        <v>165</v>
      </c>
      <c r="F493" s="84" t="s">
        <v>147</v>
      </c>
      <c r="G493" s="84" t="s">
        <v>147</v>
      </c>
      <c r="H493" s="85">
        <v>29361</v>
      </c>
      <c r="I493" s="84" t="s">
        <v>576</v>
      </c>
      <c r="J493" s="84" t="s">
        <v>2133</v>
      </c>
      <c r="K493" s="84">
        <v>1160</v>
      </c>
      <c r="L493" s="84" t="s">
        <v>155</v>
      </c>
      <c r="M493" s="84">
        <v>1610389231</v>
      </c>
      <c r="N493" s="86">
        <v>-20.2</v>
      </c>
      <c r="O493" s="86">
        <v>20.2</v>
      </c>
      <c r="P493" s="86">
        <v>0</v>
      </c>
      <c r="Q493" s="84" t="s">
        <v>2134</v>
      </c>
      <c r="S493" s="84">
        <v>492</v>
      </c>
    </row>
    <row r="494" spans="1:19" x14ac:dyDescent="0.3">
      <c r="A494" s="84">
        <v>389</v>
      </c>
      <c r="B494" s="84">
        <v>18</v>
      </c>
      <c r="C494" s="84" t="s">
        <v>2135</v>
      </c>
      <c r="D494" s="84" t="s">
        <v>2136</v>
      </c>
      <c r="E494" s="84" t="s">
        <v>165</v>
      </c>
      <c r="F494" s="84" t="s">
        <v>147</v>
      </c>
      <c r="G494" s="84" t="s">
        <v>147</v>
      </c>
      <c r="H494" s="85">
        <v>35118</v>
      </c>
      <c r="I494" s="84" t="s">
        <v>148</v>
      </c>
      <c r="J494" s="84" t="s">
        <v>2137</v>
      </c>
      <c r="K494" s="84">
        <v>1160</v>
      </c>
      <c r="L494" s="84" t="s">
        <v>423</v>
      </c>
      <c r="M494" s="84">
        <v>1810389005</v>
      </c>
      <c r="N494" s="86">
        <v>-20.2</v>
      </c>
      <c r="O494" s="86">
        <v>20.2</v>
      </c>
      <c r="P494" s="86">
        <v>0</v>
      </c>
      <c r="Q494" s="84" t="s">
        <v>2138</v>
      </c>
      <c r="S494" s="84">
        <v>493</v>
      </c>
    </row>
    <row r="495" spans="1:19" x14ac:dyDescent="0.3">
      <c r="A495" s="84">
        <v>229</v>
      </c>
      <c r="B495" s="84">
        <v>19</v>
      </c>
      <c r="C495" s="84" t="s">
        <v>2139</v>
      </c>
      <c r="D495" s="84" t="s">
        <v>2140</v>
      </c>
      <c r="E495" s="84" t="s">
        <v>146</v>
      </c>
      <c r="F495" s="84" t="s">
        <v>147</v>
      </c>
      <c r="G495" s="84" t="s">
        <v>147</v>
      </c>
      <c r="H495" s="85">
        <v>36367</v>
      </c>
      <c r="I495" s="84" t="s">
        <v>148</v>
      </c>
      <c r="J495" s="84" t="s">
        <v>2141</v>
      </c>
      <c r="K495" s="84">
        <v>3421</v>
      </c>
      <c r="L495" s="84" t="s">
        <v>2142</v>
      </c>
      <c r="M495" s="84">
        <v>1910229062</v>
      </c>
      <c r="N495" s="86">
        <v>-20.2</v>
      </c>
      <c r="O495" s="86">
        <v>20.2</v>
      </c>
      <c r="P495" s="86">
        <v>0</v>
      </c>
      <c r="Q495" s="84" t="s">
        <v>2143</v>
      </c>
      <c r="S495" s="84">
        <v>494</v>
      </c>
    </row>
    <row r="496" spans="1:19" x14ac:dyDescent="0.3">
      <c r="A496" s="84">
        <v>389</v>
      </c>
      <c r="B496" s="84">
        <v>19</v>
      </c>
      <c r="C496" s="84" t="s">
        <v>2144</v>
      </c>
      <c r="D496" s="84" t="s">
        <v>2145</v>
      </c>
      <c r="E496" s="84" t="s">
        <v>146</v>
      </c>
      <c r="F496" s="84" t="s">
        <v>147</v>
      </c>
      <c r="G496" s="84" t="s">
        <v>147</v>
      </c>
      <c r="H496" s="85">
        <v>34066</v>
      </c>
      <c r="I496" s="84" t="s">
        <v>495</v>
      </c>
      <c r="J496" s="84" t="s">
        <v>2146</v>
      </c>
      <c r="K496" s="84">
        <v>1090</v>
      </c>
      <c r="L496" s="84" t="s">
        <v>1160</v>
      </c>
      <c r="M496" s="84">
        <v>1910389024</v>
      </c>
      <c r="N496" s="86">
        <v>-20.2</v>
      </c>
      <c r="O496" s="86">
        <v>20.2</v>
      </c>
      <c r="P496" s="86">
        <v>0</v>
      </c>
      <c r="Q496" s="84" t="s">
        <v>2147</v>
      </c>
      <c r="S496" s="84">
        <v>495</v>
      </c>
    </row>
    <row r="497" spans="1:19" x14ac:dyDescent="0.3">
      <c r="A497" s="84">
        <v>389</v>
      </c>
      <c r="B497" s="84">
        <v>17</v>
      </c>
      <c r="C497" s="84" t="s">
        <v>2148</v>
      </c>
      <c r="D497" s="84" t="s">
        <v>2149</v>
      </c>
      <c r="E497" s="84" t="s">
        <v>146</v>
      </c>
      <c r="F497" s="84" t="s">
        <v>147</v>
      </c>
      <c r="G497" s="84" t="s">
        <v>147</v>
      </c>
      <c r="H497" s="85">
        <v>35187</v>
      </c>
      <c r="I497" s="84" t="s">
        <v>495</v>
      </c>
      <c r="J497" s="84" t="s">
        <v>2150</v>
      </c>
      <c r="K497" s="84">
        <v>2120</v>
      </c>
      <c r="L497" s="84" t="s">
        <v>2151</v>
      </c>
      <c r="M497" s="84">
        <v>1710389041</v>
      </c>
      <c r="N497" s="86">
        <v>-20.2</v>
      </c>
      <c r="O497" s="86">
        <v>20.2</v>
      </c>
      <c r="P497" s="86">
        <v>0</v>
      </c>
      <c r="Q497" s="84" t="s">
        <v>2152</v>
      </c>
      <c r="S497" s="84">
        <v>496</v>
      </c>
    </row>
    <row r="498" spans="1:19" x14ac:dyDescent="0.3">
      <c r="A498" s="84">
        <v>387</v>
      </c>
      <c r="B498" s="84">
        <v>19</v>
      </c>
      <c r="C498" s="84" t="s">
        <v>2153</v>
      </c>
      <c r="D498" s="84" t="s">
        <v>2154</v>
      </c>
      <c r="E498" s="84" t="s">
        <v>146</v>
      </c>
      <c r="F498" s="84" t="s">
        <v>147</v>
      </c>
      <c r="G498" s="84" t="s">
        <v>147</v>
      </c>
      <c r="H498" s="85">
        <v>35692</v>
      </c>
      <c r="I498" s="84" t="s">
        <v>148</v>
      </c>
      <c r="J498" s="84" t="s">
        <v>2155</v>
      </c>
      <c r="K498" s="84">
        <v>1220</v>
      </c>
      <c r="L498" s="84" t="s">
        <v>150</v>
      </c>
      <c r="M498" s="84">
        <v>1910387010</v>
      </c>
      <c r="N498" s="86">
        <v>-20.2</v>
      </c>
      <c r="O498" s="86">
        <v>20.2</v>
      </c>
      <c r="P498" s="86">
        <v>0</v>
      </c>
      <c r="Q498" s="84" t="s">
        <v>2156</v>
      </c>
      <c r="S498" s="84">
        <v>497</v>
      </c>
    </row>
    <row r="499" spans="1:19" x14ac:dyDescent="0.3">
      <c r="A499" s="84">
        <v>389</v>
      </c>
      <c r="B499" s="84">
        <v>20</v>
      </c>
      <c r="C499" s="84" t="s">
        <v>2157</v>
      </c>
      <c r="D499" s="84" t="s">
        <v>2158</v>
      </c>
      <c r="E499" s="84" t="s">
        <v>165</v>
      </c>
      <c r="F499" s="84" t="s">
        <v>147</v>
      </c>
      <c r="G499" s="84" t="s">
        <v>147</v>
      </c>
      <c r="H499" s="85">
        <v>35396</v>
      </c>
      <c r="I499" s="84" t="s">
        <v>624</v>
      </c>
      <c r="J499" s="84" t="s">
        <v>2159</v>
      </c>
      <c r="K499" s="84">
        <v>1210</v>
      </c>
      <c r="L499" s="84" t="s">
        <v>261</v>
      </c>
      <c r="M499" s="84">
        <v>2010389020</v>
      </c>
      <c r="N499" s="86">
        <v>-20.2</v>
      </c>
      <c r="O499" s="86">
        <v>20.2</v>
      </c>
      <c r="P499" s="86">
        <v>0</v>
      </c>
      <c r="Q499" s="84" t="s">
        <v>2160</v>
      </c>
      <c r="S499" s="84">
        <v>498</v>
      </c>
    </row>
    <row r="500" spans="1:19" x14ac:dyDescent="0.3">
      <c r="A500" s="84">
        <v>392</v>
      </c>
      <c r="B500" s="84">
        <v>20</v>
      </c>
      <c r="C500" s="84" t="s">
        <v>2161</v>
      </c>
      <c r="D500" s="84" t="s">
        <v>2162</v>
      </c>
      <c r="E500" s="84" t="s">
        <v>165</v>
      </c>
      <c r="F500" s="84" t="s">
        <v>147</v>
      </c>
      <c r="G500" s="84" t="s">
        <v>430</v>
      </c>
      <c r="H500" s="85">
        <v>35015</v>
      </c>
      <c r="I500" s="84" t="s">
        <v>148</v>
      </c>
      <c r="J500" s="84" t="s">
        <v>2163</v>
      </c>
      <c r="K500" s="84">
        <v>1160</v>
      </c>
      <c r="L500" s="84" t="s">
        <v>423</v>
      </c>
      <c r="M500" s="84">
        <v>2010392009</v>
      </c>
      <c r="N500" s="86">
        <v>-20.2</v>
      </c>
      <c r="O500" s="86">
        <v>20.2</v>
      </c>
      <c r="P500" s="86">
        <v>0</v>
      </c>
      <c r="Q500" s="84" t="s">
        <v>2164</v>
      </c>
      <c r="S500" s="84">
        <v>499</v>
      </c>
    </row>
    <row r="501" spans="1:19" x14ac:dyDescent="0.3">
      <c r="A501" s="84">
        <v>389</v>
      </c>
      <c r="B501" s="84">
        <v>15</v>
      </c>
      <c r="C501" s="84" t="s">
        <v>2165</v>
      </c>
      <c r="D501" s="84" t="s">
        <v>2166</v>
      </c>
      <c r="E501" s="84" t="s">
        <v>146</v>
      </c>
      <c r="F501" s="84" t="s">
        <v>147</v>
      </c>
      <c r="G501" s="84" t="s">
        <v>147</v>
      </c>
      <c r="H501" s="85">
        <v>31799</v>
      </c>
      <c r="I501" s="84" t="s">
        <v>148</v>
      </c>
      <c r="J501" s="84" t="s">
        <v>2167</v>
      </c>
      <c r="K501" s="84">
        <v>1020</v>
      </c>
      <c r="L501" s="84" t="s">
        <v>155</v>
      </c>
      <c r="M501" s="84">
        <v>1510389127</v>
      </c>
      <c r="N501" s="86">
        <v>-20.2</v>
      </c>
      <c r="O501" s="86">
        <v>20.2</v>
      </c>
      <c r="P501" s="86">
        <v>0</v>
      </c>
      <c r="Q501" s="84" t="s">
        <v>2168</v>
      </c>
      <c r="R501" s="84" t="s">
        <v>198</v>
      </c>
      <c r="S501" s="84">
        <v>500</v>
      </c>
    </row>
    <row r="502" spans="1:19" x14ac:dyDescent="0.3">
      <c r="A502" s="84">
        <v>389</v>
      </c>
      <c r="B502" s="84">
        <v>18</v>
      </c>
      <c r="C502" s="84" t="s">
        <v>2169</v>
      </c>
      <c r="D502" s="84" t="s">
        <v>2170</v>
      </c>
      <c r="E502" s="84" t="s">
        <v>165</v>
      </c>
      <c r="F502" s="84" t="s">
        <v>147</v>
      </c>
      <c r="G502" s="84" t="s">
        <v>147</v>
      </c>
      <c r="H502" s="85">
        <v>35550</v>
      </c>
      <c r="I502" s="84" t="s">
        <v>148</v>
      </c>
      <c r="J502" s="84" t="s">
        <v>2171</v>
      </c>
      <c r="K502" s="84">
        <v>1100</v>
      </c>
      <c r="L502" s="84" t="s">
        <v>168</v>
      </c>
      <c r="M502" s="84">
        <v>1810389006</v>
      </c>
      <c r="N502" s="86">
        <v>-20.2</v>
      </c>
      <c r="O502" s="86">
        <v>20.2</v>
      </c>
      <c r="P502" s="86">
        <v>0</v>
      </c>
      <c r="Q502" s="84" t="s">
        <v>2172</v>
      </c>
      <c r="S502" s="84">
        <v>501</v>
      </c>
    </row>
    <row r="503" spans="1:19" x14ac:dyDescent="0.3">
      <c r="A503" s="84">
        <v>389</v>
      </c>
      <c r="B503" s="84">
        <v>18</v>
      </c>
      <c r="C503" s="84" t="s">
        <v>2173</v>
      </c>
      <c r="D503" s="84" t="s">
        <v>2174</v>
      </c>
      <c r="E503" s="84" t="s">
        <v>165</v>
      </c>
      <c r="F503" s="84" t="s">
        <v>147</v>
      </c>
      <c r="G503" s="84" t="s">
        <v>147</v>
      </c>
      <c r="H503" s="85">
        <v>35917</v>
      </c>
      <c r="I503" s="84" t="s">
        <v>148</v>
      </c>
      <c r="J503" s="84" t="s">
        <v>2175</v>
      </c>
      <c r="K503" s="84">
        <v>7100</v>
      </c>
      <c r="L503" s="84" t="s">
        <v>531</v>
      </c>
      <c r="M503" s="84">
        <v>1810389547</v>
      </c>
      <c r="N503" s="86">
        <v>-20.2</v>
      </c>
      <c r="O503" s="86">
        <v>20.2</v>
      </c>
      <c r="P503" s="86">
        <v>0</v>
      </c>
      <c r="Q503" s="84" t="s">
        <v>2176</v>
      </c>
      <c r="S503" s="84">
        <v>502</v>
      </c>
    </row>
    <row r="504" spans="1:19" x14ac:dyDescent="0.3">
      <c r="A504" s="84">
        <v>389</v>
      </c>
      <c r="B504" s="84">
        <v>20</v>
      </c>
      <c r="C504" s="84" t="s">
        <v>2177</v>
      </c>
      <c r="D504" s="84" t="s">
        <v>2178</v>
      </c>
      <c r="E504" s="84" t="s">
        <v>146</v>
      </c>
      <c r="F504" s="84" t="s">
        <v>147</v>
      </c>
      <c r="G504" s="84" t="s">
        <v>147</v>
      </c>
      <c r="H504" s="85">
        <v>35592</v>
      </c>
      <c r="I504" s="84" t="s">
        <v>148</v>
      </c>
      <c r="J504" s="84" t="s">
        <v>2179</v>
      </c>
      <c r="K504" s="84">
        <v>8480</v>
      </c>
      <c r="L504" s="84" t="s">
        <v>2180</v>
      </c>
      <c r="M504" s="84">
        <v>2010389118</v>
      </c>
      <c r="N504" s="86">
        <v>-20.2</v>
      </c>
      <c r="O504" s="86">
        <v>20.2</v>
      </c>
      <c r="P504" s="86">
        <v>0</v>
      </c>
      <c r="Q504" s="84" t="s">
        <v>2181</v>
      </c>
      <c r="S504" s="84">
        <v>503</v>
      </c>
    </row>
    <row r="505" spans="1:19" x14ac:dyDescent="0.3">
      <c r="A505" s="84">
        <v>392</v>
      </c>
      <c r="B505" s="84">
        <v>18</v>
      </c>
      <c r="C505" s="84" t="s">
        <v>2182</v>
      </c>
      <c r="D505" s="84" t="s">
        <v>2183</v>
      </c>
      <c r="E505" s="84" t="s">
        <v>165</v>
      </c>
      <c r="F505" s="84" t="s">
        <v>147</v>
      </c>
      <c r="G505" s="84" t="s">
        <v>159</v>
      </c>
      <c r="H505" s="85">
        <v>33036</v>
      </c>
      <c r="I505" s="84" t="s">
        <v>558</v>
      </c>
      <c r="J505" s="84" t="s">
        <v>2184</v>
      </c>
      <c r="K505" s="84">
        <v>1220</v>
      </c>
      <c r="L505" s="84" t="s">
        <v>150</v>
      </c>
      <c r="M505" s="84">
        <v>1810392031</v>
      </c>
      <c r="N505" s="86">
        <v>-20.2</v>
      </c>
      <c r="O505" s="86">
        <v>20.2</v>
      </c>
      <c r="P505" s="86">
        <v>0</v>
      </c>
      <c r="Q505" s="84" t="s">
        <v>2185</v>
      </c>
      <c r="S505" s="84">
        <v>504</v>
      </c>
    </row>
    <row r="506" spans="1:19" x14ac:dyDescent="0.3">
      <c r="A506" s="84">
        <v>705</v>
      </c>
      <c r="B506" s="84">
        <v>18</v>
      </c>
      <c r="C506" s="84" t="s">
        <v>2186</v>
      </c>
      <c r="D506" s="84" t="s">
        <v>2187</v>
      </c>
      <c r="E506" s="84" t="s">
        <v>146</v>
      </c>
      <c r="F506" s="84" t="s">
        <v>147</v>
      </c>
      <c r="G506" s="84" t="s">
        <v>147</v>
      </c>
      <c r="H506" s="85">
        <v>33936</v>
      </c>
      <c r="I506" s="84" t="s">
        <v>341</v>
      </c>
      <c r="J506" s="84" t="s">
        <v>2188</v>
      </c>
      <c r="K506" s="84">
        <v>1090</v>
      </c>
      <c r="L506" s="84" t="s">
        <v>1160</v>
      </c>
      <c r="M506" s="84">
        <v>1810705005</v>
      </c>
      <c r="N506" s="86">
        <v>-20.2</v>
      </c>
      <c r="O506" s="86">
        <v>21</v>
      </c>
      <c r="P506" s="86">
        <v>0.8</v>
      </c>
      <c r="Q506" s="84" t="s">
        <v>2189</v>
      </c>
      <c r="S506" s="84">
        <v>505</v>
      </c>
    </row>
    <row r="507" spans="1:19" x14ac:dyDescent="0.3">
      <c r="A507" s="84">
        <v>229</v>
      </c>
      <c r="B507" s="84">
        <v>20</v>
      </c>
      <c r="C507" s="84" t="s">
        <v>2190</v>
      </c>
      <c r="D507" s="84" t="s">
        <v>2191</v>
      </c>
      <c r="E507" s="84" t="s">
        <v>165</v>
      </c>
      <c r="F507" s="84" t="s">
        <v>147</v>
      </c>
      <c r="G507" s="84" t="s">
        <v>147</v>
      </c>
      <c r="H507" s="85">
        <v>33099</v>
      </c>
      <c r="I507" s="84" t="s">
        <v>148</v>
      </c>
      <c r="J507" s="84" t="s">
        <v>2192</v>
      </c>
      <c r="K507" s="84">
        <v>1220</v>
      </c>
      <c r="L507" s="84" t="s">
        <v>150</v>
      </c>
      <c r="M507" s="84">
        <v>2010229010</v>
      </c>
      <c r="N507" s="86">
        <v>-20.2</v>
      </c>
      <c r="O507" s="86">
        <v>20.2</v>
      </c>
      <c r="P507" s="86">
        <v>0</v>
      </c>
      <c r="Q507" s="84" t="s">
        <v>2193</v>
      </c>
      <c r="S507" s="84">
        <v>506</v>
      </c>
    </row>
    <row r="508" spans="1:19" x14ac:dyDescent="0.3">
      <c r="A508" s="84">
        <v>391</v>
      </c>
      <c r="B508" s="84">
        <v>20</v>
      </c>
      <c r="C508" s="84" t="s">
        <v>2194</v>
      </c>
      <c r="D508" s="84" t="s">
        <v>2195</v>
      </c>
      <c r="E508" s="84" t="s">
        <v>146</v>
      </c>
      <c r="F508" s="84" t="s">
        <v>147</v>
      </c>
      <c r="G508" s="84" t="s">
        <v>147</v>
      </c>
      <c r="H508" s="85">
        <v>34845</v>
      </c>
      <c r="I508" s="84" t="s">
        <v>148</v>
      </c>
      <c r="J508" s="84" t="s">
        <v>2196</v>
      </c>
      <c r="K508" s="84">
        <v>1020</v>
      </c>
      <c r="L508" s="84" t="s">
        <v>155</v>
      </c>
      <c r="M508" s="84">
        <v>2010391077</v>
      </c>
      <c r="N508" s="86">
        <v>-20.2</v>
      </c>
      <c r="O508" s="86">
        <v>20.2</v>
      </c>
      <c r="P508" s="86">
        <v>0</v>
      </c>
      <c r="Q508" s="84" t="s">
        <v>2197</v>
      </c>
      <c r="S508" s="84">
        <v>507</v>
      </c>
    </row>
    <row r="509" spans="1:19" x14ac:dyDescent="0.3">
      <c r="A509" s="84">
        <v>389</v>
      </c>
      <c r="B509" s="84">
        <v>19</v>
      </c>
      <c r="C509" s="84" t="s">
        <v>2198</v>
      </c>
      <c r="D509" s="84" t="s">
        <v>2199</v>
      </c>
      <c r="E509" s="84" t="s">
        <v>146</v>
      </c>
      <c r="F509" s="84" t="s">
        <v>147</v>
      </c>
      <c r="G509" s="84" t="s">
        <v>147</v>
      </c>
      <c r="H509" s="85">
        <v>35452</v>
      </c>
      <c r="I509" s="84" t="s">
        <v>148</v>
      </c>
      <c r="J509" s="84" t="s">
        <v>2200</v>
      </c>
      <c r="K509" s="84">
        <v>1100</v>
      </c>
      <c r="L509" s="84" t="s">
        <v>168</v>
      </c>
      <c r="M509" s="84">
        <v>1910389025</v>
      </c>
      <c r="N509" s="86">
        <v>-20.2</v>
      </c>
      <c r="O509" s="86">
        <v>20.2</v>
      </c>
      <c r="P509" s="86">
        <v>0</v>
      </c>
      <c r="Q509" s="84" t="s">
        <v>2201</v>
      </c>
      <c r="S509" s="84">
        <v>508</v>
      </c>
    </row>
    <row r="510" spans="1:19" x14ac:dyDescent="0.3">
      <c r="A510" s="84">
        <v>-39</v>
      </c>
      <c r="B510" s="84">
        <v>19</v>
      </c>
      <c r="C510" s="84" t="s">
        <v>2202</v>
      </c>
      <c r="D510" s="84" t="s">
        <v>2203</v>
      </c>
      <c r="E510" s="84" t="s">
        <v>165</v>
      </c>
      <c r="F510" s="84" t="s">
        <v>147</v>
      </c>
      <c r="G510" s="84" t="s">
        <v>239</v>
      </c>
      <c r="H510" s="85">
        <v>34969</v>
      </c>
      <c r="I510" s="84" t="s">
        <v>228</v>
      </c>
      <c r="J510" s="84" t="s">
        <v>2204</v>
      </c>
      <c r="K510" s="84">
        <v>81927</v>
      </c>
      <c r="L510" s="84" t="s">
        <v>147</v>
      </c>
      <c r="M510" s="84">
        <v>1930039035</v>
      </c>
      <c r="N510" s="86">
        <v>-20.2</v>
      </c>
      <c r="O510" s="86">
        <v>20.2</v>
      </c>
      <c r="P510" s="86">
        <v>0</v>
      </c>
      <c r="Q510" s="84" t="s">
        <v>2205</v>
      </c>
      <c r="R510" s="84" t="s">
        <v>220</v>
      </c>
      <c r="S510" s="84">
        <v>509</v>
      </c>
    </row>
    <row r="511" spans="1:19" x14ac:dyDescent="0.3">
      <c r="A511" s="84">
        <v>-39</v>
      </c>
      <c r="B511" s="84">
        <v>20</v>
      </c>
      <c r="C511" s="84" t="s">
        <v>2206</v>
      </c>
      <c r="D511" s="84" t="s">
        <v>2207</v>
      </c>
      <c r="E511" s="84" t="s">
        <v>146</v>
      </c>
      <c r="F511" s="84" t="s">
        <v>147</v>
      </c>
      <c r="G511" s="84" t="s">
        <v>147</v>
      </c>
      <c r="H511" s="85">
        <v>33915</v>
      </c>
      <c r="I511" s="84" t="s">
        <v>148</v>
      </c>
      <c r="J511" s="84" t="s">
        <v>2208</v>
      </c>
      <c r="K511" s="84">
        <v>1110</v>
      </c>
      <c r="L511" s="84" t="s">
        <v>168</v>
      </c>
      <c r="M511" s="84">
        <v>2030039048</v>
      </c>
      <c r="N511" s="86">
        <v>-20.2</v>
      </c>
      <c r="O511" s="86">
        <v>20.2</v>
      </c>
      <c r="P511" s="86">
        <v>0</v>
      </c>
      <c r="Q511" s="84" t="s">
        <v>2209</v>
      </c>
      <c r="R511" s="84" t="s">
        <v>220</v>
      </c>
      <c r="S511" s="84">
        <v>510</v>
      </c>
    </row>
    <row r="512" spans="1:19" x14ac:dyDescent="0.3">
      <c r="A512" s="84">
        <v>387</v>
      </c>
      <c r="B512" s="84">
        <v>20</v>
      </c>
      <c r="C512" s="84" t="s">
        <v>2210</v>
      </c>
      <c r="D512" s="84" t="s">
        <v>1902</v>
      </c>
      <c r="E512" s="84" t="s">
        <v>146</v>
      </c>
      <c r="F512" s="84" t="s">
        <v>147</v>
      </c>
      <c r="G512" s="84" t="s">
        <v>147</v>
      </c>
      <c r="H512" s="85">
        <v>36012</v>
      </c>
      <c r="I512" s="84" t="s">
        <v>148</v>
      </c>
      <c r="J512" s="84" t="s">
        <v>2211</v>
      </c>
      <c r="K512" s="84">
        <v>1190</v>
      </c>
      <c r="L512" s="84" t="s">
        <v>253</v>
      </c>
      <c r="M512" s="84">
        <v>2010387014</v>
      </c>
      <c r="N512" s="86">
        <v>-20.2</v>
      </c>
      <c r="O512" s="86">
        <v>20.2</v>
      </c>
      <c r="P512" s="86">
        <v>0</v>
      </c>
      <c r="Q512" s="84" t="s">
        <v>2212</v>
      </c>
      <c r="S512" s="84">
        <v>511</v>
      </c>
    </row>
    <row r="513" spans="1:19" x14ac:dyDescent="0.3">
      <c r="A513" s="84">
        <v>229</v>
      </c>
      <c r="B513" s="84">
        <v>20</v>
      </c>
      <c r="C513" s="84" t="s">
        <v>2213</v>
      </c>
      <c r="D513" s="84" t="s">
        <v>482</v>
      </c>
      <c r="E513" s="84" t="s">
        <v>146</v>
      </c>
      <c r="F513" s="84" t="s">
        <v>147</v>
      </c>
      <c r="G513" s="84" t="s">
        <v>147</v>
      </c>
      <c r="H513" s="85">
        <v>33986</v>
      </c>
      <c r="I513" s="84" t="s">
        <v>148</v>
      </c>
      <c r="J513" s="84" t="s">
        <v>2214</v>
      </c>
      <c r="K513" s="84">
        <v>1090</v>
      </c>
      <c r="L513" s="84" t="s">
        <v>1160</v>
      </c>
      <c r="M513" s="84">
        <v>2010229011</v>
      </c>
      <c r="N513" s="86">
        <v>-20.2</v>
      </c>
      <c r="O513" s="86">
        <v>20.2</v>
      </c>
      <c r="P513" s="86">
        <v>0</v>
      </c>
      <c r="Q513" s="84" t="s">
        <v>2215</v>
      </c>
      <c r="S513" s="84">
        <v>512</v>
      </c>
    </row>
    <row r="514" spans="1:19" x14ac:dyDescent="0.3">
      <c r="A514" s="84">
        <v>390</v>
      </c>
      <c r="B514" s="84">
        <v>20</v>
      </c>
      <c r="C514" s="84" t="s">
        <v>2216</v>
      </c>
      <c r="D514" s="84" t="s">
        <v>381</v>
      </c>
      <c r="E514" s="84" t="s">
        <v>165</v>
      </c>
      <c r="F514" s="84" t="s">
        <v>147</v>
      </c>
      <c r="G514" s="84" t="s">
        <v>147</v>
      </c>
      <c r="H514" s="85">
        <v>35534</v>
      </c>
      <c r="I514" s="84" t="s">
        <v>148</v>
      </c>
      <c r="J514" s="84" t="s">
        <v>2217</v>
      </c>
      <c r="K514" s="84">
        <v>1160</v>
      </c>
      <c r="L514" s="84" t="s">
        <v>155</v>
      </c>
      <c r="M514" s="84">
        <v>2010390015</v>
      </c>
      <c r="N514" s="86">
        <v>-20.2</v>
      </c>
      <c r="O514" s="86">
        <v>20.2</v>
      </c>
      <c r="P514" s="86">
        <v>0</v>
      </c>
      <c r="Q514" s="84" t="s">
        <v>2218</v>
      </c>
      <c r="S514" s="84">
        <v>513</v>
      </c>
    </row>
    <row r="515" spans="1:19" x14ac:dyDescent="0.3">
      <c r="A515" s="84">
        <v>389</v>
      </c>
      <c r="B515" s="84">
        <v>19</v>
      </c>
      <c r="C515" s="84" t="s">
        <v>2219</v>
      </c>
      <c r="D515" s="84" t="s">
        <v>2220</v>
      </c>
      <c r="E515" s="84" t="s">
        <v>165</v>
      </c>
      <c r="F515" s="84" t="s">
        <v>147</v>
      </c>
      <c r="G515" s="84" t="s">
        <v>147</v>
      </c>
      <c r="H515" s="85">
        <v>35695</v>
      </c>
      <c r="I515" s="84" t="s">
        <v>148</v>
      </c>
      <c r="J515" s="84" t="s">
        <v>2221</v>
      </c>
      <c r="K515" s="84">
        <v>1100</v>
      </c>
      <c r="L515" s="84" t="s">
        <v>155</v>
      </c>
      <c r="M515" s="84">
        <v>1910389026</v>
      </c>
      <c r="N515" s="86">
        <v>-20.2</v>
      </c>
      <c r="O515" s="86">
        <v>20.2</v>
      </c>
      <c r="P515" s="86">
        <v>0</v>
      </c>
      <c r="Q515" s="84" t="s">
        <v>2222</v>
      </c>
      <c r="S515" s="84">
        <v>514</v>
      </c>
    </row>
    <row r="516" spans="1:19" x14ac:dyDescent="0.3">
      <c r="A516" s="84">
        <v>-39</v>
      </c>
      <c r="B516" s="84">
        <v>19</v>
      </c>
      <c r="C516" s="84" t="s">
        <v>2223</v>
      </c>
      <c r="D516" s="84" t="s">
        <v>2224</v>
      </c>
      <c r="E516" s="84" t="s">
        <v>146</v>
      </c>
      <c r="F516" s="84" t="s">
        <v>1199</v>
      </c>
      <c r="G516" s="84" t="s">
        <v>147</v>
      </c>
      <c r="H516" s="85">
        <v>30078</v>
      </c>
      <c r="I516" s="84" t="s">
        <v>166</v>
      </c>
      <c r="J516" s="84" t="s">
        <v>2225</v>
      </c>
      <c r="K516" s="84">
        <v>2442</v>
      </c>
      <c r="L516" s="84" t="s">
        <v>2226</v>
      </c>
      <c r="M516" s="84">
        <v>1930039091</v>
      </c>
      <c r="N516" s="86">
        <v>-20.2</v>
      </c>
      <c r="O516" s="86">
        <v>20.2</v>
      </c>
      <c r="P516" s="86">
        <v>0</v>
      </c>
      <c r="Q516" s="84" t="s">
        <v>2227</v>
      </c>
      <c r="R516" s="84" t="s">
        <v>220</v>
      </c>
      <c r="S516" s="84">
        <v>515</v>
      </c>
    </row>
    <row r="517" spans="1:19" x14ac:dyDescent="0.3">
      <c r="A517" s="84">
        <v>1389</v>
      </c>
      <c r="B517" s="84">
        <v>20</v>
      </c>
      <c r="C517" s="84" t="s">
        <v>2228</v>
      </c>
      <c r="D517" s="84" t="s">
        <v>2229</v>
      </c>
      <c r="E517" s="84" t="s">
        <v>146</v>
      </c>
      <c r="F517" s="84" t="s">
        <v>147</v>
      </c>
      <c r="G517" s="84" t="s">
        <v>147</v>
      </c>
      <c r="H517" s="85">
        <v>37234</v>
      </c>
      <c r="I517" s="84" t="s">
        <v>860</v>
      </c>
      <c r="J517" s="84" t="s">
        <v>2230</v>
      </c>
      <c r="K517" s="84">
        <v>1020</v>
      </c>
      <c r="L517" s="84" t="s">
        <v>161</v>
      </c>
      <c r="M517" s="84">
        <v>2010389191</v>
      </c>
      <c r="N517" s="86">
        <v>-20.2</v>
      </c>
      <c r="O517" s="86">
        <v>20.2</v>
      </c>
      <c r="P517" s="86">
        <v>0</v>
      </c>
      <c r="Q517" s="84" t="s">
        <v>2231</v>
      </c>
      <c r="S517" s="84">
        <v>516</v>
      </c>
    </row>
    <row r="518" spans="1:19" x14ac:dyDescent="0.3">
      <c r="A518" s="84">
        <v>229</v>
      </c>
      <c r="B518" s="84">
        <v>17</v>
      </c>
      <c r="C518" s="84" t="s">
        <v>2232</v>
      </c>
      <c r="D518" s="84" t="s">
        <v>2233</v>
      </c>
      <c r="E518" s="84" t="s">
        <v>146</v>
      </c>
      <c r="F518" s="84" t="s">
        <v>147</v>
      </c>
      <c r="G518" s="84" t="s">
        <v>147</v>
      </c>
      <c r="H518" s="85">
        <v>34713</v>
      </c>
      <c r="I518" s="84" t="s">
        <v>860</v>
      </c>
      <c r="J518" s="84" t="s">
        <v>2234</v>
      </c>
      <c r="K518" s="84">
        <v>1210</v>
      </c>
      <c r="L518" s="84" t="s">
        <v>155</v>
      </c>
      <c r="M518" s="84">
        <v>1710229008</v>
      </c>
      <c r="N518" s="86">
        <v>-20.2</v>
      </c>
      <c r="O518" s="86">
        <v>20.2</v>
      </c>
      <c r="P518" s="86">
        <v>0</v>
      </c>
      <c r="Q518" s="84" t="s">
        <v>2235</v>
      </c>
      <c r="S518" s="84">
        <v>517</v>
      </c>
    </row>
    <row r="519" spans="1:19" x14ac:dyDescent="0.3">
      <c r="A519" s="84">
        <v>387</v>
      </c>
      <c r="B519" s="84">
        <v>20</v>
      </c>
      <c r="C519" s="84" t="s">
        <v>2236</v>
      </c>
      <c r="D519" s="84" t="s">
        <v>2237</v>
      </c>
      <c r="E519" s="84" t="s">
        <v>146</v>
      </c>
      <c r="F519" s="84" t="s">
        <v>147</v>
      </c>
      <c r="G519" s="84" t="s">
        <v>147</v>
      </c>
      <c r="H519" s="85">
        <v>31225</v>
      </c>
      <c r="I519" s="84" t="s">
        <v>2238</v>
      </c>
      <c r="J519" s="84" t="s">
        <v>2239</v>
      </c>
      <c r="K519" s="84">
        <v>1190</v>
      </c>
      <c r="L519" s="84" t="s">
        <v>253</v>
      </c>
      <c r="M519" s="84">
        <v>2010387015</v>
      </c>
      <c r="N519" s="86">
        <v>-20.2</v>
      </c>
      <c r="O519" s="86">
        <v>20.2</v>
      </c>
      <c r="P519" s="86">
        <v>0</v>
      </c>
      <c r="Q519" s="84" t="s">
        <v>2240</v>
      </c>
      <c r="S519" s="84">
        <v>518</v>
      </c>
    </row>
    <row r="520" spans="1:19" x14ac:dyDescent="0.3">
      <c r="A520" s="84">
        <v>230</v>
      </c>
      <c r="B520" s="84">
        <v>19</v>
      </c>
      <c r="C520" s="84" t="s">
        <v>2241</v>
      </c>
      <c r="D520" s="84" t="s">
        <v>2242</v>
      </c>
      <c r="E520" s="84" t="s">
        <v>146</v>
      </c>
      <c r="F520" s="84" t="s">
        <v>147</v>
      </c>
      <c r="G520" s="84" t="s">
        <v>239</v>
      </c>
      <c r="H520" s="85">
        <v>33093</v>
      </c>
      <c r="I520" s="84" t="s">
        <v>576</v>
      </c>
      <c r="J520" s="84" t="s">
        <v>2243</v>
      </c>
      <c r="K520" s="84">
        <v>1210</v>
      </c>
      <c r="L520" s="84" t="s">
        <v>261</v>
      </c>
      <c r="M520" s="84">
        <v>1910230010</v>
      </c>
      <c r="N520" s="86">
        <v>-20.2</v>
      </c>
      <c r="O520" s="86">
        <v>20.2</v>
      </c>
      <c r="P520" s="86">
        <v>0</v>
      </c>
      <c r="Q520" s="84" t="s">
        <v>2244</v>
      </c>
      <c r="S520" s="84">
        <v>519</v>
      </c>
    </row>
    <row r="521" spans="1:19" x14ac:dyDescent="0.3">
      <c r="A521" s="84">
        <v>582</v>
      </c>
      <c r="B521" s="84">
        <v>17</v>
      </c>
      <c r="C521" s="84" t="s">
        <v>2245</v>
      </c>
      <c r="D521" s="84" t="s">
        <v>790</v>
      </c>
      <c r="E521" s="84" t="s">
        <v>165</v>
      </c>
      <c r="F521" s="84" t="s">
        <v>147</v>
      </c>
      <c r="G521" s="84" t="s">
        <v>147</v>
      </c>
      <c r="H521" s="85">
        <v>35325</v>
      </c>
      <c r="I521" s="84" t="s">
        <v>148</v>
      </c>
      <c r="J521" s="84" t="s">
        <v>2246</v>
      </c>
      <c r="K521" s="84">
        <v>1180</v>
      </c>
      <c r="L521" s="84" t="s">
        <v>155</v>
      </c>
      <c r="M521" s="84">
        <v>1710582050</v>
      </c>
      <c r="N521" s="86">
        <v>-20.2</v>
      </c>
      <c r="O521" s="86">
        <v>20.2</v>
      </c>
      <c r="P521" s="86">
        <v>0</v>
      </c>
      <c r="Q521" s="84" t="s">
        <v>2247</v>
      </c>
      <c r="S521" s="84">
        <v>520</v>
      </c>
    </row>
    <row r="522" spans="1:19" x14ac:dyDescent="0.3">
      <c r="A522" s="84">
        <v>387</v>
      </c>
      <c r="B522" s="84">
        <v>20</v>
      </c>
      <c r="C522" s="84" t="s">
        <v>2248</v>
      </c>
      <c r="D522" s="84" t="s">
        <v>2249</v>
      </c>
      <c r="E522" s="84" t="s">
        <v>165</v>
      </c>
      <c r="F522" s="84" t="s">
        <v>147</v>
      </c>
      <c r="G522" s="84" t="s">
        <v>147</v>
      </c>
      <c r="H522" s="85">
        <v>37046</v>
      </c>
      <c r="I522" s="84" t="s">
        <v>148</v>
      </c>
      <c r="J522" s="84" t="s">
        <v>2250</v>
      </c>
      <c r="K522" s="84">
        <v>1220</v>
      </c>
      <c r="L522" s="84" t="s">
        <v>150</v>
      </c>
      <c r="M522" s="84">
        <v>2010387060</v>
      </c>
      <c r="N522" s="86">
        <v>-20.2</v>
      </c>
      <c r="O522" s="86">
        <v>20.2</v>
      </c>
      <c r="P522" s="86">
        <v>0</v>
      </c>
      <c r="Q522" s="84" t="s">
        <v>2251</v>
      </c>
      <c r="S522" s="84">
        <v>521</v>
      </c>
    </row>
    <row r="523" spans="1:19" x14ac:dyDescent="0.3">
      <c r="A523" s="84">
        <v>1389</v>
      </c>
      <c r="B523" s="84">
        <v>19</v>
      </c>
      <c r="C523" s="84" t="s">
        <v>2252</v>
      </c>
      <c r="D523" s="84" t="s">
        <v>2253</v>
      </c>
      <c r="E523" s="84" t="s">
        <v>146</v>
      </c>
      <c r="F523" s="84" t="s">
        <v>147</v>
      </c>
      <c r="G523" s="84" t="s">
        <v>147</v>
      </c>
      <c r="H523" s="85">
        <v>36124</v>
      </c>
      <c r="I523" s="84" t="s">
        <v>624</v>
      </c>
      <c r="J523" s="84" t="s">
        <v>2254</v>
      </c>
      <c r="K523" s="84">
        <v>1030</v>
      </c>
      <c r="L523" s="84" t="s">
        <v>277</v>
      </c>
      <c r="M523" s="84">
        <v>1910389171</v>
      </c>
      <c r="N523" s="86">
        <v>-20.2</v>
      </c>
      <c r="O523" s="86">
        <v>20.2</v>
      </c>
      <c r="P523" s="86">
        <v>0</v>
      </c>
      <c r="Q523" s="84" t="s">
        <v>2255</v>
      </c>
      <c r="S523" s="84">
        <v>522</v>
      </c>
    </row>
    <row r="524" spans="1:19" x14ac:dyDescent="0.3">
      <c r="A524" s="84">
        <v>389</v>
      </c>
      <c r="B524" s="84">
        <v>19</v>
      </c>
      <c r="C524" s="84" t="s">
        <v>2256</v>
      </c>
      <c r="D524" s="84" t="s">
        <v>2257</v>
      </c>
      <c r="E524" s="84" t="s">
        <v>146</v>
      </c>
      <c r="F524" s="84" t="s">
        <v>147</v>
      </c>
      <c r="G524" s="84" t="s">
        <v>147</v>
      </c>
      <c r="H524" s="85">
        <v>33918</v>
      </c>
      <c r="I524" s="84" t="s">
        <v>148</v>
      </c>
      <c r="J524" s="84" t="s">
        <v>2258</v>
      </c>
      <c r="K524" s="84">
        <v>1120</v>
      </c>
      <c r="L524" s="84" t="s">
        <v>272</v>
      </c>
      <c r="M524" s="84">
        <v>1910389027</v>
      </c>
      <c r="N524" s="86">
        <v>-20.2</v>
      </c>
      <c r="O524" s="86">
        <v>20.2</v>
      </c>
      <c r="P524" s="86">
        <v>0</v>
      </c>
      <c r="Q524" s="84" t="s">
        <v>2259</v>
      </c>
      <c r="S524" s="84">
        <v>523</v>
      </c>
    </row>
    <row r="525" spans="1:19" x14ac:dyDescent="0.3">
      <c r="A525" s="84">
        <v>229</v>
      </c>
      <c r="B525" s="84">
        <v>20</v>
      </c>
      <c r="C525" s="84" t="s">
        <v>2260</v>
      </c>
      <c r="D525" s="84" t="s">
        <v>2261</v>
      </c>
      <c r="E525" s="84" t="s">
        <v>165</v>
      </c>
      <c r="F525" s="84" t="s">
        <v>147</v>
      </c>
      <c r="G525" s="84" t="s">
        <v>147</v>
      </c>
      <c r="H525" s="85">
        <v>36817</v>
      </c>
      <c r="I525" s="84" t="s">
        <v>148</v>
      </c>
      <c r="J525" s="84" t="s">
        <v>2262</v>
      </c>
      <c r="K525" s="84">
        <v>1030</v>
      </c>
      <c r="L525" s="84" t="s">
        <v>277</v>
      </c>
      <c r="M525" s="84">
        <v>2010229062</v>
      </c>
      <c r="N525" s="86">
        <v>-20.2</v>
      </c>
      <c r="O525" s="86">
        <v>20.2</v>
      </c>
      <c r="P525" s="86">
        <v>0</v>
      </c>
      <c r="Q525" s="84" t="s">
        <v>2263</v>
      </c>
      <c r="S525" s="84">
        <v>524</v>
      </c>
    </row>
    <row r="526" spans="1:19" x14ac:dyDescent="0.3">
      <c r="A526" s="84">
        <v>388</v>
      </c>
      <c r="B526" s="84">
        <v>19</v>
      </c>
      <c r="C526" s="84" t="s">
        <v>2264</v>
      </c>
      <c r="D526" s="84" t="s">
        <v>1455</v>
      </c>
      <c r="E526" s="84" t="s">
        <v>165</v>
      </c>
      <c r="F526" s="84" t="s">
        <v>147</v>
      </c>
      <c r="G526" s="84" t="s">
        <v>239</v>
      </c>
      <c r="H526" s="85">
        <v>30205</v>
      </c>
      <c r="I526" s="84" t="s">
        <v>148</v>
      </c>
      <c r="J526" s="84" t="s">
        <v>2265</v>
      </c>
      <c r="K526" s="84">
        <v>1130</v>
      </c>
      <c r="L526" s="84" t="s">
        <v>187</v>
      </c>
      <c r="M526" s="84">
        <v>1910388008</v>
      </c>
      <c r="N526" s="86">
        <v>-20.2</v>
      </c>
      <c r="O526" s="86">
        <v>20.2</v>
      </c>
      <c r="P526" s="86">
        <v>0</v>
      </c>
      <c r="Q526" s="84" t="s">
        <v>2266</v>
      </c>
      <c r="S526" s="84">
        <v>525</v>
      </c>
    </row>
    <row r="527" spans="1:19" x14ac:dyDescent="0.3">
      <c r="A527" s="84">
        <v>230</v>
      </c>
      <c r="B527" s="84">
        <v>20</v>
      </c>
      <c r="C527" s="84" t="s">
        <v>2267</v>
      </c>
      <c r="D527" s="84" t="s">
        <v>1552</v>
      </c>
      <c r="E527" s="84" t="s">
        <v>146</v>
      </c>
      <c r="F527" s="84" t="s">
        <v>147</v>
      </c>
      <c r="G527" s="84" t="s">
        <v>239</v>
      </c>
      <c r="H527" s="85">
        <v>33537</v>
      </c>
      <c r="I527" s="84" t="s">
        <v>148</v>
      </c>
      <c r="J527" s="84" t="s">
        <v>2268</v>
      </c>
      <c r="K527" s="84">
        <v>1100</v>
      </c>
      <c r="L527" s="84" t="s">
        <v>155</v>
      </c>
      <c r="M527" s="84">
        <v>2010230014</v>
      </c>
      <c r="N527" s="86">
        <v>-20.2</v>
      </c>
      <c r="O527" s="86">
        <v>20.2</v>
      </c>
      <c r="P527" s="86">
        <v>0</v>
      </c>
      <c r="Q527" s="84" t="s">
        <v>2269</v>
      </c>
      <c r="S527" s="84">
        <v>526</v>
      </c>
    </row>
    <row r="528" spans="1:19" x14ac:dyDescent="0.3">
      <c r="A528" s="84">
        <v>229</v>
      </c>
      <c r="B528" s="84">
        <v>20</v>
      </c>
      <c r="C528" s="84" t="s">
        <v>2270</v>
      </c>
      <c r="D528" s="84" t="s">
        <v>2271</v>
      </c>
      <c r="E528" s="84" t="s">
        <v>165</v>
      </c>
      <c r="F528" s="84" t="s">
        <v>147</v>
      </c>
      <c r="G528" s="84" t="s">
        <v>147</v>
      </c>
      <c r="H528" s="85">
        <v>32178</v>
      </c>
      <c r="I528" s="84" t="s">
        <v>1146</v>
      </c>
      <c r="J528" s="84" t="s">
        <v>2272</v>
      </c>
      <c r="K528" s="84">
        <v>1040</v>
      </c>
      <c r="L528" s="84" t="s">
        <v>155</v>
      </c>
      <c r="M528" s="84">
        <v>2010229012</v>
      </c>
      <c r="N528" s="86">
        <v>-20.2</v>
      </c>
      <c r="O528" s="86">
        <v>20.2</v>
      </c>
      <c r="P528" s="86">
        <v>0</v>
      </c>
      <c r="Q528" s="84" t="s">
        <v>2273</v>
      </c>
      <c r="S528" s="84">
        <v>527</v>
      </c>
    </row>
    <row r="529" spans="1:19" x14ac:dyDescent="0.3">
      <c r="A529" s="84">
        <v>389</v>
      </c>
      <c r="B529" s="84">
        <v>19</v>
      </c>
      <c r="C529" s="84" t="s">
        <v>2274</v>
      </c>
      <c r="D529" s="84" t="s">
        <v>507</v>
      </c>
      <c r="E529" s="84" t="s">
        <v>165</v>
      </c>
      <c r="F529" s="84" t="s">
        <v>147</v>
      </c>
      <c r="G529" s="84" t="s">
        <v>147</v>
      </c>
      <c r="H529" s="85">
        <v>35997</v>
      </c>
      <c r="I529" s="84" t="s">
        <v>148</v>
      </c>
      <c r="J529" s="84" t="s">
        <v>2275</v>
      </c>
      <c r="K529" s="84">
        <v>1150</v>
      </c>
      <c r="L529" s="84" t="s">
        <v>173</v>
      </c>
      <c r="M529" s="84">
        <v>1910389028</v>
      </c>
      <c r="N529" s="86">
        <v>-20.2</v>
      </c>
      <c r="O529" s="86">
        <v>20.2</v>
      </c>
      <c r="P529" s="86">
        <v>0</v>
      </c>
      <c r="Q529" s="84" t="s">
        <v>2276</v>
      </c>
      <c r="S529" s="84">
        <v>528</v>
      </c>
    </row>
    <row r="530" spans="1:19" x14ac:dyDescent="0.3">
      <c r="A530" s="84">
        <v>-39</v>
      </c>
      <c r="B530" s="84">
        <v>19</v>
      </c>
      <c r="C530" s="84" t="s">
        <v>2277</v>
      </c>
      <c r="D530" s="84" t="s">
        <v>2278</v>
      </c>
      <c r="E530" s="84" t="s">
        <v>146</v>
      </c>
      <c r="F530" s="84" t="s">
        <v>147</v>
      </c>
      <c r="G530" s="84" t="s">
        <v>640</v>
      </c>
      <c r="H530" s="85">
        <v>34891</v>
      </c>
      <c r="I530" s="84" t="s">
        <v>228</v>
      </c>
      <c r="J530" s="84" t="s">
        <v>2279</v>
      </c>
      <c r="K530" s="84">
        <v>58640</v>
      </c>
      <c r="L530" s="84" t="s">
        <v>147</v>
      </c>
      <c r="M530" s="84">
        <v>1940039036</v>
      </c>
      <c r="N530" s="86">
        <v>-20.2</v>
      </c>
      <c r="O530" s="86">
        <v>20.2</v>
      </c>
      <c r="P530" s="86">
        <v>0</v>
      </c>
      <c r="Q530" s="84" t="s">
        <v>2280</v>
      </c>
      <c r="R530" s="84" t="s">
        <v>220</v>
      </c>
      <c r="S530" s="84">
        <v>529</v>
      </c>
    </row>
    <row r="531" spans="1:19" x14ac:dyDescent="0.3">
      <c r="A531" s="84">
        <v>391</v>
      </c>
      <c r="B531" s="84">
        <v>18</v>
      </c>
      <c r="C531" s="84" t="s">
        <v>2281</v>
      </c>
      <c r="D531" s="84" t="s">
        <v>2282</v>
      </c>
      <c r="E531" s="84" t="s">
        <v>165</v>
      </c>
      <c r="F531" s="84" t="s">
        <v>147</v>
      </c>
      <c r="G531" s="84" t="s">
        <v>147</v>
      </c>
      <c r="H531" s="85">
        <v>36142</v>
      </c>
      <c r="I531" s="84" t="s">
        <v>148</v>
      </c>
      <c r="J531" s="84" t="s">
        <v>2283</v>
      </c>
      <c r="K531" s="84">
        <v>1160</v>
      </c>
      <c r="L531" s="84" t="s">
        <v>423</v>
      </c>
      <c r="M531" s="84">
        <v>1810391037</v>
      </c>
      <c r="N531" s="86">
        <v>-20.2</v>
      </c>
      <c r="O531" s="86">
        <v>20.2</v>
      </c>
      <c r="P531" s="86">
        <v>0</v>
      </c>
      <c r="Q531" s="84" t="s">
        <v>2284</v>
      </c>
      <c r="R531" s="84" t="s">
        <v>2285</v>
      </c>
      <c r="S531" s="84">
        <v>530</v>
      </c>
    </row>
    <row r="532" spans="1:19" x14ac:dyDescent="0.3">
      <c r="A532" s="84">
        <v>229</v>
      </c>
      <c r="B532" s="84">
        <v>19</v>
      </c>
      <c r="C532" s="84" t="s">
        <v>2286</v>
      </c>
      <c r="D532" s="84" t="s">
        <v>1024</v>
      </c>
      <c r="E532" s="84" t="s">
        <v>146</v>
      </c>
      <c r="F532" s="84" t="s">
        <v>147</v>
      </c>
      <c r="G532" s="84" t="s">
        <v>147</v>
      </c>
      <c r="H532" s="85">
        <v>35741</v>
      </c>
      <c r="I532" s="84" t="s">
        <v>148</v>
      </c>
      <c r="J532" s="84" t="s">
        <v>2287</v>
      </c>
      <c r="K532" s="84">
        <v>3430</v>
      </c>
      <c r="L532" s="84" t="s">
        <v>1112</v>
      </c>
      <c r="M532" s="84">
        <v>1910229063</v>
      </c>
      <c r="N532" s="86">
        <v>-20.2</v>
      </c>
      <c r="O532" s="86">
        <v>20.2</v>
      </c>
      <c r="P532" s="86">
        <v>0</v>
      </c>
      <c r="Q532" s="84" t="s">
        <v>2288</v>
      </c>
      <c r="S532" s="84">
        <v>531</v>
      </c>
    </row>
    <row r="533" spans="1:19" x14ac:dyDescent="0.3">
      <c r="A533" s="84">
        <v>387</v>
      </c>
      <c r="B533" s="84">
        <v>19</v>
      </c>
      <c r="C533" s="84" t="s">
        <v>2289</v>
      </c>
      <c r="D533" s="84" t="s">
        <v>2290</v>
      </c>
      <c r="E533" s="84" t="s">
        <v>165</v>
      </c>
      <c r="F533" s="84" t="s">
        <v>147</v>
      </c>
      <c r="G533" s="84" t="s">
        <v>529</v>
      </c>
      <c r="H533" s="85">
        <v>32724</v>
      </c>
      <c r="I533" s="84" t="s">
        <v>201</v>
      </c>
      <c r="J533" s="84" t="s">
        <v>2291</v>
      </c>
      <c r="K533" s="84">
        <v>1200</v>
      </c>
      <c r="L533" s="84" t="s">
        <v>945</v>
      </c>
      <c r="M533" s="84">
        <v>1910387011</v>
      </c>
      <c r="N533" s="86">
        <v>-20.2</v>
      </c>
      <c r="O533" s="86">
        <v>20.2</v>
      </c>
      <c r="P533" s="86">
        <v>0</v>
      </c>
      <c r="Q533" s="84" t="s">
        <v>2292</v>
      </c>
      <c r="S533" s="84">
        <v>532</v>
      </c>
    </row>
    <row r="534" spans="1:19" x14ac:dyDescent="0.3">
      <c r="A534" s="84">
        <v>229</v>
      </c>
      <c r="B534" s="84">
        <v>19</v>
      </c>
      <c r="C534" s="84" t="s">
        <v>2293</v>
      </c>
      <c r="D534" s="84" t="s">
        <v>2294</v>
      </c>
      <c r="E534" s="84" t="s">
        <v>165</v>
      </c>
      <c r="F534" s="84" t="s">
        <v>147</v>
      </c>
      <c r="G534" s="84" t="s">
        <v>147</v>
      </c>
      <c r="H534" s="85">
        <v>36386</v>
      </c>
      <c r="I534" s="84" t="s">
        <v>148</v>
      </c>
      <c r="J534" s="84" t="s">
        <v>2295</v>
      </c>
      <c r="K534" s="84">
        <v>1100</v>
      </c>
      <c r="L534" s="84" t="s">
        <v>168</v>
      </c>
      <c r="M534" s="84">
        <v>1910229005</v>
      </c>
      <c r="N534" s="86">
        <v>-20.2</v>
      </c>
      <c r="O534" s="86">
        <v>20.2</v>
      </c>
      <c r="P534" s="86">
        <v>0</v>
      </c>
      <c r="Q534" s="84" t="s">
        <v>2296</v>
      </c>
      <c r="S534" s="84">
        <v>533</v>
      </c>
    </row>
    <row r="535" spans="1:19" x14ac:dyDescent="0.3">
      <c r="A535" s="84">
        <v>389</v>
      </c>
      <c r="B535" s="84">
        <v>20</v>
      </c>
      <c r="C535" s="84" t="s">
        <v>2297</v>
      </c>
      <c r="D535" s="84" t="s">
        <v>841</v>
      </c>
      <c r="E535" s="84" t="s">
        <v>165</v>
      </c>
      <c r="F535" s="84" t="s">
        <v>147</v>
      </c>
      <c r="G535" s="84" t="s">
        <v>147</v>
      </c>
      <c r="H535" s="85">
        <v>36456</v>
      </c>
      <c r="I535" s="84" t="s">
        <v>148</v>
      </c>
      <c r="J535" s="84" t="s">
        <v>2298</v>
      </c>
      <c r="K535" s="84">
        <v>1170</v>
      </c>
      <c r="L535" s="84" t="s">
        <v>248</v>
      </c>
      <c r="M535" s="84">
        <v>2010389119</v>
      </c>
      <c r="N535" s="86">
        <v>-20.2</v>
      </c>
      <c r="O535" s="86">
        <v>20.2</v>
      </c>
      <c r="P535" s="86">
        <v>0</v>
      </c>
      <c r="Q535" s="84" t="s">
        <v>2299</v>
      </c>
      <c r="S535" s="84">
        <v>534</v>
      </c>
    </row>
    <row r="536" spans="1:19" x14ac:dyDescent="0.3">
      <c r="A536" s="84">
        <v>229</v>
      </c>
      <c r="B536" s="84">
        <v>19</v>
      </c>
      <c r="C536" s="84" t="s">
        <v>2300</v>
      </c>
      <c r="D536" s="84" t="s">
        <v>2041</v>
      </c>
      <c r="E536" s="84" t="s">
        <v>146</v>
      </c>
      <c r="F536" s="84" t="s">
        <v>147</v>
      </c>
      <c r="G536" s="84" t="s">
        <v>147</v>
      </c>
      <c r="H536" s="85">
        <v>35931</v>
      </c>
      <c r="I536" s="84" t="s">
        <v>148</v>
      </c>
      <c r="J536" s="84" t="s">
        <v>2301</v>
      </c>
      <c r="K536" s="84">
        <v>1100</v>
      </c>
      <c r="L536" s="84" t="s">
        <v>168</v>
      </c>
      <c r="M536" s="84">
        <v>1910229064</v>
      </c>
      <c r="N536" s="86">
        <v>-20.2</v>
      </c>
      <c r="O536" s="86">
        <v>20.2</v>
      </c>
      <c r="P536" s="86">
        <v>0</v>
      </c>
      <c r="Q536" s="84" t="s">
        <v>2302</v>
      </c>
      <c r="S536" s="84">
        <v>535</v>
      </c>
    </row>
    <row r="537" spans="1:19" x14ac:dyDescent="0.3">
      <c r="A537" s="84">
        <v>-39</v>
      </c>
      <c r="B537" s="84">
        <v>19</v>
      </c>
      <c r="C537" s="84" t="s">
        <v>2303</v>
      </c>
      <c r="D537" s="84" t="s">
        <v>2304</v>
      </c>
      <c r="E537" s="84" t="s">
        <v>165</v>
      </c>
      <c r="F537" s="84" t="s">
        <v>147</v>
      </c>
      <c r="G537" s="84" t="s">
        <v>147</v>
      </c>
      <c r="H537" s="85">
        <v>31171</v>
      </c>
      <c r="I537" s="84" t="s">
        <v>228</v>
      </c>
      <c r="J537" s="84" t="s">
        <v>2305</v>
      </c>
      <c r="K537" s="84">
        <v>14641</v>
      </c>
      <c r="L537" s="84" t="s">
        <v>147</v>
      </c>
      <c r="M537" s="84">
        <v>1940039004</v>
      </c>
      <c r="N537" s="86">
        <v>-20.2</v>
      </c>
      <c r="O537" s="86">
        <v>20.2</v>
      </c>
      <c r="P537" s="86">
        <v>0</v>
      </c>
      <c r="Q537" s="84" t="s">
        <v>2306</v>
      </c>
      <c r="R537" s="84" t="s">
        <v>220</v>
      </c>
      <c r="S537" s="84">
        <v>536</v>
      </c>
    </row>
    <row r="538" spans="1:19" x14ac:dyDescent="0.3">
      <c r="A538" s="84">
        <v>-39</v>
      </c>
      <c r="B538" s="84">
        <v>19</v>
      </c>
      <c r="C538" s="84" t="s">
        <v>2303</v>
      </c>
      <c r="D538" s="84" t="s">
        <v>2307</v>
      </c>
      <c r="E538" s="84" t="s">
        <v>146</v>
      </c>
      <c r="F538" s="84" t="s">
        <v>147</v>
      </c>
      <c r="G538" s="84" t="s">
        <v>2308</v>
      </c>
      <c r="H538" s="85">
        <v>31597</v>
      </c>
      <c r="I538" s="84" t="s">
        <v>228</v>
      </c>
      <c r="J538" s="84" t="s">
        <v>2309</v>
      </c>
      <c r="K538" s="84">
        <v>10117</v>
      </c>
      <c r="L538" s="84" t="s">
        <v>147</v>
      </c>
      <c r="M538" s="84">
        <v>1940039003</v>
      </c>
      <c r="N538" s="86">
        <v>-20.2</v>
      </c>
      <c r="O538" s="86">
        <v>20.2</v>
      </c>
      <c r="P538" s="86">
        <v>0</v>
      </c>
      <c r="Q538" s="84" t="s">
        <v>2310</v>
      </c>
      <c r="R538" s="84" t="s">
        <v>220</v>
      </c>
      <c r="S538" s="84">
        <v>537</v>
      </c>
    </row>
    <row r="539" spans="1:19" x14ac:dyDescent="0.3">
      <c r="A539" s="84">
        <v>-39</v>
      </c>
      <c r="B539" s="84">
        <v>19</v>
      </c>
      <c r="C539" s="84" t="s">
        <v>2311</v>
      </c>
      <c r="D539" s="84" t="s">
        <v>2312</v>
      </c>
      <c r="E539" s="84" t="s">
        <v>165</v>
      </c>
      <c r="F539" s="84" t="s">
        <v>147</v>
      </c>
      <c r="G539" s="84" t="s">
        <v>147</v>
      </c>
      <c r="H539" s="85">
        <v>28545</v>
      </c>
      <c r="I539" s="84" t="s">
        <v>148</v>
      </c>
      <c r="J539" s="84" t="s">
        <v>2313</v>
      </c>
      <c r="K539" s="84">
        <v>4400</v>
      </c>
      <c r="L539" s="84" t="s">
        <v>2314</v>
      </c>
      <c r="M539" s="84">
        <v>1930039112</v>
      </c>
      <c r="N539" s="86">
        <v>-20.2</v>
      </c>
      <c r="O539" s="86">
        <v>20.2</v>
      </c>
      <c r="P539" s="86">
        <v>0</v>
      </c>
      <c r="Q539" s="84" t="s">
        <v>2315</v>
      </c>
      <c r="R539" s="84" t="s">
        <v>220</v>
      </c>
      <c r="S539" s="84">
        <v>538</v>
      </c>
    </row>
    <row r="540" spans="1:19" x14ac:dyDescent="0.3">
      <c r="A540" s="84">
        <v>387</v>
      </c>
      <c r="B540" s="84">
        <v>19</v>
      </c>
      <c r="C540" s="84" t="s">
        <v>2316</v>
      </c>
      <c r="D540" s="84" t="s">
        <v>2317</v>
      </c>
      <c r="E540" s="84" t="s">
        <v>165</v>
      </c>
      <c r="F540" s="84" t="s">
        <v>147</v>
      </c>
      <c r="G540" s="84" t="s">
        <v>147</v>
      </c>
      <c r="H540" s="85">
        <v>36167</v>
      </c>
      <c r="I540" s="84" t="s">
        <v>228</v>
      </c>
      <c r="J540" s="84" t="s">
        <v>2318</v>
      </c>
      <c r="K540" s="84">
        <v>1030</v>
      </c>
      <c r="L540" s="84" t="s">
        <v>155</v>
      </c>
      <c r="M540" s="84">
        <v>1910387060</v>
      </c>
      <c r="N540" s="86">
        <v>-20.2</v>
      </c>
      <c r="O540" s="86">
        <v>20.2</v>
      </c>
      <c r="P540" s="86">
        <v>0</v>
      </c>
      <c r="Q540" s="84" t="s">
        <v>2319</v>
      </c>
      <c r="S540" s="84">
        <v>539</v>
      </c>
    </row>
    <row r="541" spans="1:19" x14ac:dyDescent="0.3">
      <c r="A541" s="84">
        <v>390</v>
      </c>
      <c r="B541" s="84">
        <v>19</v>
      </c>
      <c r="C541" s="84" t="s">
        <v>2320</v>
      </c>
      <c r="D541" s="84" t="s">
        <v>2321</v>
      </c>
      <c r="E541" s="84" t="s">
        <v>146</v>
      </c>
      <c r="F541" s="84" t="s">
        <v>147</v>
      </c>
      <c r="G541" s="84" t="s">
        <v>239</v>
      </c>
      <c r="H541" s="85">
        <v>30958</v>
      </c>
      <c r="I541" s="84" t="s">
        <v>148</v>
      </c>
      <c r="J541" s="84" t="s">
        <v>2322</v>
      </c>
      <c r="K541" s="84">
        <v>1020</v>
      </c>
      <c r="L541" s="84" t="s">
        <v>155</v>
      </c>
      <c r="M541" s="84">
        <v>1910390014</v>
      </c>
      <c r="N541" s="86">
        <v>-20.2</v>
      </c>
      <c r="O541" s="86">
        <v>20.2</v>
      </c>
      <c r="P541" s="86">
        <v>0</v>
      </c>
      <c r="Q541" s="84" t="s">
        <v>2323</v>
      </c>
      <c r="S541" s="84">
        <v>540</v>
      </c>
    </row>
    <row r="542" spans="1:19" x14ac:dyDescent="0.3">
      <c r="A542" s="84">
        <v>582</v>
      </c>
      <c r="B542" s="84">
        <v>20</v>
      </c>
      <c r="C542" s="84" t="s">
        <v>2324</v>
      </c>
      <c r="D542" s="84" t="s">
        <v>302</v>
      </c>
      <c r="E542" s="84" t="s">
        <v>165</v>
      </c>
      <c r="F542" s="84" t="s">
        <v>147</v>
      </c>
      <c r="G542" s="84" t="s">
        <v>147</v>
      </c>
      <c r="H542" s="85">
        <v>35351</v>
      </c>
      <c r="I542" s="84" t="s">
        <v>148</v>
      </c>
      <c r="J542" s="84" t="s">
        <v>2325</v>
      </c>
      <c r="K542" s="84">
        <v>2103</v>
      </c>
      <c r="L542" s="84" t="s">
        <v>2326</v>
      </c>
      <c r="M542" s="84">
        <v>2010582013</v>
      </c>
      <c r="N542" s="86">
        <v>-20.2</v>
      </c>
      <c r="O542" s="86">
        <v>20.2</v>
      </c>
      <c r="P542" s="86">
        <v>0</v>
      </c>
      <c r="Q542" s="84" t="s">
        <v>2327</v>
      </c>
      <c r="S542" s="84">
        <v>541</v>
      </c>
    </row>
    <row r="543" spans="1:19" x14ac:dyDescent="0.3">
      <c r="A543" s="84">
        <v>391</v>
      </c>
      <c r="B543" s="84">
        <v>18</v>
      </c>
      <c r="C543" s="84" t="s">
        <v>2328</v>
      </c>
      <c r="D543" s="84" t="s">
        <v>2329</v>
      </c>
      <c r="E543" s="84" t="s">
        <v>165</v>
      </c>
      <c r="F543" s="84" t="s">
        <v>147</v>
      </c>
      <c r="G543" s="84" t="s">
        <v>147</v>
      </c>
      <c r="H543" s="85">
        <v>35196</v>
      </c>
      <c r="I543" s="84" t="s">
        <v>558</v>
      </c>
      <c r="J543" s="84" t="s">
        <v>2330</v>
      </c>
      <c r="K543" s="84">
        <v>1120</v>
      </c>
      <c r="L543" s="84" t="s">
        <v>272</v>
      </c>
      <c r="M543" s="84">
        <v>1810391004</v>
      </c>
      <c r="N543" s="86">
        <v>-20.2</v>
      </c>
      <c r="O543" s="86">
        <v>20.2</v>
      </c>
      <c r="P543" s="86">
        <v>0</v>
      </c>
      <c r="Q543" s="84" t="s">
        <v>2331</v>
      </c>
      <c r="S543" s="84">
        <v>542</v>
      </c>
    </row>
    <row r="544" spans="1:19" x14ac:dyDescent="0.3">
      <c r="A544" s="84">
        <v>387</v>
      </c>
      <c r="B544" s="84">
        <v>19</v>
      </c>
      <c r="C544" s="84" t="s">
        <v>2332</v>
      </c>
      <c r="D544" s="84" t="s">
        <v>2333</v>
      </c>
      <c r="E544" s="84" t="s">
        <v>146</v>
      </c>
      <c r="F544" s="84" t="s">
        <v>147</v>
      </c>
      <c r="G544" s="84" t="s">
        <v>147</v>
      </c>
      <c r="H544" s="85">
        <v>33311</v>
      </c>
      <c r="I544" s="84" t="s">
        <v>148</v>
      </c>
      <c r="J544" s="84" t="s">
        <v>2334</v>
      </c>
      <c r="K544" s="84">
        <v>1030</v>
      </c>
      <c r="L544" s="84" t="s">
        <v>277</v>
      </c>
      <c r="M544" s="84">
        <v>1910387012</v>
      </c>
      <c r="N544" s="86">
        <v>-20.2</v>
      </c>
      <c r="O544" s="86">
        <v>20.2</v>
      </c>
      <c r="P544" s="86">
        <v>0</v>
      </c>
      <c r="Q544" s="84" t="s">
        <v>2335</v>
      </c>
      <c r="S544" s="84">
        <v>543</v>
      </c>
    </row>
    <row r="545" spans="1:19" x14ac:dyDescent="0.3">
      <c r="A545" s="84">
        <v>1389</v>
      </c>
      <c r="B545" s="84">
        <v>19</v>
      </c>
      <c r="C545" s="84" t="s">
        <v>2336</v>
      </c>
      <c r="D545" s="84" t="s">
        <v>829</v>
      </c>
      <c r="E545" s="84" t="s">
        <v>146</v>
      </c>
      <c r="F545" s="84" t="s">
        <v>147</v>
      </c>
      <c r="G545" s="84" t="s">
        <v>147</v>
      </c>
      <c r="H545" s="85">
        <v>36357</v>
      </c>
      <c r="I545" s="84" t="s">
        <v>2337</v>
      </c>
      <c r="J545" s="84" t="s">
        <v>2338</v>
      </c>
      <c r="K545" s="84">
        <v>1200</v>
      </c>
      <c r="L545" s="84" t="s">
        <v>155</v>
      </c>
      <c r="M545" s="84">
        <v>1910389172</v>
      </c>
      <c r="N545" s="86">
        <v>-20.2</v>
      </c>
      <c r="O545" s="86">
        <v>20.2</v>
      </c>
      <c r="P545" s="86">
        <v>0</v>
      </c>
      <c r="Q545" s="84" t="s">
        <v>2339</v>
      </c>
      <c r="S545" s="84">
        <v>544</v>
      </c>
    </row>
    <row r="546" spans="1:19" x14ac:dyDescent="0.3">
      <c r="A546" s="84">
        <v>613</v>
      </c>
      <c r="B546" s="84">
        <v>19</v>
      </c>
      <c r="C546" s="84" t="s">
        <v>2340</v>
      </c>
      <c r="D546" s="84" t="s">
        <v>657</v>
      </c>
      <c r="E546" s="84" t="s">
        <v>146</v>
      </c>
      <c r="F546" s="84" t="s">
        <v>1895</v>
      </c>
      <c r="G546" s="84" t="s">
        <v>147</v>
      </c>
      <c r="H546" s="85">
        <v>34197</v>
      </c>
      <c r="I546" s="84" t="s">
        <v>2341</v>
      </c>
      <c r="J546" s="84" t="s">
        <v>2342</v>
      </c>
      <c r="K546" s="84">
        <v>1030</v>
      </c>
      <c r="L546" s="84" t="s">
        <v>277</v>
      </c>
      <c r="M546" s="84">
        <v>1910613002</v>
      </c>
      <c r="N546" s="86">
        <v>-20.2</v>
      </c>
      <c r="O546" s="86">
        <v>20.2</v>
      </c>
      <c r="P546" s="86">
        <v>0</v>
      </c>
      <c r="Q546" s="84" t="s">
        <v>2343</v>
      </c>
      <c r="S546" s="84">
        <v>545</v>
      </c>
    </row>
    <row r="547" spans="1:19" x14ac:dyDescent="0.3">
      <c r="A547" s="84">
        <v>387</v>
      </c>
      <c r="B547" s="84">
        <v>19</v>
      </c>
      <c r="C547" s="84" t="s">
        <v>2344</v>
      </c>
      <c r="D547" s="84" t="s">
        <v>415</v>
      </c>
      <c r="E547" s="84" t="s">
        <v>146</v>
      </c>
      <c r="F547" s="84" t="s">
        <v>147</v>
      </c>
      <c r="G547" s="84" t="s">
        <v>147</v>
      </c>
      <c r="H547" s="85">
        <v>34797</v>
      </c>
      <c r="I547" s="84" t="s">
        <v>148</v>
      </c>
      <c r="J547" s="84" t="s">
        <v>2345</v>
      </c>
      <c r="K547" s="84">
        <v>1090</v>
      </c>
      <c r="L547" s="84" t="s">
        <v>1160</v>
      </c>
      <c r="M547" s="84">
        <v>1910387013</v>
      </c>
      <c r="N547" s="86">
        <v>-20.2</v>
      </c>
      <c r="O547" s="86">
        <v>20.2</v>
      </c>
      <c r="P547" s="86">
        <v>0</v>
      </c>
      <c r="Q547" s="84" t="s">
        <v>2346</v>
      </c>
      <c r="S547" s="84">
        <v>546</v>
      </c>
    </row>
    <row r="548" spans="1:19" x14ac:dyDescent="0.3">
      <c r="A548" s="84">
        <v>-42</v>
      </c>
      <c r="B548" s="84">
        <v>19</v>
      </c>
      <c r="C548" s="84" t="s">
        <v>2347</v>
      </c>
      <c r="D548" s="84" t="s">
        <v>790</v>
      </c>
      <c r="E548" s="84" t="s">
        <v>165</v>
      </c>
      <c r="F548" s="84" t="s">
        <v>147</v>
      </c>
      <c r="G548" s="84" t="s">
        <v>147</v>
      </c>
      <c r="H548" s="85">
        <v>31835</v>
      </c>
      <c r="I548" s="84" t="s">
        <v>148</v>
      </c>
      <c r="J548" s="84" t="s">
        <v>2348</v>
      </c>
      <c r="K548" s="84">
        <v>1050</v>
      </c>
      <c r="L548" s="84" t="s">
        <v>192</v>
      </c>
      <c r="M548" s="84">
        <v>1940042006</v>
      </c>
      <c r="N548" s="86">
        <v>-20.2</v>
      </c>
      <c r="O548" s="86">
        <v>20.2</v>
      </c>
      <c r="P548" s="86">
        <v>0</v>
      </c>
      <c r="Q548" s="84" t="s">
        <v>2349</v>
      </c>
      <c r="R548" s="84" t="s">
        <v>232</v>
      </c>
      <c r="S548" s="84">
        <v>547</v>
      </c>
    </row>
    <row r="549" spans="1:19" x14ac:dyDescent="0.3">
      <c r="A549" s="84">
        <v>389</v>
      </c>
      <c r="B549" s="84">
        <v>12</v>
      </c>
      <c r="C549" s="84" t="s">
        <v>2350</v>
      </c>
      <c r="D549" s="84" t="s">
        <v>429</v>
      </c>
      <c r="E549" s="84" t="s">
        <v>165</v>
      </c>
      <c r="F549" s="84" t="s">
        <v>147</v>
      </c>
      <c r="G549" s="84" t="s">
        <v>147</v>
      </c>
      <c r="H549" s="85">
        <v>32511</v>
      </c>
      <c r="I549" s="84" t="s">
        <v>148</v>
      </c>
      <c r="J549" s="84" t="s">
        <v>2351</v>
      </c>
      <c r="K549" s="84">
        <v>1120</v>
      </c>
      <c r="L549" s="84" t="s">
        <v>155</v>
      </c>
      <c r="M549" s="84">
        <v>1210389018</v>
      </c>
      <c r="N549" s="86">
        <v>-20.2</v>
      </c>
      <c r="O549" s="86">
        <v>20.2</v>
      </c>
      <c r="P549" s="86">
        <v>0</v>
      </c>
      <c r="Q549" s="84" t="s">
        <v>2352</v>
      </c>
      <c r="S549" s="84">
        <v>548</v>
      </c>
    </row>
    <row r="550" spans="1:19" x14ac:dyDescent="0.3">
      <c r="A550" s="84">
        <v>582</v>
      </c>
      <c r="B550" s="84">
        <v>18</v>
      </c>
      <c r="C550" s="84" t="s">
        <v>2353</v>
      </c>
      <c r="D550" s="84" t="s">
        <v>1927</v>
      </c>
      <c r="E550" s="84" t="s">
        <v>165</v>
      </c>
      <c r="F550" s="84" t="s">
        <v>147</v>
      </c>
      <c r="G550" s="84" t="s">
        <v>147</v>
      </c>
      <c r="H550" s="85">
        <v>35616</v>
      </c>
      <c r="I550" s="84" t="s">
        <v>148</v>
      </c>
      <c r="J550" s="84" t="s">
        <v>2354</v>
      </c>
      <c r="K550" s="84">
        <v>1050</v>
      </c>
      <c r="L550" s="84" t="s">
        <v>192</v>
      </c>
      <c r="M550" s="84">
        <v>1810582003</v>
      </c>
      <c r="N550" s="86">
        <v>-20.2</v>
      </c>
      <c r="O550" s="86">
        <v>20.2</v>
      </c>
      <c r="P550" s="86">
        <v>0</v>
      </c>
      <c r="Q550" s="84" t="s">
        <v>2355</v>
      </c>
      <c r="S550" s="84">
        <v>549</v>
      </c>
    </row>
    <row r="551" spans="1:19" x14ac:dyDescent="0.3">
      <c r="A551" s="84">
        <v>389</v>
      </c>
      <c r="B551" s="84">
        <v>20</v>
      </c>
      <c r="C551" s="84" t="s">
        <v>2356</v>
      </c>
      <c r="D551" s="84" t="s">
        <v>1788</v>
      </c>
      <c r="E551" s="84" t="s">
        <v>165</v>
      </c>
      <c r="F551" s="84" t="s">
        <v>147</v>
      </c>
      <c r="G551" s="84" t="s">
        <v>147</v>
      </c>
      <c r="H551" s="85">
        <v>36529</v>
      </c>
      <c r="I551" s="84" t="s">
        <v>148</v>
      </c>
      <c r="J551" s="84" t="s">
        <v>2357</v>
      </c>
      <c r="K551" s="84">
        <v>1210</v>
      </c>
      <c r="L551" s="84" t="s">
        <v>261</v>
      </c>
      <c r="M551" s="84">
        <v>2010389022</v>
      </c>
      <c r="N551" s="86">
        <v>-20.2</v>
      </c>
      <c r="O551" s="86">
        <v>20.2</v>
      </c>
      <c r="P551" s="86">
        <v>0</v>
      </c>
      <c r="Q551" s="84" t="s">
        <v>2358</v>
      </c>
      <c r="S551" s="84">
        <v>550</v>
      </c>
    </row>
    <row r="552" spans="1:19" x14ac:dyDescent="0.3">
      <c r="A552" s="84">
        <v>-39</v>
      </c>
      <c r="B552" s="84">
        <v>19</v>
      </c>
      <c r="C552" s="84" t="s">
        <v>2359</v>
      </c>
      <c r="D552" s="84" t="s">
        <v>654</v>
      </c>
      <c r="E552" s="84" t="s">
        <v>146</v>
      </c>
      <c r="F552" s="84" t="s">
        <v>147</v>
      </c>
      <c r="G552" s="84" t="s">
        <v>147</v>
      </c>
      <c r="H552" s="85">
        <v>31028</v>
      </c>
      <c r="I552" s="84" t="s">
        <v>228</v>
      </c>
      <c r="J552" s="84" t="s">
        <v>2360</v>
      </c>
      <c r="K552" s="84">
        <v>74369</v>
      </c>
      <c r="L552" s="84" t="s">
        <v>147</v>
      </c>
      <c r="M552" s="84">
        <v>1940039065</v>
      </c>
      <c r="N552" s="86">
        <v>-20.2</v>
      </c>
      <c r="O552" s="86">
        <v>20.2</v>
      </c>
      <c r="P552" s="86">
        <v>0</v>
      </c>
      <c r="Q552" s="84" t="s">
        <v>2361</v>
      </c>
      <c r="R552" s="84" t="s">
        <v>220</v>
      </c>
      <c r="S552" s="84">
        <v>551</v>
      </c>
    </row>
    <row r="553" spans="1:19" x14ac:dyDescent="0.3">
      <c r="A553" s="84">
        <v>391</v>
      </c>
      <c r="B553" s="84">
        <v>20</v>
      </c>
      <c r="C553" s="84" t="s">
        <v>2362</v>
      </c>
      <c r="D553" s="84" t="s">
        <v>2363</v>
      </c>
      <c r="E553" s="84" t="s">
        <v>146</v>
      </c>
      <c r="F553" s="84" t="s">
        <v>147</v>
      </c>
      <c r="G553" s="84" t="s">
        <v>147</v>
      </c>
      <c r="H553" s="85">
        <v>35967</v>
      </c>
      <c r="I553" s="84" t="s">
        <v>148</v>
      </c>
      <c r="J553" s="84" t="s">
        <v>2364</v>
      </c>
      <c r="K553" s="84">
        <v>1160</v>
      </c>
      <c r="L553" s="84" t="s">
        <v>423</v>
      </c>
      <c r="M553" s="84">
        <v>2010391023</v>
      </c>
      <c r="N553" s="86">
        <v>-20.2</v>
      </c>
      <c r="O553" s="86">
        <v>20.2</v>
      </c>
      <c r="P553" s="86">
        <v>0</v>
      </c>
      <c r="Q553" s="84" t="s">
        <v>2365</v>
      </c>
      <c r="S553" s="84">
        <v>552</v>
      </c>
    </row>
    <row r="554" spans="1:19" x14ac:dyDescent="0.3">
      <c r="A554" s="84">
        <v>702</v>
      </c>
      <c r="B554" s="84">
        <v>20</v>
      </c>
      <c r="C554" s="84" t="s">
        <v>2362</v>
      </c>
      <c r="D554" s="84" t="s">
        <v>2366</v>
      </c>
      <c r="E554" s="84" t="s">
        <v>146</v>
      </c>
      <c r="F554" s="84" t="s">
        <v>147</v>
      </c>
      <c r="G554" s="84" t="s">
        <v>147</v>
      </c>
      <c r="H554" s="85">
        <v>36447</v>
      </c>
      <c r="I554" s="84" t="s">
        <v>148</v>
      </c>
      <c r="J554" s="84" t="s">
        <v>2364</v>
      </c>
      <c r="K554" s="84">
        <v>1160</v>
      </c>
      <c r="L554" s="84" t="s">
        <v>423</v>
      </c>
      <c r="M554" s="84">
        <v>2010702025</v>
      </c>
      <c r="N554" s="86">
        <v>-20.2</v>
      </c>
      <c r="O554" s="86">
        <v>20.2</v>
      </c>
      <c r="P554" s="86">
        <v>0</v>
      </c>
      <c r="Q554" s="84" t="s">
        <v>2367</v>
      </c>
      <c r="S554" s="84">
        <v>553</v>
      </c>
    </row>
    <row r="555" spans="1:19" x14ac:dyDescent="0.3">
      <c r="A555" s="84">
        <v>391</v>
      </c>
      <c r="B555" s="84">
        <v>18</v>
      </c>
      <c r="C555" s="84" t="s">
        <v>2368</v>
      </c>
      <c r="D555" s="84" t="s">
        <v>2369</v>
      </c>
      <c r="E555" s="84" t="s">
        <v>146</v>
      </c>
      <c r="F555" s="84" t="s">
        <v>147</v>
      </c>
      <c r="G555" s="84" t="s">
        <v>147</v>
      </c>
      <c r="H555" s="85">
        <v>35008</v>
      </c>
      <c r="I555" s="84" t="s">
        <v>148</v>
      </c>
      <c r="J555" s="84" t="s">
        <v>2370</v>
      </c>
      <c r="K555" s="84">
        <v>1110</v>
      </c>
      <c r="L555" s="84" t="s">
        <v>330</v>
      </c>
      <c r="M555" s="84">
        <v>1810391039</v>
      </c>
      <c r="N555" s="86">
        <v>-20.2</v>
      </c>
      <c r="O555" s="86">
        <v>20.2</v>
      </c>
      <c r="P555" s="86">
        <v>0</v>
      </c>
      <c r="Q555" s="84" t="s">
        <v>2371</v>
      </c>
      <c r="S555" s="84">
        <v>554</v>
      </c>
    </row>
    <row r="556" spans="1:19" x14ac:dyDescent="0.3">
      <c r="A556" s="84">
        <v>-46</v>
      </c>
      <c r="B556" s="84">
        <v>20</v>
      </c>
      <c r="C556" s="84" t="s">
        <v>2372</v>
      </c>
      <c r="D556" s="84" t="s">
        <v>1424</v>
      </c>
      <c r="E556" s="84" t="s">
        <v>146</v>
      </c>
      <c r="F556" s="84" t="s">
        <v>147</v>
      </c>
      <c r="G556" s="84" t="s">
        <v>147</v>
      </c>
      <c r="H556" s="85">
        <v>28692</v>
      </c>
      <c r="I556" s="84" t="s">
        <v>148</v>
      </c>
      <c r="J556" s="84" t="s">
        <v>2373</v>
      </c>
      <c r="K556" s="84">
        <v>1140</v>
      </c>
      <c r="L556" s="84" t="s">
        <v>387</v>
      </c>
      <c r="M556" s="84">
        <v>2030046003</v>
      </c>
      <c r="N556" s="86">
        <v>-20.2</v>
      </c>
      <c r="O556" s="86">
        <v>20.2</v>
      </c>
      <c r="P556" s="86">
        <v>0</v>
      </c>
      <c r="Q556" s="84" t="s">
        <v>2374</v>
      </c>
      <c r="R556" s="84" t="s">
        <v>723</v>
      </c>
      <c r="S556" s="84">
        <v>555</v>
      </c>
    </row>
    <row r="557" spans="1:19" x14ac:dyDescent="0.3">
      <c r="A557" s="84">
        <v>389</v>
      </c>
      <c r="B557" s="84">
        <v>20</v>
      </c>
      <c r="C557" s="84" t="s">
        <v>2375</v>
      </c>
      <c r="D557" s="84" t="s">
        <v>1716</v>
      </c>
      <c r="E557" s="84" t="s">
        <v>146</v>
      </c>
      <c r="F557" s="84" t="s">
        <v>147</v>
      </c>
      <c r="G557" s="84" t="s">
        <v>147</v>
      </c>
      <c r="H557" s="85">
        <v>32047</v>
      </c>
      <c r="I557" s="84" t="s">
        <v>148</v>
      </c>
      <c r="J557" s="84" t="s">
        <v>2376</v>
      </c>
      <c r="K557" s="84">
        <v>1100</v>
      </c>
      <c r="L557" s="84" t="s">
        <v>168</v>
      </c>
      <c r="M557" s="84">
        <v>2010389023</v>
      </c>
      <c r="N557" s="86">
        <v>-20.2</v>
      </c>
      <c r="O557" s="86">
        <v>20.2</v>
      </c>
      <c r="P557" s="86">
        <v>0</v>
      </c>
      <c r="Q557" s="84" t="s">
        <v>2377</v>
      </c>
      <c r="S557" s="84">
        <v>556</v>
      </c>
    </row>
    <row r="558" spans="1:19" x14ac:dyDescent="0.3">
      <c r="A558" s="84">
        <v>390</v>
      </c>
      <c r="B558" s="84">
        <v>16</v>
      </c>
      <c r="C558" s="84" t="s">
        <v>2378</v>
      </c>
      <c r="D558" s="84" t="s">
        <v>2379</v>
      </c>
      <c r="E558" s="84" t="s">
        <v>146</v>
      </c>
      <c r="F558" s="84" t="s">
        <v>147</v>
      </c>
      <c r="G558" s="84" t="s">
        <v>239</v>
      </c>
      <c r="H558" s="85">
        <v>33896</v>
      </c>
      <c r="I558" s="84" t="s">
        <v>576</v>
      </c>
      <c r="J558" s="84" t="s">
        <v>2380</v>
      </c>
      <c r="K558" s="84">
        <v>2120</v>
      </c>
      <c r="L558" s="84" t="s">
        <v>2151</v>
      </c>
      <c r="M558" s="84">
        <v>1610390007</v>
      </c>
      <c r="N558" s="86">
        <v>-20.2</v>
      </c>
      <c r="O558" s="86">
        <v>20.2</v>
      </c>
      <c r="P558" s="86">
        <v>0</v>
      </c>
      <c r="Q558" s="84" t="s">
        <v>2381</v>
      </c>
      <c r="S558" s="84">
        <v>557</v>
      </c>
    </row>
    <row r="559" spans="1:19" x14ac:dyDescent="0.3">
      <c r="A559" s="84">
        <v>387</v>
      </c>
      <c r="B559" s="84">
        <v>18</v>
      </c>
      <c r="C559" s="84" t="s">
        <v>2382</v>
      </c>
      <c r="D559" s="84" t="s">
        <v>738</v>
      </c>
      <c r="E559" s="84" t="s">
        <v>146</v>
      </c>
      <c r="F559" s="84" t="s">
        <v>147</v>
      </c>
      <c r="G559" s="84" t="s">
        <v>147</v>
      </c>
      <c r="H559" s="85">
        <v>31006</v>
      </c>
      <c r="I559" s="84" t="s">
        <v>148</v>
      </c>
      <c r="J559" s="84" t="s">
        <v>2383</v>
      </c>
      <c r="K559" s="84">
        <v>1090</v>
      </c>
      <c r="L559" s="84" t="s">
        <v>1160</v>
      </c>
      <c r="M559" s="84">
        <v>1810387012</v>
      </c>
      <c r="N559" s="86">
        <v>-20.2</v>
      </c>
      <c r="O559" s="86">
        <v>20.2</v>
      </c>
      <c r="P559" s="86">
        <v>0</v>
      </c>
      <c r="Q559" s="84" t="s">
        <v>2384</v>
      </c>
      <c r="S559" s="84">
        <v>558</v>
      </c>
    </row>
    <row r="560" spans="1:19" x14ac:dyDescent="0.3">
      <c r="A560" s="84">
        <v>702</v>
      </c>
      <c r="B560" s="84">
        <v>18</v>
      </c>
      <c r="C560" s="84" t="s">
        <v>2385</v>
      </c>
      <c r="D560" s="84" t="s">
        <v>2386</v>
      </c>
      <c r="E560" s="84" t="s">
        <v>165</v>
      </c>
      <c r="F560" s="84" t="s">
        <v>147</v>
      </c>
      <c r="G560" s="84" t="s">
        <v>147</v>
      </c>
      <c r="H560" s="85">
        <v>35890</v>
      </c>
      <c r="I560" s="84" t="s">
        <v>148</v>
      </c>
      <c r="J560" s="84" t="s">
        <v>2387</v>
      </c>
      <c r="K560" s="84">
        <v>1160</v>
      </c>
      <c r="L560" s="84" t="s">
        <v>423</v>
      </c>
      <c r="M560" s="84">
        <v>1810702028</v>
      </c>
      <c r="N560" s="86">
        <v>-20.2</v>
      </c>
      <c r="O560" s="86">
        <v>20.2</v>
      </c>
      <c r="P560" s="86">
        <v>0</v>
      </c>
      <c r="Q560" s="84" t="s">
        <v>2388</v>
      </c>
      <c r="S560" s="84">
        <v>559</v>
      </c>
    </row>
    <row r="561" spans="1:19" x14ac:dyDescent="0.3">
      <c r="A561" s="84">
        <v>389</v>
      </c>
      <c r="B561" s="84">
        <v>19</v>
      </c>
      <c r="C561" s="84" t="s">
        <v>2389</v>
      </c>
      <c r="D561" s="84" t="s">
        <v>515</v>
      </c>
      <c r="E561" s="84" t="s">
        <v>146</v>
      </c>
      <c r="F561" s="84" t="s">
        <v>147</v>
      </c>
      <c r="G561" s="84" t="s">
        <v>2390</v>
      </c>
      <c r="H561" s="85">
        <v>34536</v>
      </c>
      <c r="I561" s="84" t="s">
        <v>148</v>
      </c>
      <c r="J561" s="84" t="s">
        <v>2391</v>
      </c>
      <c r="K561" s="84">
        <v>1180</v>
      </c>
      <c r="L561" s="84" t="s">
        <v>353</v>
      </c>
      <c r="M561" s="84">
        <v>1910389029</v>
      </c>
      <c r="N561" s="86">
        <v>-20.2</v>
      </c>
      <c r="O561" s="86">
        <v>20.2</v>
      </c>
      <c r="P561" s="86">
        <v>0</v>
      </c>
      <c r="Q561" s="84" t="s">
        <v>2392</v>
      </c>
      <c r="S561" s="84">
        <v>560</v>
      </c>
    </row>
    <row r="562" spans="1:19" x14ac:dyDescent="0.3">
      <c r="A562" s="84">
        <v>388</v>
      </c>
      <c r="B562" s="84">
        <v>20</v>
      </c>
      <c r="C562" s="84" t="s">
        <v>2393</v>
      </c>
      <c r="D562" s="84" t="s">
        <v>222</v>
      </c>
      <c r="E562" s="84" t="s">
        <v>146</v>
      </c>
      <c r="F562" s="84" t="s">
        <v>147</v>
      </c>
      <c r="G562" s="84" t="s">
        <v>147</v>
      </c>
      <c r="H562" s="85">
        <v>34087</v>
      </c>
      <c r="I562" s="84" t="s">
        <v>148</v>
      </c>
      <c r="J562" s="84" t="s">
        <v>2394</v>
      </c>
      <c r="K562" s="84">
        <v>1120</v>
      </c>
      <c r="L562" s="84" t="s">
        <v>272</v>
      </c>
      <c r="M562" s="84">
        <v>2010388008</v>
      </c>
      <c r="N562" s="86">
        <v>-20.2</v>
      </c>
      <c r="O562" s="86">
        <v>20.2</v>
      </c>
      <c r="P562" s="86">
        <v>0</v>
      </c>
      <c r="Q562" s="84" t="s">
        <v>2395</v>
      </c>
      <c r="S562" s="84">
        <v>561</v>
      </c>
    </row>
    <row r="563" spans="1:19" x14ac:dyDescent="0.3">
      <c r="A563" s="84">
        <v>392</v>
      </c>
      <c r="B563" s="84">
        <v>20</v>
      </c>
      <c r="C563" s="84" t="s">
        <v>2393</v>
      </c>
      <c r="D563" s="84" t="s">
        <v>1942</v>
      </c>
      <c r="E563" s="84" t="s">
        <v>165</v>
      </c>
      <c r="F563" s="84" t="s">
        <v>147</v>
      </c>
      <c r="G563" s="84" t="s">
        <v>147</v>
      </c>
      <c r="H563" s="85">
        <v>35231</v>
      </c>
      <c r="I563" s="84" t="s">
        <v>148</v>
      </c>
      <c r="J563" s="84" t="s">
        <v>2396</v>
      </c>
      <c r="K563" s="84">
        <v>2304</v>
      </c>
      <c r="L563" s="84" t="s">
        <v>2397</v>
      </c>
      <c r="M563" s="84">
        <v>2010392010</v>
      </c>
      <c r="N563" s="86">
        <v>-20.2</v>
      </c>
      <c r="O563" s="86">
        <v>20.2</v>
      </c>
      <c r="P563" s="86">
        <v>0</v>
      </c>
      <c r="Q563" s="84" t="s">
        <v>2398</v>
      </c>
      <c r="S563" s="84">
        <v>562</v>
      </c>
    </row>
    <row r="564" spans="1:19" x14ac:dyDescent="0.3">
      <c r="A564" s="84">
        <v>389</v>
      </c>
      <c r="B564" s="84">
        <v>20</v>
      </c>
      <c r="C564" s="84" t="s">
        <v>2399</v>
      </c>
      <c r="D564" s="84" t="s">
        <v>1094</v>
      </c>
      <c r="E564" s="84" t="s">
        <v>165</v>
      </c>
      <c r="F564" s="84" t="s">
        <v>147</v>
      </c>
      <c r="G564" s="84" t="s">
        <v>147</v>
      </c>
      <c r="H564" s="85">
        <v>36142</v>
      </c>
      <c r="I564" s="84" t="s">
        <v>148</v>
      </c>
      <c r="J564" s="84" t="s">
        <v>2400</v>
      </c>
      <c r="K564" s="84">
        <v>1230</v>
      </c>
      <c r="L564" s="84" t="s">
        <v>208</v>
      </c>
      <c r="M564" s="84">
        <v>2010389024</v>
      </c>
      <c r="N564" s="86">
        <v>-20.2</v>
      </c>
      <c r="O564" s="86">
        <v>20.2</v>
      </c>
      <c r="P564" s="86">
        <v>0</v>
      </c>
      <c r="Q564" s="84" t="s">
        <v>2401</v>
      </c>
      <c r="S564" s="84">
        <v>563</v>
      </c>
    </row>
    <row r="565" spans="1:19" x14ac:dyDescent="0.3">
      <c r="A565" s="84">
        <v>702</v>
      </c>
      <c r="B565" s="84">
        <v>20</v>
      </c>
      <c r="C565" s="84" t="s">
        <v>2402</v>
      </c>
      <c r="D565" s="84" t="s">
        <v>1024</v>
      </c>
      <c r="E565" s="84" t="s">
        <v>146</v>
      </c>
      <c r="F565" s="84" t="s">
        <v>147</v>
      </c>
      <c r="G565" s="84" t="s">
        <v>147</v>
      </c>
      <c r="H565" s="85">
        <v>37404</v>
      </c>
      <c r="I565" s="84" t="s">
        <v>148</v>
      </c>
      <c r="J565" s="84" t="s">
        <v>2403</v>
      </c>
      <c r="K565" s="84">
        <v>1070</v>
      </c>
      <c r="L565" s="84" t="s">
        <v>362</v>
      </c>
      <c r="M565" s="84">
        <v>2010702026</v>
      </c>
      <c r="N565" s="86">
        <v>-20.2</v>
      </c>
      <c r="O565" s="86">
        <v>20.2</v>
      </c>
      <c r="P565" s="86">
        <v>0</v>
      </c>
      <c r="Q565" s="84" t="s">
        <v>2404</v>
      </c>
      <c r="S565" s="84">
        <v>564</v>
      </c>
    </row>
    <row r="566" spans="1:19" x14ac:dyDescent="0.3">
      <c r="A566" s="84">
        <v>-39</v>
      </c>
      <c r="B566" s="84">
        <v>19</v>
      </c>
      <c r="C566" s="84" t="s">
        <v>2405</v>
      </c>
      <c r="D566" s="84" t="s">
        <v>689</v>
      </c>
      <c r="E566" s="84" t="s">
        <v>146</v>
      </c>
      <c r="F566" s="84" t="s">
        <v>147</v>
      </c>
      <c r="G566" s="84" t="s">
        <v>2406</v>
      </c>
      <c r="H566" s="85">
        <v>26608</v>
      </c>
      <c r="I566" s="84" t="s">
        <v>228</v>
      </c>
      <c r="J566" s="84" t="s">
        <v>2407</v>
      </c>
      <c r="K566" s="84">
        <v>40589</v>
      </c>
      <c r="L566" s="84" t="s">
        <v>147</v>
      </c>
      <c r="M566" s="84">
        <v>1930039109</v>
      </c>
      <c r="N566" s="86">
        <v>-20.2</v>
      </c>
      <c r="O566" s="86">
        <v>20.2</v>
      </c>
      <c r="P566" s="86">
        <v>0</v>
      </c>
      <c r="Q566" s="84" t="s">
        <v>2408</v>
      </c>
      <c r="R566" s="84" t="s">
        <v>220</v>
      </c>
      <c r="S566" s="84">
        <v>565</v>
      </c>
    </row>
    <row r="567" spans="1:19" x14ac:dyDescent="0.3">
      <c r="A567" s="84">
        <v>613</v>
      </c>
      <c r="B567" s="84">
        <v>20</v>
      </c>
      <c r="C567" s="84" t="s">
        <v>2405</v>
      </c>
      <c r="D567" s="84" t="s">
        <v>234</v>
      </c>
      <c r="E567" s="84" t="s">
        <v>146</v>
      </c>
      <c r="F567" s="84" t="s">
        <v>147</v>
      </c>
      <c r="G567" s="84" t="s">
        <v>239</v>
      </c>
      <c r="H567" s="85">
        <v>35528</v>
      </c>
      <c r="I567" s="84" t="s">
        <v>148</v>
      </c>
      <c r="J567" s="84" t="s">
        <v>2409</v>
      </c>
      <c r="K567" s="84">
        <v>1040</v>
      </c>
      <c r="L567" s="84" t="s">
        <v>620</v>
      </c>
      <c r="M567" s="84">
        <v>2010613005</v>
      </c>
      <c r="N567" s="86">
        <v>-20.2</v>
      </c>
      <c r="O567" s="86">
        <v>20.2</v>
      </c>
      <c r="P567" s="86">
        <v>0</v>
      </c>
      <c r="Q567" s="84" t="s">
        <v>2410</v>
      </c>
      <c r="S567" s="84">
        <v>566</v>
      </c>
    </row>
    <row r="568" spans="1:19" x14ac:dyDescent="0.3">
      <c r="A568" s="84">
        <v>389</v>
      </c>
      <c r="B568" s="84">
        <v>17</v>
      </c>
      <c r="C568" s="84" t="s">
        <v>2411</v>
      </c>
      <c r="D568" s="84" t="s">
        <v>2029</v>
      </c>
      <c r="E568" s="84" t="s">
        <v>165</v>
      </c>
      <c r="F568" s="84" t="s">
        <v>147</v>
      </c>
      <c r="G568" s="84" t="s">
        <v>147</v>
      </c>
      <c r="H568" s="85">
        <v>35329</v>
      </c>
      <c r="I568" s="84" t="s">
        <v>148</v>
      </c>
      <c r="J568" s="84" t="s">
        <v>2412</v>
      </c>
      <c r="K568" s="84">
        <v>1100</v>
      </c>
      <c r="L568" s="84" t="s">
        <v>168</v>
      </c>
      <c r="M568" s="84">
        <v>1710389095</v>
      </c>
      <c r="N568" s="86">
        <v>-20.2</v>
      </c>
      <c r="O568" s="86">
        <v>20.2</v>
      </c>
      <c r="P568" s="86">
        <v>0</v>
      </c>
      <c r="Q568" s="84" t="s">
        <v>2413</v>
      </c>
      <c r="S568" s="84">
        <v>567</v>
      </c>
    </row>
    <row r="569" spans="1:19" x14ac:dyDescent="0.3">
      <c r="A569" s="84">
        <v>387</v>
      </c>
      <c r="B569" s="84">
        <v>18</v>
      </c>
      <c r="C569" s="84" t="s">
        <v>2414</v>
      </c>
      <c r="D569" s="84" t="s">
        <v>1942</v>
      </c>
      <c r="E569" s="84" t="s">
        <v>165</v>
      </c>
      <c r="F569" s="84" t="s">
        <v>147</v>
      </c>
      <c r="G569" s="84" t="s">
        <v>147</v>
      </c>
      <c r="H569" s="85">
        <v>33966</v>
      </c>
      <c r="I569" s="84" t="s">
        <v>148</v>
      </c>
      <c r="J569" s="84" t="s">
        <v>2415</v>
      </c>
      <c r="K569" s="84">
        <v>1040</v>
      </c>
      <c r="L569" s="84" t="s">
        <v>620</v>
      </c>
      <c r="M569" s="84">
        <v>1810387013</v>
      </c>
      <c r="N569" s="86">
        <v>-20.2</v>
      </c>
      <c r="O569" s="86">
        <v>20.2</v>
      </c>
      <c r="P569" s="86">
        <v>0</v>
      </c>
      <c r="Q569" s="84" t="s">
        <v>2416</v>
      </c>
      <c r="S569" s="84">
        <v>568</v>
      </c>
    </row>
    <row r="570" spans="1:19" x14ac:dyDescent="0.3">
      <c r="A570" s="84">
        <v>229</v>
      </c>
      <c r="B570" s="84">
        <v>18</v>
      </c>
      <c r="C570" s="84" t="s">
        <v>2414</v>
      </c>
      <c r="D570" s="84" t="s">
        <v>305</v>
      </c>
      <c r="E570" s="84" t="s">
        <v>146</v>
      </c>
      <c r="F570" s="84" t="s">
        <v>147</v>
      </c>
      <c r="G570" s="84" t="s">
        <v>147</v>
      </c>
      <c r="H570" s="85">
        <v>35868</v>
      </c>
      <c r="I570" s="84" t="s">
        <v>148</v>
      </c>
      <c r="J570" s="84" t="s">
        <v>2417</v>
      </c>
      <c r="K570" s="84">
        <v>2486</v>
      </c>
      <c r="L570" s="84" t="s">
        <v>2418</v>
      </c>
      <c r="M570" s="84">
        <v>1810229060</v>
      </c>
      <c r="N570" s="86">
        <v>-20.2</v>
      </c>
      <c r="O570" s="86">
        <v>20.2</v>
      </c>
      <c r="P570" s="86">
        <v>0</v>
      </c>
      <c r="Q570" s="84" t="s">
        <v>2419</v>
      </c>
      <c r="S570" s="84">
        <v>569</v>
      </c>
    </row>
    <row r="571" spans="1:19" x14ac:dyDescent="0.3">
      <c r="A571" s="84">
        <v>-39</v>
      </c>
      <c r="B571" s="84">
        <v>18</v>
      </c>
      <c r="C571" s="84" t="s">
        <v>2420</v>
      </c>
      <c r="D571" s="84" t="s">
        <v>2421</v>
      </c>
      <c r="E571" s="84" t="s">
        <v>165</v>
      </c>
      <c r="F571" s="84" t="s">
        <v>1895</v>
      </c>
      <c r="G571" s="84" t="s">
        <v>147</v>
      </c>
      <c r="H571" s="85">
        <v>29085</v>
      </c>
      <c r="I571" s="84" t="s">
        <v>1574</v>
      </c>
      <c r="J571" s="84" t="s">
        <v>2422</v>
      </c>
      <c r="K571" s="84">
        <v>25091</v>
      </c>
      <c r="L571" s="84" t="s">
        <v>147</v>
      </c>
      <c r="M571" s="84">
        <v>1840039025</v>
      </c>
      <c r="N571" s="86">
        <v>-20.2</v>
      </c>
      <c r="O571" s="86">
        <v>20.2</v>
      </c>
      <c r="P571" s="86">
        <v>0</v>
      </c>
      <c r="Q571" s="84" t="s">
        <v>2423</v>
      </c>
      <c r="R571" s="84" t="s">
        <v>220</v>
      </c>
      <c r="S571" s="84">
        <v>570</v>
      </c>
    </row>
    <row r="572" spans="1:19" x14ac:dyDescent="0.3">
      <c r="A572" s="84">
        <v>-39</v>
      </c>
      <c r="B572" s="84">
        <v>18</v>
      </c>
      <c r="C572" s="84" t="s">
        <v>2424</v>
      </c>
      <c r="D572" s="84" t="s">
        <v>697</v>
      </c>
      <c r="E572" s="84" t="s">
        <v>146</v>
      </c>
      <c r="F572" s="84" t="s">
        <v>147</v>
      </c>
      <c r="G572" s="84" t="s">
        <v>239</v>
      </c>
      <c r="H572" s="85">
        <v>27793</v>
      </c>
      <c r="I572" s="84" t="s">
        <v>148</v>
      </c>
      <c r="J572" s="84" t="s">
        <v>2425</v>
      </c>
      <c r="K572" s="84">
        <v>1030</v>
      </c>
      <c r="L572" s="84" t="s">
        <v>277</v>
      </c>
      <c r="M572" s="84">
        <v>1840039019</v>
      </c>
      <c r="N572" s="86">
        <v>-20.2</v>
      </c>
      <c r="O572" s="86">
        <v>20.2</v>
      </c>
      <c r="P572" s="86">
        <v>0</v>
      </c>
      <c r="Q572" s="84" t="s">
        <v>2426</v>
      </c>
      <c r="R572" s="84" t="s">
        <v>220</v>
      </c>
      <c r="S572" s="84">
        <v>571</v>
      </c>
    </row>
    <row r="573" spans="1:19" x14ac:dyDescent="0.3">
      <c r="A573" s="84">
        <v>-42</v>
      </c>
      <c r="B573" s="84">
        <v>19</v>
      </c>
      <c r="C573" s="84" t="s">
        <v>2427</v>
      </c>
      <c r="D573" s="84" t="s">
        <v>1090</v>
      </c>
      <c r="E573" s="84" t="s">
        <v>165</v>
      </c>
      <c r="F573" s="84" t="s">
        <v>147</v>
      </c>
      <c r="G573" s="84" t="s">
        <v>147</v>
      </c>
      <c r="H573" s="85">
        <v>34588</v>
      </c>
      <c r="I573" s="84" t="s">
        <v>148</v>
      </c>
      <c r="J573" s="84" t="s">
        <v>2428</v>
      </c>
      <c r="K573" s="84">
        <v>1020</v>
      </c>
      <c r="L573" s="84" t="s">
        <v>945</v>
      </c>
      <c r="M573" s="84">
        <v>1940042026</v>
      </c>
      <c r="N573" s="86">
        <v>-20.2</v>
      </c>
      <c r="O573" s="86">
        <v>20.2</v>
      </c>
      <c r="P573" s="86">
        <v>0</v>
      </c>
      <c r="Q573" s="84" t="s">
        <v>2429</v>
      </c>
      <c r="R573" s="84" t="s">
        <v>232</v>
      </c>
      <c r="S573" s="84">
        <v>572</v>
      </c>
    </row>
    <row r="574" spans="1:19" x14ac:dyDescent="0.3">
      <c r="A574" s="84">
        <v>391</v>
      </c>
      <c r="B574" s="84">
        <v>20</v>
      </c>
      <c r="C574" s="84" t="s">
        <v>2430</v>
      </c>
      <c r="D574" s="84" t="s">
        <v>2431</v>
      </c>
      <c r="E574" s="84" t="s">
        <v>165</v>
      </c>
      <c r="F574" s="84" t="s">
        <v>147</v>
      </c>
      <c r="G574" s="84" t="s">
        <v>147</v>
      </c>
      <c r="H574" s="85">
        <v>35928</v>
      </c>
      <c r="I574" s="84" t="s">
        <v>148</v>
      </c>
      <c r="J574" s="84" t="s">
        <v>2432</v>
      </c>
      <c r="K574" s="84">
        <v>1100</v>
      </c>
      <c r="L574" s="84" t="s">
        <v>155</v>
      </c>
      <c r="M574" s="84">
        <v>2010391036</v>
      </c>
      <c r="N574" s="86">
        <v>-20.2</v>
      </c>
      <c r="O574" s="86">
        <v>20.2</v>
      </c>
      <c r="P574" s="86">
        <v>0</v>
      </c>
      <c r="Q574" s="84" t="s">
        <v>2433</v>
      </c>
      <c r="S574" s="84">
        <v>573</v>
      </c>
    </row>
    <row r="575" spans="1:19" x14ac:dyDescent="0.3">
      <c r="A575" s="84">
        <v>387</v>
      </c>
      <c r="B575" s="84">
        <v>20</v>
      </c>
      <c r="C575" s="84" t="s">
        <v>2434</v>
      </c>
      <c r="D575" s="84" t="s">
        <v>2435</v>
      </c>
      <c r="E575" s="84" t="s">
        <v>165</v>
      </c>
      <c r="F575" s="84" t="s">
        <v>147</v>
      </c>
      <c r="G575" s="84" t="s">
        <v>147</v>
      </c>
      <c r="H575" s="85">
        <v>34320</v>
      </c>
      <c r="I575" s="84" t="s">
        <v>148</v>
      </c>
      <c r="J575" s="84" t="s">
        <v>2436</v>
      </c>
      <c r="K575" s="84">
        <v>1230</v>
      </c>
      <c r="L575" s="84" t="s">
        <v>208</v>
      </c>
      <c r="M575" s="84">
        <v>2010387016</v>
      </c>
      <c r="N575" s="86">
        <v>-20.2</v>
      </c>
      <c r="O575" s="86">
        <v>20.2</v>
      </c>
      <c r="P575" s="86">
        <v>0</v>
      </c>
      <c r="Q575" s="84" t="s">
        <v>2437</v>
      </c>
      <c r="S575" s="84">
        <v>574</v>
      </c>
    </row>
    <row r="576" spans="1:19" x14ac:dyDescent="0.3">
      <c r="A576" s="84">
        <v>-39</v>
      </c>
      <c r="B576" s="84">
        <v>19</v>
      </c>
      <c r="C576" s="84" t="s">
        <v>2438</v>
      </c>
      <c r="D576" s="84" t="s">
        <v>2439</v>
      </c>
      <c r="E576" s="84" t="s">
        <v>165</v>
      </c>
      <c r="F576" s="84" t="s">
        <v>147</v>
      </c>
      <c r="G576" s="84" t="s">
        <v>147</v>
      </c>
      <c r="H576" s="85">
        <v>26489</v>
      </c>
      <c r="I576" s="84" t="s">
        <v>228</v>
      </c>
      <c r="J576" s="84" t="s">
        <v>2440</v>
      </c>
      <c r="K576" s="84">
        <v>65197</v>
      </c>
      <c r="L576" s="84" t="s">
        <v>147</v>
      </c>
      <c r="M576" s="84">
        <v>1930039022</v>
      </c>
      <c r="N576" s="86">
        <v>-20.2</v>
      </c>
      <c r="O576" s="86">
        <v>20.2</v>
      </c>
      <c r="P576" s="86">
        <v>0</v>
      </c>
      <c r="Q576" s="84" t="s">
        <v>2441</v>
      </c>
      <c r="R576" s="84" t="s">
        <v>220</v>
      </c>
      <c r="S576" s="84">
        <v>575</v>
      </c>
    </row>
    <row r="577" spans="1:19" x14ac:dyDescent="0.3">
      <c r="A577" s="84">
        <v>-36</v>
      </c>
      <c r="B577" s="84">
        <v>19</v>
      </c>
      <c r="C577" s="84" t="s">
        <v>2442</v>
      </c>
      <c r="D577" s="84" t="s">
        <v>381</v>
      </c>
      <c r="E577" s="84" t="s">
        <v>165</v>
      </c>
      <c r="F577" s="84" t="s">
        <v>2443</v>
      </c>
      <c r="G577" s="84" t="s">
        <v>2444</v>
      </c>
      <c r="H577" s="85">
        <v>29534</v>
      </c>
      <c r="I577" s="84" t="s">
        <v>148</v>
      </c>
      <c r="J577" s="84" t="s">
        <v>2445</v>
      </c>
      <c r="K577" s="84">
        <v>3032</v>
      </c>
      <c r="L577" s="84" t="s">
        <v>2446</v>
      </c>
      <c r="M577" s="84">
        <v>1940036003</v>
      </c>
      <c r="N577" s="86">
        <v>-20.2</v>
      </c>
      <c r="O577" s="86">
        <v>20.2</v>
      </c>
      <c r="P577" s="86">
        <v>0</v>
      </c>
      <c r="Q577" s="84" t="s">
        <v>2447</v>
      </c>
      <c r="R577" s="84" t="s">
        <v>777</v>
      </c>
      <c r="S577" s="84">
        <v>576</v>
      </c>
    </row>
    <row r="578" spans="1:19" x14ac:dyDescent="0.3">
      <c r="A578" s="84">
        <v>392</v>
      </c>
      <c r="B578" s="84">
        <v>18</v>
      </c>
      <c r="C578" s="84" t="s">
        <v>2448</v>
      </c>
      <c r="D578" s="84" t="s">
        <v>1386</v>
      </c>
      <c r="E578" s="84" t="s">
        <v>146</v>
      </c>
      <c r="F578" s="84" t="s">
        <v>147</v>
      </c>
      <c r="G578" s="84" t="s">
        <v>430</v>
      </c>
      <c r="H578" s="85">
        <v>33205</v>
      </c>
      <c r="I578" s="84" t="s">
        <v>148</v>
      </c>
      <c r="J578" s="84" t="s">
        <v>2449</v>
      </c>
      <c r="K578" s="84">
        <v>1220</v>
      </c>
      <c r="L578" s="84" t="s">
        <v>150</v>
      </c>
      <c r="M578" s="84">
        <v>1810392027</v>
      </c>
      <c r="N578" s="86">
        <v>-20.2</v>
      </c>
      <c r="O578" s="86">
        <v>20.2</v>
      </c>
      <c r="P578" s="86">
        <v>0</v>
      </c>
      <c r="Q578" s="84" t="s">
        <v>2450</v>
      </c>
      <c r="S578" s="84">
        <v>577</v>
      </c>
    </row>
    <row r="579" spans="1:19" x14ac:dyDescent="0.3">
      <c r="A579" s="84">
        <v>-39</v>
      </c>
      <c r="B579" s="84">
        <v>19</v>
      </c>
      <c r="C579" s="84" t="s">
        <v>2451</v>
      </c>
      <c r="D579" s="84" t="s">
        <v>2191</v>
      </c>
      <c r="E579" s="84" t="s">
        <v>165</v>
      </c>
      <c r="F579" s="84" t="s">
        <v>147</v>
      </c>
      <c r="G579" s="84" t="s">
        <v>147</v>
      </c>
      <c r="H579" s="85">
        <v>26883</v>
      </c>
      <c r="I579" s="84" t="s">
        <v>228</v>
      </c>
      <c r="J579" s="84" t="s">
        <v>2452</v>
      </c>
      <c r="K579" s="84">
        <v>84032</v>
      </c>
      <c r="L579" s="84" t="s">
        <v>2453</v>
      </c>
      <c r="M579" s="84">
        <v>1940039182</v>
      </c>
      <c r="N579" s="86">
        <v>-20.2</v>
      </c>
      <c r="O579" s="86">
        <v>20.2</v>
      </c>
      <c r="P579" s="86">
        <v>0</v>
      </c>
      <c r="Q579" s="84" t="s">
        <v>2454</v>
      </c>
      <c r="R579" s="84" t="s">
        <v>220</v>
      </c>
      <c r="S579" s="84">
        <v>578</v>
      </c>
    </row>
    <row r="580" spans="1:19" x14ac:dyDescent="0.3">
      <c r="A580" s="84">
        <v>705</v>
      </c>
      <c r="B580" s="84">
        <v>20</v>
      </c>
      <c r="C580" s="84" t="s">
        <v>2455</v>
      </c>
      <c r="D580" s="84" t="s">
        <v>1927</v>
      </c>
      <c r="E580" s="84" t="s">
        <v>165</v>
      </c>
      <c r="F580" s="84" t="s">
        <v>147</v>
      </c>
      <c r="G580" s="84" t="s">
        <v>239</v>
      </c>
      <c r="H580" s="85">
        <v>34034</v>
      </c>
      <c r="I580" s="84" t="s">
        <v>148</v>
      </c>
      <c r="J580" s="84" t="s">
        <v>2456</v>
      </c>
      <c r="K580" s="84">
        <v>1150</v>
      </c>
      <c r="L580" s="84" t="s">
        <v>173</v>
      </c>
      <c r="M580" s="84">
        <v>2010705006</v>
      </c>
      <c r="N580" s="86">
        <v>-20.2</v>
      </c>
      <c r="O580" s="86">
        <v>20.2</v>
      </c>
      <c r="P580" s="86">
        <v>0</v>
      </c>
      <c r="Q580" s="84" t="s">
        <v>2457</v>
      </c>
      <c r="S580" s="84">
        <v>579</v>
      </c>
    </row>
    <row r="581" spans="1:19" x14ac:dyDescent="0.3">
      <c r="A581" s="84">
        <v>388</v>
      </c>
      <c r="B581" s="84">
        <v>19</v>
      </c>
      <c r="C581" s="84" t="s">
        <v>2458</v>
      </c>
      <c r="D581" s="84" t="s">
        <v>222</v>
      </c>
      <c r="E581" s="84" t="s">
        <v>146</v>
      </c>
      <c r="F581" s="84" t="s">
        <v>147</v>
      </c>
      <c r="G581" s="84" t="s">
        <v>239</v>
      </c>
      <c r="H581" s="85">
        <v>34226</v>
      </c>
      <c r="I581" s="84" t="s">
        <v>148</v>
      </c>
      <c r="J581" s="84" t="s">
        <v>2459</v>
      </c>
      <c r="K581" s="84">
        <v>1020</v>
      </c>
      <c r="L581" s="84" t="s">
        <v>161</v>
      </c>
      <c r="M581" s="84">
        <v>1910388009</v>
      </c>
      <c r="N581" s="86">
        <v>-20.2</v>
      </c>
      <c r="O581" s="86">
        <v>20.2</v>
      </c>
      <c r="P581" s="86">
        <v>0</v>
      </c>
      <c r="Q581" s="84" t="s">
        <v>2460</v>
      </c>
      <c r="S581" s="84">
        <v>580</v>
      </c>
    </row>
    <row r="582" spans="1:19" x14ac:dyDescent="0.3">
      <c r="A582" s="84">
        <v>-42</v>
      </c>
      <c r="B582" s="84">
        <v>19</v>
      </c>
      <c r="C582" s="84" t="s">
        <v>2461</v>
      </c>
      <c r="D582" s="84" t="s">
        <v>2191</v>
      </c>
      <c r="E582" s="84" t="s">
        <v>165</v>
      </c>
      <c r="F582" s="84" t="s">
        <v>147</v>
      </c>
      <c r="G582" s="84" t="s">
        <v>147</v>
      </c>
      <c r="H582" s="85">
        <v>26234</v>
      </c>
      <c r="I582" s="84" t="s">
        <v>148</v>
      </c>
      <c r="J582" s="84" t="s">
        <v>2462</v>
      </c>
      <c r="K582" s="84">
        <v>8077</v>
      </c>
      <c r="L582" s="84" t="s">
        <v>2463</v>
      </c>
      <c r="M582" s="84">
        <v>1940042012</v>
      </c>
      <c r="N582" s="86">
        <v>-20.2</v>
      </c>
      <c r="O582" s="86">
        <v>20.2</v>
      </c>
      <c r="P582" s="86">
        <v>0</v>
      </c>
      <c r="Q582" s="84" t="s">
        <v>2464</v>
      </c>
      <c r="R582" s="84" t="s">
        <v>232</v>
      </c>
      <c r="S582" s="84">
        <v>581</v>
      </c>
    </row>
    <row r="583" spans="1:19" x14ac:dyDescent="0.3">
      <c r="A583" s="84">
        <v>-39</v>
      </c>
      <c r="B583" s="84">
        <v>20</v>
      </c>
      <c r="C583" s="84" t="s">
        <v>2465</v>
      </c>
      <c r="D583" s="84" t="s">
        <v>1894</v>
      </c>
      <c r="E583" s="84" t="s">
        <v>146</v>
      </c>
      <c r="F583" s="84" t="s">
        <v>2466</v>
      </c>
      <c r="G583" s="84" t="s">
        <v>147</v>
      </c>
      <c r="H583" s="85">
        <v>30446</v>
      </c>
      <c r="I583" s="84" t="s">
        <v>148</v>
      </c>
      <c r="J583" s="84" t="s">
        <v>2467</v>
      </c>
      <c r="K583" s="84">
        <v>6600</v>
      </c>
      <c r="L583" s="84" t="s">
        <v>2468</v>
      </c>
      <c r="M583" s="84">
        <v>2030039027</v>
      </c>
      <c r="N583" s="86">
        <v>-20.2</v>
      </c>
      <c r="O583" s="86">
        <v>20.2</v>
      </c>
      <c r="P583" s="86">
        <v>0</v>
      </c>
      <c r="Q583" s="84" t="s">
        <v>2469</v>
      </c>
      <c r="R583" s="84" t="s">
        <v>220</v>
      </c>
      <c r="S583" s="84">
        <v>582</v>
      </c>
    </row>
    <row r="584" spans="1:19" x14ac:dyDescent="0.3">
      <c r="A584" s="84">
        <v>391</v>
      </c>
      <c r="B584" s="84">
        <v>18</v>
      </c>
      <c r="C584" s="84" t="s">
        <v>2470</v>
      </c>
      <c r="D584" s="84" t="s">
        <v>2471</v>
      </c>
      <c r="E584" s="84" t="s">
        <v>146</v>
      </c>
      <c r="F584" s="84" t="s">
        <v>147</v>
      </c>
      <c r="G584" s="84" t="s">
        <v>147</v>
      </c>
      <c r="H584" s="85">
        <v>31894</v>
      </c>
      <c r="I584" s="84" t="s">
        <v>228</v>
      </c>
      <c r="J584" s="84" t="s">
        <v>2472</v>
      </c>
      <c r="K584" s="84">
        <v>1100</v>
      </c>
      <c r="L584" s="84" t="s">
        <v>168</v>
      </c>
      <c r="M584" s="84">
        <v>1810391023</v>
      </c>
      <c r="N584" s="86">
        <v>-20.2</v>
      </c>
      <c r="O584" s="86">
        <v>20.2</v>
      </c>
      <c r="P584" s="86">
        <v>0</v>
      </c>
      <c r="Q584" s="84" t="s">
        <v>2473</v>
      </c>
      <c r="S584" s="84">
        <v>583</v>
      </c>
    </row>
    <row r="585" spans="1:19" x14ac:dyDescent="0.3">
      <c r="A585" s="84">
        <v>1389</v>
      </c>
      <c r="B585" s="84">
        <v>20</v>
      </c>
      <c r="C585" s="84" t="s">
        <v>2474</v>
      </c>
      <c r="D585" s="84" t="s">
        <v>528</v>
      </c>
      <c r="E585" s="84" t="s">
        <v>146</v>
      </c>
      <c r="F585" s="84" t="s">
        <v>147</v>
      </c>
      <c r="G585" s="84" t="s">
        <v>147</v>
      </c>
      <c r="H585" s="85">
        <v>36636</v>
      </c>
      <c r="I585" s="84" t="s">
        <v>148</v>
      </c>
      <c r="J585" s="84" t="s">
        <v>2475</v>
      </c>
      <c r="K585" s="84">
        <v>3031</v>
      </c>
      <c r="L585" s="84" t="s">
        <v>2476</v>
      </c>
      <c r="M585" s="84">
        <v>2010389192</v>
      </c>
      <c r="N585" s="86">
        <v>-20.2</v>
      </c>
      <c r="O585" s="86">
        <v>20.2</v>
      </c>
      <c r="P585" s="86">
        <v>0</v>
      </c>
      <c r="Q585" s="84" t="s">
        <v>2477</v>
      </c>
      <c r="S585" s="84">
        <v>584</v>
      </c>
    </row>
    <row r="586" spans="1:19" x14ac:dyDescent="0.3">
      <c r="A586" s="84">
        <v>389</v>
      </c>
      <c r="B586" s="84">
        <v>18</v>
      </c>
      <c r="C586" s="84" t="s">
        <v>2478</v>
      </c>
      <c r="D586" s="84" t="s">
        <v>2479</v>
      </c>
      <c r="E586" s="84" t="s">
        <v>165</v>
      </c>
      <c r="F586" s="84" t="s">
        <v>147</v>
      </c>
      <c r="G586" s="84" t="s">
        <v>147</v>
      </c>
      <c r="H586" s="85">
        <v>35248</v>
      </c>
      <c r="I586" s="84" t="s">
        <v>148</v>
      </c>
      <c r="J586" s="84" t="s">
        <v>2480</v>
      </c>
      <c r="K586" s="84">
        <v>3100</v>
      </c>
      <c r="L586" s="84" t="s">
        <v>2481</v>
      </c>
      <c r="M586" s="84">
        <v>1810389548</v>
      </c>
      <c r="N586" s="86">
        <v>-20.2</v>
      </c>
      <c r="O586" s="86">
        <v>20.2</v>
      </c>
      <c r="P586" s="86">
        <v>0</v>
      </c>
      <c r="Q586" s="84" t="s">
        <v>2482</v>
      </c>
      <c r="S586" s="84">
        <v>585</v>
      </c>
    </row>
    <row r="587" spans="1:19" x14ac:dyDescent="0.3">
      <c r="A587" s="84">
        <v>389</v>
      </c>
      <c r="B587" s="84">
        <v>19</v>
      </c>
      <c r="C587" s="84" t="s">
        <v>2483</v>
      </c>
      <c r="D587" s="84" t="s">
        <v>2484</v>
      </c>
      <c r="E587" s="84" t="s">
        <v>165</v>
      </c>
      <c r="F587" s="84" t="s">
        <v>147</v>
      </c>
      <c r="G587" s="84" t="s">
        <v>147</v>
      </c>
      <c r="H587" s="85">
        <v>35702</v>
      </c>
      <c r="I587" s="84" t="s">
        <v>148</v>
      </c>
      <c r="J587" s="84" t="s">
        <v>2485</v>
      </c>
      <c r="K587" s="84">
        <v>1100</v>
      </c>
      <c r="L587" s="84" t="s">
        <v>168</v>
      </c>
      <c r="M587" s="84">
        <v>1910389030</v>
      </c>
      <c r="N587" s="86">
        <v>-20.2</v>
      </c>
      <c r="O587" s="86">
        <v>20.2</v>
      </c>
      <c r="P587" s="86">
        <v>0</v>
      </c>
      <c r="Q587" s="84" t="s">
        <v>2486</v>
      </c>
      <c r="S587" s="84">
        <v>586</v>
      </c>
    </row>
    <row r="588" spans="1:19" x14ac:dyDescent="0.3">
      <c r="A588" s="84">
        <v>613</v>
      </c>
      <c r="B588" s="84">
        <v>19</v>
      </c>
      <c r="C588" s="84" t="s">
        <v>2483</v>
      </c>
      <c r="D588" s="84" t="s">
        <v>1514</v>
      </c>
      <c r="E588" s="84" t="s">
        <v>146</v>
      </c>
      <c r="F588" s="84" t="s">
        <v>147</v>
      </c>
      <c r="G588" s="84" t="s">
        <v>239</v>
      </c>
      <c r="H588" s="85">
        <v>33606</v>
      </c>
      <c r="I588" s="84" t="s">
        <v>148</v>
      </c>
      <c r="J588" s="84" t="s">
        <v>2487</v>
      </c>
      <c r="K588" s="84">
        <v>1230</v>
      </c>
      <c r="L588" s="84" t="s">
        <v>155</v>
      </c>
      <c r="M588" s="84">
        <v>1910613003</v>
      </c>
      <c r="N588" s="86">
        <v>-20.2</v>
      </c>
      <c r="O588" s="86">
        <v>20.2</v>
      </c>
      <c r="P588" s="86">
        <v>0</v>
      </c>
      <c r="Q588" s="84" t="s">
        <v>2488</v>
      </c>
      <c r="S588" s="84">
        <v>587</v>
      </c>
    </row>
    <row r="589" spans="1:19" x14ac:dyDescent="0.3">
      <c r="A589" s="84">
        <v>390</v>
      </c>
      <c r="B589" s="84">
        <v>19</v>
      </c>
      <c r="C589" s="84" t="s">
        <v>2489</v>
      </c>
      <c r="D589" s="84" t="s">
        <v>2490</v>
      </c>
      <c r="E589" s="84" t="s">
        <v>146</v>
      </c>
      <c r="F589" s="84" t="s">
        <v>147</v>
      </c>
      <c r="G589" s="84" t="s">
        <v>239</v>
      </c>
      <c r="H589" s="85">
        <v>35109</v>
      </c>
      <c r="I589" s="84" t="s">
        <v>148</v>
      </c>
      <c r="J589" s="84" t="s">
        <v>2491</v>
      </c>
      <c r="K589" s="84">
        <v>1010</v>
      </c>
      <c r="L589" s="84" t="s">
        <v>2492</v>
      </c>
      <c r="M589" s="84">
        <v>1910390015</v>
      </c>
      <c r="N589" s="86">
        <v>-20.2</v>
      </c>
      <c r="O589" s="86">
        <v>20.2</v>
      </c>
      <c r="P589" s="86">
        <v>0</v>
      </c>
      <c r="Q589" s="84" t="s">
        <v>2493</v>
      </c>
      <c r="S589" s="84">
        <v>588</v>
      </c>
    </row>
    <row r="590" spans="1:19" x14ac:dyDescent="0.3">
      <c r="A590" s="84">
        <v>391</v>
      </c>
      <c r="B590" s="84">
        <v>20</v>
      </c>
      <c r="C590" s="84" t="s">
        <v>2494</v>
      </c>
      <c r="D590" s="84" t="s">
        <v>2495</v>
      </c>
      <c r="E590" s="84" t="s">
        <v>146</v>
      </c>
      <c r="F590" s="84" t="s">
        <v>147</v>
      </c>
      <c r="G590" s="84" t="s">
        <v>147</v>
      </c>
      <c r="H590" s="85">
        <v>35034</v>
      </c>
      <c r="I590" s="84" t="s">
        <v>148</v>
      </c>
      <c r="J590" s="84" t="s">
        <v>2496</v>
      </c>
      <c r="K590" s="84">
        <v>1100</v>
      </c>
      <c r="L590" s="84" t="s">
        <v>168</v>
      </c>
      <c r="M590" s="84">
        <v>2010391024</v>
      </c>
      <c r="N590" s="86">
        <v>-20.2</v>
      </c>
      <c r="O590" s="86">
        <v>20.2</v>
      </c>
      <c r="P590" s="86">
        <v>0</v>
      </c>
      <c r="Q590" s="84" t="s">
        <v>2497</v>
      </c>
      <c r="S590" s="84">
        <v>589</v>
      </c>
    </row>
    <row r="591" spans="1:19" x14ac:dyDescent="0.3">
      <c r="A591" s="84">
        <v>229</v>
      </c>
      <c r="B591" s="84">
        <v>20</v>
      </c>
      <c r="C591" s="84" t="s">
        <v>2498</v>
      </c>
      <c r="D591" s="84" t="s">
        <v>2499</v>
      </c>
      <c r="E591" s="84" t="s">
        <v>165</v>
      </c>
      <c r="F591" s="84" t="s">
        <v>147</v>
      </c>
      <c r="G591" s="84" t="s">
        <v>147</v>
      </c>
      <c r="H591" s="85">
        <v>37620</v>
      </c>
      <c r="I591" s="84" t="s">
        <v>148</v>
      </c>
      <c r="J591" s="84" t="s">
        <v>2500</v>
      </c>
      <c r="K591" s="84">
        <v>1220</v>
      </c>
      <c r="L591" s="84" t="s">
        <v>150</v>
      </c>
      <c r="M591" s="84">
        <v>2010229063</v>
      </c>
      <c r="N591" s="86">
        <v>-20.2</v>
      </c>
      <c r="O591" s="86">
        <v>20.2</v>
      </c>
      <c r="P591" s="86">
        <v>0</v>
      </c>
      <c r="Q591" s="84" t="s">
        <v>2501</v>
      </c>
      <c r="S591" s="84">
        <v>590</v>
      </c>
    </row>
    <row r="592" spans="1:19" x14ac:dyDescent="0.3">
      <c r="A592" s="84">
        <v>-39</v>
      </c>
      <c r="B592" s="84">
        <v>19</v>
      </c>
      <c r="C592" s="84" t="s">
        <v>2502</v>
      </c>
      <c r="D592" s="84" t="s">
        <v>2503</v>
      </c>
      <c r="E592" s="84" t="s">
        <v>146</v>
      </c>
      <c r="F592" s="84" t="s">
        <v>147</v>
      </c>
      <c r="G592" s="84" t="s">
        <v>147</v>
      </c>
      <c r="H592" s="85">
        <v>26141</v>
      </c>
      <c r="I592" s="84" t="s">
        <v>228</v>
      </c>
      <c r="J592" s="84" t="s">
        <v>2504</v>
      </c>
      <c r="K592" s="84">
        <v>30989</v>
      </c>
      <c r="L592" s="84" t="s">
        <v>147</v>
      </c>
      <c r="M592" s="84">
        <v>1940039163</v>
      </c>
      <c r="N592" s="86">
        <v>-20.2</v>
      </c>
      <c r="O592" s="86">
        <v>20.2</v>
      </c>
      <c r="P592" s="86">
        <v>0</v>
      </c>
      <c r="Q592" s="84" t="s">
        <v>2505</v>
      </c>
      <c r="R592" s="84" t="s">
        <v>220</v>
      </c>
      <c r="S592" s="84">
        <v>591</v>
      </c>
    </row>
    <row r="593" spans="1:19" x14ac:dyDescent="0.3">
      <c r="A593" s="84">
        <v>-39</v>
      </c>
      <c r="B593" s="84">
        <v>19</v>
      </c>
      <c r="C593" s="84" t="s">
        <v>2502</v>
      </c>
      <c r="D593" s="84" t="s">
        <v>2506</v>
      </c>
      <c r="E593" s="84" t="s">
        <v>146</v>
      </c>
      <c r="F593" s="84" t="s">
        <v>147</v>
      </c>
      <c r="G593" s="84" t="s">
        <v>147</v>
      </c>
      <c r="H593" s="85">
        <v>24557</v>
      </c>
      <c r="I593" s="84" t="s">
        <v>228</v>
      </c>
      <c r="J593" s="84" t="s">
        <v>2507</v>
      </c>
      <c r="K593" s="84">
        <v>38527</v>
      </c>
      <c r="L593" s="84" t="s">
        <v>147</v>
      </c>
      <c r="M593" s="84">
        <v>1940039162</v>
      </c>
      <c r="N593" s="86">
        <v>-20.2</v>
      </c>
      <c r="O593" s="86">
        <v>20.2</v>
      </c>
      <c r="P593" s="86">
        <v>0</v>
      </c>
      <c r="Q593" s="84" t="s">
        <v>2508</v>
      </c>
      <c r="R593" s="84" t="s">
        <v>220</v>
      </c>
      <c r="S593" s="84">
        <v>592</v>
      </c>
    </row>
    <row r="594" spans="1:19" x14ac:dyDescent="0.3">
      <c r="A594" s="84">
        <v>582</v>
      </c>
      <c r="B594" s="84">
        <v>19</v>
      </c>
      <c r="C594" s="84" t="s">
        <v>2509</v>
      </c>
      <c r="D594" s="84" t="s">
        <v>2510</v>
      </c>
      <c r="E594" s="84" t="s">
        <v>165</v>
      </c>
      <c r="F594" s="84" t="s">
        <v>147</v>
      </c>
      <c r="G594" s="84" t="s">
        <v>147</v>
      </c>
      <c r="H594" s="85">
        <v>36219</v>
      </c>
      <c r="I594" s="84" t="s">
        <v>148</v>
      </c>
      <c r="J594" s="84" t="s">
        <v>2511</v>
      </c>
      <c r="K594" s="84">
        <v>1120</v>
      </c>
      <c r="L594" s="84" t="s">
        <v>272</v>
      </c>
      <c r="M594" s="84">
        <v>1910582011</v>
      </c>
      <c r="N594" s="86">
        <v>-20.2</v>
      </c>
      <c r="O594" s="86">
        <v>20.2</v>
      </c>
      <c r="P594" s="86">
        <v>0</v>
      </c>
      <c r="Q594" s="84" t="s">
        <v>2512</v>
      </c>
      <c r="S594" s="84">
        <v>593</v>
      </c>
    </row>
    <row r="595" spans="1:19" x14ac:dyDescent="0.3">
      <c r="A595" s="84">
        <v>391</v>
      </c>
      <c r="B595" s="84">
        <v>20</v>
      </c>
      <c r="C595" s="84" t="s">
        <v>2513</v>
      </c>
      <c r="D595" s="84" t="s">
        <v>153</v>
      </c>
      <c r="E595" s="84" t="s">
        <v>146</v>
      </c>
      <c r="F595" s="84" t="s">
        <v>147</v>
      </c>
      <c r="G595" s="84" t="s">
        <v>147</v>
      </c>
      <c r="H595" s="85">
        <v>34555</v>
      </c>
      <c r="I595" s="84" t="s">
        <v>148</v>
      </c>
      <c r="J595" s="84" t="s">
        <v>2514</v>
      </c>
      <c r="K595" s="84">
        <v>1170</v>
      </c>
      <c r="L595" s="84" t="s">
        <v>248</v>
      </c>
      <c r="M595" s="84">
        <v>2010391073</v>
      </c>
      <c r="N595" s="86">
        <v>-20.2</v>
      </c>
      <c r="O595" s="86">
        <v>20.2</v>
      </c>
      <c r="P595" s="86">
        <v>0</v>
      </c>
      <c r="Q595" s="84" t="s">
        <v>2515</v>
      </c>
      <c r="S595" s="84">
        <v>594</v>
      </c>
    </row>
    <row r="596" spans="1:19" x14ac:dyDescent="0.3">
      <c r="A596" s="84">
        <v>230</v>
      </c>
      <c r="B596" s="84">
        <v>19</v>
      </c>
      <c r="C596" s="84" t="s">
        <v>2516</v>
      </c>
      <c r="D596" s="84" t="s">
        <v>2517</v>
      </c>
      <c r="E596" s="84" t="s">
        <v>165</v>
      </c>
      <c r="F596" s="84" t="s">
        <v>147</v>
      </c>
      <c r="G596" s="84" t="s">
        <v>239</v>
      </c>
      <c r="H596" s="85">
        <v>35967</v>
      </c>
      <c r="I596" s="84" t="s">
        <v>351</v>
      </c>
      <c r="J596" s="84" t="s">
        <v>2518</v>
      </c>
      <c r="K596" s="84">
        <v>1170</v>
      </c>
      <c r="L596" s="84" t="s">
        <v>248</v>
      </c>
      <c r="M596" s="84">
        <v>1910230011</v>
      </c>
      <c r="N596" s="86">
        <v>-20.2</v>
      </c>
      <c r="O596" s="86">
        <v>20.2</v>
      </c>
      <c r="P596" s="86">
        <v>0</v>
      </c>
      <c r="Q596" s="84" t="s">
        <v>2519</v>
      </c>
      <c r="S596" s="84">
        <v>595</v>
      </c>
    </row>
    <row r="597" spans="1:19" x14ac:dyDescent="0.3">
      <c r="A597" s="84">
        <v>229</v>
      </c>
      <c r="B597" s="84">
        <v>20</v>
      </c>
      <c r="C597" s="84" t="s">
        <v>2520</v>
      </c>
      <c r="D597" s="84" t="s">
        <v>2521</v>
      </c>
      <c r="E597" s="84" t="s">
        <v>165</v>
      </c>
      <c r="F597" s="84" t="s">
        <v>147</v>
      </c>
      <c r="G597" s="84" t="s">
        <v>147</v>
      </c>
      <c r="H597" s="85">
        <v>36237</v>
      </c>
      <c r="I597" s="84" t="s">
        <v>148</v>
      </c>
      <c r="J597" s="84" t="s">
        <v>2522</v>
      </c>
      <c r="K597" s="84">
        <v>1110</v>
      </c>
      <c r="L597" s="84" t="s">
        <v>330</v>
      </c>
      <c r="M597" s="84">
        <v>2010229014</v>
      </c>
      <c r="N597" s="86">
        <v>-20.2</v>
      </c>
      <c r="O597" s="86">
        <v>20.2</v>
      </c>
      <c r="P597" s="86">
        <v>0</v>
      </c>
      <c r="Q597" s="84" t="s">
        <v>2523</v>
      </c>
      <c r="S597" s="84">
        <v>596</v>
      </c>
    </row>
    <row r="598" spans="1:19" x14ac:dyDescent="0.3">
      <c r="A598" s="84">
        <v>582</v>
      </c>
      <c r="B598" s="84">
        <v>19</v>
      </c>
      <c r="C598" s="84" t="s">
        <v>2524</v>
      </c>
      <c r="D598" s="84" t="s">
        <v>2525</v>
      </c>
      <c r="E598" s="84" t="s">
        <v>146</v>
      </c>
      <c r="F598" s="84" t="s">
        <v>147</v>
      </c>
      <c r="G598" s="84" t="s">
        <v>147</v>
      </c>
      <c r="H598" s="85">
        <v>36400</v>
      </c>
      <c r="I598" s="84" t="s">
        <v>148</v>
      </c>
      <c r="J598" s="84" t="s">
        <v>2526</v>
      </c>
      <c r="K598" s="84">
        <v>1220</v>
      </c>
      <c r="L598" s="84" t="s">
        <v>150</v>
      </c>
      <c r="M598" s="84">
        <v>1910582062</v>
      </c>
      <c r="N598" s="86">
        <v>-20.2</v>
      </c>
      <c r="O598" s="86">
        <v>20.2</v>
      </c>
      <c r="P598" s="86">
        <v>0</v>
      </c>
      <c r="Q598" s="84" t="s">
        <v>2527</v>
      </c>
      <c r="S598" s="84">
        <v>597</v>
      </c>
    </row>
    <row r="599" spans="1:19" x14ac:dyDescent="0.3">
      <c r="A599" s="84">
        <v>613</v>
      </c>
      <c r="B599" s="84">
        <v>20</v>
      </c>
      <c r="C599" s="84" t="s">
        <v>2528</v>
      </c>
      <c r="D599" s="84" t="s">
        <v>2529</v>
      </c>
      <c r="E599" s="84" t="s">
        <v>146</v>
      </c>
      <c r="F599" s="84" t="s">
        <v>147</v>
      </c>
      <c r="G599" s="84" t="s">
        <v>147</v>
      </c>
      <c r="H599" s="85">
        <v>33336</v>
      </c>
      <c r="I599" s="84" t="s">
        <v>2530</v>
      </c>
      <c r="J599" s="84" t="s">
        <v>2531</v>
      </c>
      <c r="K599" s="84">
        <v>1220</v>
      </c>
      <c r="L599" s="84" t="s">
        <v>150</v>
      </c>
      <c r="M599" s="84">
        <v>2010613031</v>
      </c>
      <c r="N599" s="86">
        <v>-20.2</v>
      </c>
      <c r="O599" s="86">
        <v>20.2</v>
      </c>
      <c r="P599" s="86">
        <v>0</v>
      </c>
      <c r="Q599" s="84" t="s">
        <v>2532</v>
      </c>
      <c r="S599" s="84">
        <v>598</v>
      </c>
    </row>
    <row r="600" spans="1:19" x14ac:dyDescent="0.3">
      <c r="A600" s="84">
        <v>480</v>
      </c>
      <c r="B600" s="84">
        <v>19</v>
      </c>
      <c r="C600" s="84" t="s">
        <v>2533</v>
      </c>
      <c r="D600" s="84" t="s">
        <v>152</v>
      </c>
      <c r="E600" s="84" t="s">
        <v>146</v>
      </c>
      <c r="F600" s="84" t="s">
        <v>147</v>
      </c>
      <c r="G600" s="84" t="s">
        <v>147</v>
      </c>
      <c r="H600" s="85">
        <v>35592</v>
      </c>
      <c r="I600" s="84" t="s">
        <v>148</v>
      </c>
      <c r="J600" s="84" t="s">
        <v>2534</v>
      </c>
      <c r="K600" s="84">
        <v>1220</v>
      </c>
      <c r="L600" s="84" t="s">
        <v>150</v>
      </c>
      <c r="M600" s="84">
        <v>1910480005</v>
      </c>
      <c r="N600" s="86">
        <v>-20.2</v>
      </c>
      <c r="O600" s="86">
        <v>20.2</v>
      </c>
      <c r="P600" s="86">
        <v>0</v>
      </c>
      <c r="Q600" s="84" t="s">
        <v>2535</v>
      </c>
      <c r="S600" s="84">
        <v>599</v>
      </c>
    </row>
    <row r="601" spans="1:19" x14ac:dyDescent="0.3">
      <c r="A601" s="84">
        <v>389</v>
      </c>
      <c r="B601" s="84">
        <v>19</v>
      </c>
      <c r="C601" s="84" t="s">
        <v>2536</v>
      </c>
      <c r="D601" s="84" t="s">
        <v>153</v>
      </c>
      <c r="E601" s="84" t="s">
        <v>146</v>
      </c>
      <c r="F601" s="84" t="s">
        <v>147</v>
      </c>
      <c r="G601" s="84" t="s">
        <v>147</v>
      </c>
      <c r="H601" s="85">
        <v>35472</v>
      </c>
      <c r="I601" s="84" t="s">
        <v>148</v>
      </c>
      <c r="J601" s="84" t="s">
        <v>2537</v>
      </c>
      <c r="K601" s="84">
        <v>1020</v>
      </c>
      <c r="L601" s="84" t="s">
        <v>161</v>
      </c>
      <c r="M601" s="84">
        <v>1910389101</v>
      </c>
      <c r="N601" s="86">
        <v>-20.2</v>
      </c>
      <c r="O601" s="86">
        <v>20.2</v>
      </c>
      <c r="P601" s="86">
        <v>0</v>
      </c>
      <c r="Q601" s="84" t="s">
        <v>2538</v>
      </c>
      <c r="S601" s="84">
        <v>600</v>
      </c>
    </row>
    <row r="602" spans="1:19" x14ac:dyDescent="0.3">
      <c r="A602" s="84">
        <v>480</v>
      </c>
      <c r="B602" s="84">
        <v>18</v>
      </c>
      <c r="C602" s="84" t="s">
        <v>2539</v>
      </c>
      <c r="D602" s="84" t="s">
        <v>153</v>
      </c>
      <c r="E602" s="84" t="s">
        <v>146</v>
      </c>
      <c r="F602" s="84" t="s">
        <v>147</v>
      </c>
      <c r="G602" s="84" t="s">
        <v>147</v>
      </c>
      <c r="H602" s="85">
        <v>34645</v>
      </c>
      <c r="I602" s="84" t="s">
        <v>148</v>
      </c>
      <c r="J602" s="84" t="s">
        <v>2540</v>
      </c>
      <c r="K602" s="84">
        <v>1100</v>
      </c>
      <c r="L602" s="84" t="s">
        <v>168</v>
      </c>
      <c r="M602" s="84">
        <v>1810480005</v>
      </c>
      <c r="N602" s="86">
        <v>-20.2</v>
      </c>
      <c r="O602" s="86">
        <v>20.2</v>
      </c>
      <c r="P602" s="86">
        <v>0</v>
      </c>
      <c r="Q602" s="84" t="s">
        <v>2541</v>
      </c>
      <c r="S602" s="84">
        <v>601</v>
      </c>
    </row>
    <row r="603" spans="1:19" x14ac:dyDescent="0.3">
      <c r="A603" s="84">
        <v>-39</v>
      </c>
      <c r="B603" s="84">
        <v>19</v>
      </c>
      <c r="C603" s="84" t="s">
        <v>2542</v>
      </c>
      <c r="D603" s="84" t="s">
        <v>2543</v>
      </c>
      <c r="E603" s="84" t="s">
        <v>146</v>
      </c>
      <c r="F603" s="84" t="s">
        <v>147</v>
      </c>
      <c r="G603" s="84" t="s">
        <v>147</v>
      </c>
      <c r="H603" s="85">
        <v>33674</v>
      </c>
      <c r="I603" s="84" t="s">
        <v>228</v>
      </c>
      <c r="J603" s="84" t="s">
        <v>2544</v>
      </c>
      <c r="K603" s="84">
        <v>34119</v>
      </c>
      <c r="L603" s="84" t="s">
        <v>147</v>
      </c>
      <c r="M603" s="84">
        <v>1940039037</v>
      </c>
      <c r="N603" s="86">
        <v>-20.2</v>
      </c>
      <c r="O603" s="86">
        <v>20.2</v>
      </c>
      <c r="P603" s="86">
        <v>0</v>
      </c>
      <c r="Q603" s="84" t="s">
        <v>2545</v>
      </c>
      <c r="R603" s="84" t="s">
        <v>220</v>
      </c>
      <c r="S603" s="84">
        <v>602</v>
      </c>
    </row>
    <row r="604" spans="1:19" x14ac:dyDescent="0.3">
      <c r="A604" s="84">
        <v>387</v>
      </c>
      <c r="B604" s="84">
        <v>19</v>
      </c>
      <c r="C604" s="84" t="s">
        <v>2546</v>
      </c>
      <c r="D604" s="84" t="s">
        <v>287</v>
      </c>
      <c r="E604" s="84" t="s">
        <v>146</v>
      </c>
      <c r="F604" s="84" t="s">
        <v>147</v>
      </c>
      <c r="G604" s="84" t="s">
        <v>147</v>
      </c>
      <c r="H604" s="85">
        <v>35322</v>
      </c>
      <c r="I604" s="84" t="s">
        <v>148</v>
      </c>
      <c r="J604" s="84" t="s">
        <v>2547</v>
      </c>
      <c r="K604" s="84">
        <v>1100</v>
      </c>
      <c r="L604" s="84" t="s">
        <v>168</v>
      </c>
      <c r="M604" s="84">
        <v>1910387014</v>
      </c>
      <c r="N604" s="86">
        <v>-20.2</v>
      </c>
      <c r="O604" s="86">
        <v>20.2</v>
      </c>
      <c r="P604" s="86">
        <v>0</v>
      </c>
      <c r="Q604" s="84" t="s">
        <v>2548</v>
      </c>
      <c r="S604" s="84">
        <v>603</v>
      </c>
    </row>
    <row r="605" spans="1:19" x14ac:dyDescent="0.3">
      <c r="A605" s="84">
        <v>229</v>
      </c>
      <c r="B605" s="84">
        <v>20</v>
      </c>
      <c r="C605" s="84" t="s">
        <v>2549</v>
      </c>
      <c r="D605" s="84" t="s">
        <v>153</v>
      </c>
      <c r="E605" s="84" t="s">
        <v>146</v>
      </c>
      <c r="F605" s="84" t="s">
        <v>147</v>
      </c>
      <c r="G605" s="84" t="s">
        <v>147</v>
      </c>
      <c r="H605" s="85">
        <v>36431</v>
      </c>
      <c r="I605" s="84" t="s">
        <v>148</v>
      </c>
      <c r="J605" s="84" t="s">
        <v>2550</v>
      </c>
      <c r="K605" s="84">
        <v>1100</v>
      </c>
      <c r="L605" s="84" t="s">
        <v>168</v>
      </c>
      <c r="M605" s="84">
        <v>2010229013</v>
      </c>
      <c r="N605" s="86">
        <v>-20.2</v>
      </c>
      <c r="O605" s="86">
        <v>20.2</v>
      </c>
      <c r="P605" s="86">
        <v>0</v>
      </c>
      <c r="Q605" s="84" t="s">
        <v>2551</v>
      </c>
      <c r="S605" s="84">
        <v>604</v>
      </c>
    </row>
    <row r="606" spans="1:19" x14ac:dyDescent="0.3">
      <c r="A606" s="84">
        <v>-42</v>
      </c>
      <c r="B606" s="84">
        <v>19</v>
      </c>
      <c r="C606" s="84" t="s">
        <v>2552</v>
      </c>
      <c r="D606" s="84" t="s">
        <v>2553</v>
      </c>
      <c r="E606" s="84" t="s">
        <v>146</v>
      </c>
      <c r="F606" s="84" t="s">
        <v>147</v>
      </c>
      <c r="G606" s="84" t="s">
        <v>2554</v>
      </c>
      <c r="H606" s="85">
        <v>32008</v>
      </c>
      <c r="I606" s="84" t="s">
        <v>148</v>
      </c>
      <c r="J606" s="84" t="s">
        <v>2555</v>
      </c>
      <c r="K606" s="84">
        <v>8141</v>
      </c>
      <c r="L606" s="84" t="s">
        <v>2556</v>
      </c>
      <c r="M606" s="84">
        <v>1940042048</v>
      </c>
      <c r="N606" s="86">
        <v>-20.2</v>
      </c>
      <c r="O606" s="86">
        <v>20.2</v>
      </c>
      <c r="P606" s="86">
        <v>0</v>
      </c>
      <c r="Q606" s="84" t="s">
        <v>2557</v>
      </c>
      <c r="R606" s="84" t="s">
        <v>232</v>
      </c>
      <c r="S606" s="84">
        <v>605</v>
      </c>
    </row>
    <row r="607" spans="1:19" x14ac:dyDescent="0.3">
      <c r="A607" s="84">
        <v>389</v>
      </c>
      <c r="B607" s="84">
        <v>19</v>
      </c>
      <c r="C607" s="84" t="s">
        <v>2558</v>
      </c>
      <c r="D607" s="84" t="s">
        <v>2559</v>
      </c>
      <c r="E607" s="84" t="s">
        <v>165</v>
      </c>
      <c r="F607" s="84" t="s">
        <v>147</v>
      </c>
      <c r="G607" s="84" t="s">
        <v>147</v>
      </c>
      <c r="H607" s="85">
        <v>33211</v>
      </c>
      <c r="I607" s="84" t="s">
        <v>2560</v>
      </c>
      <c r="J607" s="84" t="s">
        <v>2561</v>
      </c>
      <c r="K607" s="84">
        <v>1190</v>
      </c>
      <c r="L607" s="84" t="s">
        <v>253</v>
      </c>
      <c r="M607" s="84">
        <v>1910389102</v>
      </c>
      <c r="N607" s="86">
        <v>-20.2</v>
      </c>
      <c r="O607" s="86">
        <v>20.2</v>
      </c>
      <c r="P607" s="86">
        <v>0</v>
      </c>
      <c r="Q607" s="84" t="s">
        <v>2562</v>
      </c>
      <c r="S607" s="84">
        <v>606</v>
      </c>
    </row>
    <row r="608" spans="1:19" x14ac:dyDescent="0.3">
      <c r="A608" s="84">
        <v>391</v>
      </c>
      <c r="B608" s="84">
        <v>20</v>
      </c>
      <c r="C608" s="84" t="s">
        <v>2563</v>
      </c>
      <c r="D608" s="84" t="s">
        <v>2564</v>
      </c>
      <c r="E608" s="84" t="s">
        <v>146</v>
      </c>
      <c r="F608" s="84" t="s">
        <v>147</v>
      </c>
      <c r="G608" s="84" t="s">
        <v>147</v>
      </c>
      <c r="H608" s="85">
        <v>37050</v>
      </c>
      <c r="I608" s="84" t="s">
        <v>228</v>
      </c>
      <c r="J608" s="84" t="s">
        <v>2565</v>
      </c>
      <c r="K608" s="84">
        <v>1060</v>
      </c>
      <c r="L608" s="84" t="s">
        <v>155</v>
      </c>
      <c r="M608" s="84">
        <v>2010391037</v>
      </c>
      <c r="N608" s="86">
        <v>-20.2</v>
      </c>
      <c r="O608" s="86">
        <v>20.2</v>
      </c>
      <c r="P608" s="86">
        <v>0</v>
      </c>
      <c r="Q608" s="84" t="s">
        <v>2566</v>
      </c>
      <c r="S608" s="84">
        <v>607</v>
      </c>
    </row>
    <row r="609" spans="1:19" x14ac:dyDescent="0.3">
      <c r="A609" s="84">
        <v>-42</v>
      </c>
      <c r="B609" s="84">
        <v>20</v>
      </c>
      <c r="C609" s="84" t="s">
        <v>2567</v>
      </c>
      <c r="D609" s="84" t="s">
        <v>2568</v>
      </c>
      <c r="E609" s="84" t="s">
        <v>165</v>
      </c>
      <c r="F609" s="84" t="s">
        <v>147</v>
      </c>
      <c r="G609" s="84" t="s">
        <v>147</v>
      </c>
      <c r="H609" s="85">
        <v>33526</v>
      </c>
      <c r="I609" s="84" t="s">
        <v>228</v>
      </c>
      <c r="J609" s="84" t="s">
        <v>2569</v>
      </c>
      <c r="K609" s="84">
        <v>40225</v>
      </c>
      <c r="L609" s="84" t="s">
        <v>955</v>
      </c>
      <c r="M609" s="84">
        <v>2030042057</v>
      </c>
      <c r="N609" s="86">
        <v>-20.2</v>
      </c>
      <c r="O609" s="86">
        <v>20.2</v>
      </c>
      <c r="P609" s="86">
        <v>0</v>
      </c>
      <c r="Q609" s="84" t="s">
        <v>2570</v>
      </c>
      <c r="R609" s="84" t="s">
        <v>232</v>
      </c>
      <c r="S609" s="84">
        <v>608</v>
      </c>
    </row>
    <row r="610" spans="1:19" x14ac:dyDescent="0.3">
      <c r="A610" s="84">
        <v>702</v>
      </c>
      <c r="B610" s="84">
        <v>15</v>
      </c>
      <c r="C610" s="84" t="s">
        <v>2571</v>
      </c>
      <c r="D610" s="84" t="s">
        <v>2572</v>
      </c>
      <c r="E610" s="84" t="s">
        <v>165</v>
      </c>
      <c r="F610" s="84" t="s">
        <v>147</v>
      </c>
      <c r="G610" s="84" t="s">
        <v>239</v>
      </c>
      <c r="H610" s="85">
        <v>34056</v>
      </c>
      <c r="I610" s="84" t="s">
        <v>148</v>
      </c>
      <c r="J610" s="84" t="s">
        <v>2573</v>
      </c>
      <c r="K610" s="84">
        <v>1020</v>
      </c>
      <c r="L610" s="84" t="s">
        <v>161</v>
      </c>
      <c r="M610" s="84">
        <v>1510702061</v>
      </c>
      <c r="N610" s="86">
        <v>-20.2</v>
      </c>
      <c r="O610" s="86">
        <v>20.2</v>
      </c>
      <c r="P610" s="86">
        <v>0</v>
      </c>
      <c r="Q610" s="84" t="s">
        <v>2574</v>
      </c>
      <c r="S610" s="84">
        <v>609</v>
      </c>
    </row>
    <row r="611" spans="1:19" x14ac:dyDescent="0.3">
      <c r="A611" s="84">
        <v>388</v>
      </c>
      <c r="B611" s="84">
        <v>19</v>
      </c>
      <c r="C611" s="84" t="s">
        <v>2575</v>
      </c>
      <c r="D611" s="84" t="s">
        <v>2576</v>
      </c>
      <c r="E611" s="84" t="s">
        <v>146</v>
      </c>
      <c r="F611" s="84" t="s">
        <v>147</v>
      </c>
      <c r="G611" s="84" t="s">
        <v>239</v>
      </c>
      <c r="H611" s="85">
        <v>33788</v>
      </c>
      <c r="I611" s="84" t="s">
        <v>148</v>
      </c>
      <c r="J611" s="84" t="s">
        <v>2577</v>
      </c>
      <c r="K611" s="84">
        <v>1200</v>
      </c>
      <c r="L611" s="84" t="s">
        <v>945</v>
      </c>
      <c r="M611" s="84">
        <v>1910388010</v>
      </c>
      <c r="N611" s="86">
        <v>-20.2</v>
      </c>
      <c r="O611" s="86">
        <v>20.2</v>
      </c>
      <c r="P611" s="86">
        <v>0</v>
      </c>
      <c r="Q611" s="84" t="s">
        <v>2578</v>
      </c>
      <c r="S611" s="84">
        <v>610</v>
      </c>
    </row>
    <row r="612" spans="1:19" x14ac:dyDescent="0.3">
      <c r="A612" s="84">
        <v>389</v>
      </c>
      <c r="B612" s="84">
        <v>18</v>
      </c>
      <c r="C612" s="84" t="s">
        <v>2579</v>
      </c>
      <c r="D612" s="84" t="s">
        <v>2580</v>
      </c>
      <c r="E612" s="84" t="s">
        <v>146</v>
      </c>
      <c r="F612" s="84" t="s">
        <v>147</v>
      </c>
      <c r="G612" s="84" t="s">
        <v>147</v>
      </c>
      <c r="H612" s="85">
        <v>36020</v>
      </c>
      <c r="I612" s="84" t="s">
        <v>148</v>
      </c>
      <c r="J612" s="84" t="s">
        <v>2581</v>
      </c>
      <c r="K612" s="84">
        <v>2095</v>
      </c>
      <c r="L612" s="84" t="s">
        <v>2582</v>
      </c>
      <c r="M612" s="84">
        <v>1810389549</v>
      </c>
      <c r="N612" s="86">
        <v>-20.2</v>
      </c>
      <c r="O612" s="86">
        <v>20.2</v>
      </c>
      <c r="P612" s="86">
        <v>0</v>
      </c>
      <c r="Q612" s="84" t="s">
        <v>2583</v>
      </c>
      <c r="S612" s="84">
        <v>611</v>
      </c>
    </row>
    <row r="613" spans="1:19" x14ac:dyDescent="0.3">
      <c r="A613" s="84">
        <v>582</v>
      </c>
      <c r="B613" s="84">
        <v>18</v>
      </c>
      <c r="C613" s="84" t="s">
        <v>2584</v>
      </c>
      <c r="D613" s="84" t="s">
        <v>2158</v>
      </c>
      <c r="E613" s="84" t="s">
        <v>165</v>
      </c>
      <c r="F613" s="84" t="s">
        <v>147</v>
      </c>
      <c r="G613" s="84" t="s">
        <v>147</v>
      </c>
      <c r="H613" s="85">
        <v>34387</v>
      </c>
      <c r="I613" s="84" t="s">
        <v>148</v>
      </c>
      <c r="J613" s="84" t="s">
        <v>2585</v>
      </c>
      <c r="K613" s="84">
        <v>1100</v>
      </c>
      <c r="L613" s="84" t="s">
        <v>168</v>
      </c>
      <c r="M613" s="84">
        <v>1810582050</v>
      </c>
      <c r="N613" s="86">
        <v>-20.2</v>
      </c>
      <c r="O613" s="86">
        <v>20.2</v>
      </c>
      <c r="P613" s="86">
        <v>0</v>
      </c>
      <c r="Q613" s="84" t="s">
        <v>2586</v>
      </c>
      <c r="S613" s="84">
        <v>612</v>
      </c>
    </row>
    <row r="614" spans="1:19" x14ac:dyDescent="0.3">
      <c r="A614" s="84">
        <v>480</v>
      </c>
      <c r="B614" s="84">
        <v>19</v>
      </c>
      <c r="C614" s="84" t="s">
        <v>2587</v>
      </c>
      <c r="D614" s="84" t="s">
        <v>649</v>
      </c>
      <c r="E614" s="84" t="s">
        <v>146</v>
      </c>
      <c r="F614" s="84" t="s">
        <v>147</v>
      </c>
      <c r="G614" s="84" t="s">
        <v>147</v>
      </c>
      <c r="H614" s="85">
        <v>35633</v>
      </c>
      <c r="I614" s="84" t="s">
        <v>148</v>
      </c>
      <c r="J614" s="84" t="s">
        <v>2588</v>
      </c>
      <c r="K614" s="84">
        <v>1100</v>
      </c>
      <c r="L614" s="84" t="s">
        <v>168</v>
      </c>
      <c r="M614" s="84">
        <v>1910480006</v>
      </c>
      <c r="N614" s="86">
        <v>-20.2</v>
      </c>
      <c r="O614" s="86">
        <v>20.2</v>
      </c>
      <c r="P614" s="86">
        <v>0</v>
      </c>
      <c r="Q614" s="84" t="s">
        <v>2589</v>
      </c>
      <c r="S614" s="84">
        <v>613</v>
      </c>
    </row>
    <row r="615" spans="1:19" x14ac:dyDescent="0.3">
      <c r="A615" s="84">
        <v>389</v>
      </c>
      <c r="B615" s="84">
        <v>20</v>
      </c>
      <c r="C615" s="84" t="s">
        <v>2590</v>
      </c>
      <c r="D615" s="84" t="s">
        <v>2591</v>
      </c>
      <c r="E615" s="84" t="s">
        <v>165</v>
      </c>
      <c r="F615" s="84" t="s">
        <v>147</v>
      </c>
      <c r="G615" s="84" t="s">
        <v>147</v>
      </c>
      <c r="H615" s="85">
        <v>36157</v>
      </c>
      <c r="I615" s="84" t="s">
        <v>148</v>
      </c>
      <c r="J615" s="84" t="s">
        <v>2592</v>
      </c>
      <c r="K615" s="84">
        <v>1210</v>
      </c>
      <c r="L615" s="84" t="s">
        <v>261</v>
      </c>
      <c r="M615" s="84">
        <v>2010389120</v>
      </c>
      <c r="N615" s="86">
        <v>-20.2</v>
      </c>
      <c r="O615" s="86">
        <v>20.2</v>
      </c>
      <c r="P615" s="86">
        <v>0</v>
      </c>
      <c r="Q615" s="84" t="s">
        <v>2593</v>
      </c>
      <c r="S615" s="84">
        <v>614</v>
      </c>
    </row>
    <row r="616" spans="1:19" x14ac:dyDescent="0.3">
      <c r="A616" s="84">
        <v>389</v>
      </c>
      <c r="B616" s="84">
        <v>20</v>
      </c>
      <c r="C616" s="84" t="s">
        <v>2590</v>
      </c>
      <c r="D616" s="84" t="s">
        <v>1826</v>
      </c>
      <c r="E616" s="84" t="s">
        <v>165</v>
      </c>
      <c r="F616" s="84" t="s">
        <v>147</v>
      </c>
      <c r="G616" s="84" t="s">
        <v>147</v>
      </c>
      <c r="H616" s="85">
        <v>36314</v>
      </c>
      <c r="I616" s="84" t="s">
        <v>148</v>
      </c>
      <c r="J616" s="84" t="s">
        <v>2594</v>
      </c>
      <c r="K616" s="84">
        <v>1100</v>
      </c>
      <c r="L616" s="84" t="s">
        <v>168</v>
      </c>
      <c r="M616" s="84">
        <v>2010389121</v>
      </c>
      <c r="N616" s="86">
        <v>-20.2</v>
      </c>
      <c r="O616" s="86">
        <v>20.2</v>
      </c>
      <c r="P616" s="86">
        <v>0</v>
      </c>
      <c r="Q616" s="84" t="s">
        <v>2595</v>
      </c>
      <c r="S616" s="84">
        <v>615</v>
      </c>
    </row>
    <row r="617" spans="1:19" x14ac:dyDescent="0.3">
      <c r="A617" s="84">
        <v>-39</v>
      </c>
      <c r="B617" s="84">
        <v>19</v>
      </c>
      <c r="C617" s="84" t="s">
        <v>2596</v>
      </c>
      <c r="D617" s="84" t="s">
        <v>1129</v>
      </c>
      <c r="E617" s="84" t="s">
        <v>165</v>
      </c>
      <c r="F617" s="84" t="s">
        <v>147</v>
      </c>
      <c r="G617" s="84" t="s">
        <v>2597</v>
      </c>
      <c r="H617" s="85">
        <v>31696</v>
      </c>
      <c r="I617" s="84" t="s">
        <v>228</v>
      </c>
      <c r="J617" s="84" t="s">
        <v>2598</v>
      </c>
      <c r="K617" s="84">
        <v>7307</v>
      </c>
      <c r="L617" s="84" t="s">
        <v>147</v>
      </c>
      <c r="M617" s="84">
        <v>1940039191</v>
      </c>
      <c r="N617" s="86">
        <v>-20.2</v>
      </c>
      <c r="O617" s="86">
        <v>20.2</v>
      </c>
      <c r="P617" s="86">
        <v>0</v>
      </c>
      <c r="Q617" s="84" t="s">
        <v>2599</v>
      </c>
      <c r="R617" s="84" t="s">
        <v>220</v>
      </c>
      <c r="S617" s="84">
        <v>616</v>
      </c>
    </row>
    <row r="618" spans="1:19" x14ac:dyDescent="0.3">
      <c r="A618" s="84">
        <v>480</v>
      </c>
      <c r="B618" s="84">
        <v>19</v>
      </c>
      <c r="C618" s="84" t="s">
        <v>2600</v>
      </c>
      <c r="D618" s="84" t="s">
        <v>1106</v>
      </c>
      <c r="E618" s="84" t="s">
        <v>165</v>
      </c>
      <c r="F618" s="84" t="s">
        <v>147</v>
      </c>
      <c r="G618" s="84" t="s">
        <v>147</v>
      </c>
      <c r="H618" s="85">
        <v>36165</v>
      </c>
      <c r="I618" s="84" t="s">
        <v>148</v>
      </c>
      <c r="J618" s="84" t="s">
        <v>2601</v>
      </c>
      <c r="K618" s="84">
        <v>2326</v>
      </c>
      <c r="L618" s="84" t="s">
        <v>2602</v>
      </c>
      <c r="M618" s="84">
        <v>1910480007</v>
      </c>
      <c r="N618" s="86">
        <v>-20.2</v>
      </c>
      <c r="O618" s="86">
        <v>20.2</v>
      </c>
      <c r="P618" s="86">
        <v>0</v>
      </c>
      <c r="Q618" s="84" t="s">
        <v>2603</v>
      </c>
      <c r="S618" s="84">
        <v>617</v>
      </c>
    </row>
    <row r="619" spans="1:19" x14ac:dyDescent="0.3">
      <c r="A619" s="84">
        <v>389</v>
      </c>
      <c r="B619" s="84">
        <v>13</v>
      </c>
      <c r="C619" s="84" t="s">
        <v>2604</v>
      </c>
      <c r="D619" s="84" t="s">
        <v>2605</v>
      </c>
      <c r="E619" s="84" t="s">
        <v>165</v>
      </c>
      <c r="F619" s="84" t="s">
        <v>147</v>
      </c>
      <c r="G619" s="84" t="s">
        <v>147</v>
      </c>
      <c r="H619" s="85">
        <v>31354</v>
      </c>
      <c r="I619" s="84" t="s">
        <v>148</v>
      </c>
      <c r="J619" s="84" t="s">
        <v>2606</v>
      </c>
      <c r="K619" s="84">
        <v>1210</v>
      </c>
      <c r="L619" s="84" t="s">
        <v>261</v>
      </c>
      <c r="M619" s="84">
        <v>1310389415</v>
      </c>
      <c r="N619" s="86">
        <v>-20.2</v>
      </c>
      <c r="O619" s="86">
        <v>20.2</v>
      </c>
      <c r="P619" s="86">
        <v>0</v>
      </c>
      <c r="Q619" s="84" t="s">
        <v>2607</v>
      </c>
      <c r="S619" s="84">
        <v>618</v>
      </c>
    </row>
    <row r="620" spans="1:19" x14ac:dyDescent="0.3">
      <c r="A620" s="84">
        <v>391</v>
      </c>
      <c r="B620" s="84">
        <v>18</v>
      </c>
      <c r="C620" s="84" t="s">
        <v>2608</v>
      </c>
      <c r="D620" s="84" t="s">
        <v>222</v>
      </c>
      <c r="E620" s="84" t="s">
        <v>146</v>
      </c>
      <c r="F620" s="84" t="s">
        <v>147</v>
      </c>
      <c r="G620" s="84" t="s">
        <v>147</v>
      </c>
      <c r="H620" s="85">
        <v>36178</v>
      </c>
      <c r="I620" s="84" t="s">
        <v>148</v>
      </c>
      <c r="J620" s="84" t="s">
        <v>2609</v>
      </c>
      <c r="K620" s="84">
        <v>2232</v>
      </c>
      <c r="L620" s="84" t="s">
        <v>2610</v>
      </c>
      <c r="M620" s="84">
        <v>1810391086</v>
      </c>
      <c r="N620" s="86">
        <v>-20.2</v>
      </c>
      <c r="O620" s="86">
        <v>20.2</v>
      </c>
      <c r="P620" s="86">
        <v>0</v>
      </c>
      <c r="Q620" s="84" t="s">
        <v>2611</v>
      </c>
      <c r="S620" s="84">
        <v>619</v>
      </c>
    </row>
    <row r="621" spans="1:19" x14ac:dyDescent="0.3">
      <c r="A621" s="84">
        <v>-42</v>
      </c>
      <c r="B621" s="84">
        <v>19</v>
      </c>
      <c r="C621" s="84" t="s">
        <v>2612</v>
      </c>
      <c r="D621" s="84" t="s">
        <v>1386</v>
      </c>
      <c r="E621" s="84" t="s">
        <v>146</v>
      </c>
      <c r="F621" s="84" t="s">
        <v>147</v>
      </c>
      <c r="G621" s="84" t="s">
        <v>147</v>
      </c>
      <c r="H621" s="85">
        <v>31351</v>
      </c>
      <c r="I621" s="84" t="s">
        <v>148</v>
      </c>
      <c r="J621" s="84" t="s">
        <v>2613</v>
      </c>
      <c r="K621" s="84">
        <v>2801</v>
      </c>
      <c r="L621" s="84" t="s">
        <v>2614</v>
      </c>
      <c r="M621" s="84">
        <v>1940042016</v>
      </c>
      <c r="N621" s="86">
        <v>-20.2</v>
      </c>
      <c r="O621" s="86">
        <v>20.2</v>
      </c>
      <c r="P621" s="86">
        <v>0</v>
      </c>
      <c r="Q621" s="84" t="s">
        <v>2615</v>
      </c>
      <c r="R621" s="84" t="s">
        <v>232</v>
      </c>
      <c r="S621" s="84">
        <v>620</v>
      </c>
    </row>
    <row r="622" spans="1:19" x14ac:dyDescent="0.3">
      <c r="A622" s="84">
        <v>229</v>
      </c>
      <c r="B622" s="84">
        <v>19</v>
      </c>
      <c r="C622" s="84" t="s">
        <v>2616</v>
      </c>
      <c r="D622" s="84" t="s">
        <v>594</v>
      </c>
      <c r="E622" s="84" t="s">
        <v>146</v>
      </c>
      <c r="F622" s="84" t="s">
        <v>147</v>
      </c>
      <c r="G622" s="84" t="s">
        <v>147</v>
      </c>
      <c r="H622" s="85">
        <v>33574</v>
      </c>
      <c r="I622" s="84" t="s">
        <v>148</v>
      </c>
      <c r="J622" s="84" t="s">
        <v>2617</v>
      </c>
      <c r="K622" s="84">
        <v>1120</v>
      </c>
      <c r="L622" s="84" t="s">
        <v>272</v>
      </c>
      <c r="M622" s="84">
        <v>1910229007</v>
      </c>
      <c r="N622" s="86">
        <v>-20.2</v>
      </c>
      <c r="O622" s="86">
        <v>20.2</v>
      </c>
      <c r="P622" s="86">
        <v>0</v>
      </c>
      <c r="Q622" s="84" t="s">
        <v>2618</v>
      </c>
      <c r="S622" s="84">
        <v>621</v>
      </c>
    </row>
    <row r="623" spans="1:19" x14ac:dyDescent="0.3">
      <c r="A623" s="84">
        <v>389</v>
      </c>
      <c r="B623" s="84">
        <v>20</v>
      </c>
      <c r="C623" s="84" t="s">
        <v>2616</v>
      </c>
      <c r="D623" s="84" t="s">
        <v>2619</v>
      </c>
      <c r="E623" s="84" t="s">
        <v>165</v>
      </c>
      <c r="F623" s="84" t="s">
        <v>147</v>
      </c>
      <c r="G623" s="84" t="s">
        <v>147</v>
      </c>
      <c r="H623" s="85">
        <v>34965</v>
      </c>
      <c r="I623" s="84" t="s">
        <v>148</v>
      </c>
      <c r="J623" s="84" t="s">
        <v>2620</v>
      </c>
      <c r="K623" s="84">
        <v>2333</v>
      </c>
      <c r="L623" s="84" t="s">
        <v>2621</v>
      </c>
      <c r="M623" s="84">
        <v>2010389025</v>
      </c>
      <c r="N623" s="86">
        <v>-20.2</v>
      </c>
      <c r="O623" s="86">
        <v>20.2</v>
      </c>
      <c r="P623" s="86">
        <v>0</v>
      </c>
      <c r="Q623" s="84" t="s">
        <v>2622</v>
      </c>
      <c r="S623" s="84">
        <v>622</v>
      </c>
    </row>
    <row r="624" spans="1:19" x14ac:dyDescent="0.3">
      <c r="A624" s="84">
        <v>390</v>
      </c>
      <c r="B624" s="84">
        <v>20</v>
      </c>
      <c r="C624" s="84" t="s">
        <v>2623</v>
      </c>
      <c r="D624" s="84" t="s">
        <v>2624</v>
      </c>
      <c r="E624" s="84" t="s">
        <v>165</v>
      </c>
      <c r="F624" s="84" t="s">
        <v>147</v>
      </c>
      <c r="G624" s="84" t="s">
        <v>239</v>
      </c>
      <c r="H624" s="85">
        <v>33948</v>
      </c>
      <c r="I624" s="84" t="s">
        <v>148</v>
      </c>
      <c r="J624" s="84" t="s">
        <v>2625</v>
      </c>
      <c r="K624" s="84">
        <v>1220</v>
      </c>
      <c r="L624" s="84" t="s">
        <v>150</v>
      </c>
      <c r="M624" s="84">
        <v>2010390017</v>
      </c>
      <c r="N624" s="86">
        <v>-20.2</v>
      </c>
      <c r="O624" s="86">
        <v>20.2</v>
      </c>
      <c r="P624" s="86">
        <v>0</v>
      </c>
      <c r="Q624" s="84" t="s">
        <v>2626</v>
      </c>
      <c r="S624" s="84">
        <v>623</v>
      </c>
    </row>
    <row r="625" spans="1:19" x14ac:dyDescent="0.3">
      <c r="A625" s="84">
        <v>480</v>
      </c>
      <c r="B625" s="84">
        <v>18</v>
      </c>
      <c r="C625" s="84" t="s">
        <v>2627</v>
      </c>
      <c r="D625" s="84" t="s">
        <v>2628</v>
      </c>
      <c r="E625" s="84" t="s">
        <v>146</v>
      </c>
      <c r="F625" s="84" t="s">
        <v>147</v>
      </c>
      <c r="G625" s="84" t="s">
        <v>147</v>
      </c>
      <c r="H625" s="85">
        <v>35032</v>
      </c>
      <c r="I625" s="84" t="s">
        <v>148</v>
      </c>
      <c r="J625" s="84" t="s">
        <v>2629</v>
      </c>
      <c r="K625" s="84">
        <v>2102</v>
      </c>
      <c r="L625" s="84" t="s">
        <v>2630</v>
      </c>
      <c r="M625" s="84">
        <v>1810480006</v>
      </c>
      <c r="N625" s="86">
        <v>-20.2</v>
      </c>
      <c r="O625" s="86">
        <v>20.2</v>
      </c>
      <c r="P625" s="86">
        <v>0</v>
      </c>
      <c r="Q625" s="84" t="s">
        <v>2631</v>
      </c>
      <c r="S625" s="84">
        <v>624</v>
      </c>
    </row>
    <row r="626" spans="1:19" x14ac:dyDescent="0.3">
      <c r="A626" s="84">
        <v>229</v>
      </c>
      <c r="B626" s="84">
        <v>19</v>
      </c>
      <c r="C626" s="84" t="s">
        <v>2632</v>
      </c>
      <c r="D626" s="84" t="s">
        <v>1460</v>
      </c>
      <c r="E626" s="84" t="s">
        <v>146</v>
      </c>
      <c r="F626" s="84" t="s">
        <v>147</v>
      </c>
      <c r="G626" s="84" t="s">
        <v>147</v>
      </c>
      <c r="H626" s="85">
        <v>36547</v>
      </c>
      <c r="I626" s="84" t="s">
        <v>148</v>
      </c>
      <c r="J626" s="84" t="s">
        <v>2633</v>
      </c>
      <c r="K626" s="84">
        <v>1220</v>
      </c>
      <c r="L626" s="84" t="s">
        <v>150</v>
      </c>
      <c r="M626" s="84">
        <v>1910229065</v>
      </c>
      <c r="N626" s="86">
        <v>-20.2</v>
      </c>
      <c r="O626" s="86">
        <v>20.2</v>
      </c>
      <c r="P626" s="86">
        <v>0</v>
      </c>
      <c r="Q626" s="84" t="s">
        <v>2634</v>
      </c>
      <c r="S626" s="84">
        <v>625</v>
      </c>
    </row>
    <row r="627" spans="1:19" x14ac:dyDescent="0.3">
      <c r="A627" s="84">
        <v>390</v>
      </c>
      <c r="B627" s="84">
        <v>20</v>
      </c>
      <c r="C627" s="84" t="s">
        <v>2635</v>
      </c>
      <c r="D627" s="84" t="s">
        <v>2636</v>
      </c>
      <c r="E627" s="84" t="s">
        <v>146</v>
      </c>
      <c r="F627" s="84" t="s">
        <v>147</v>
      </c>
      <c r="G627" s="84" t="s">
        <v>147</v>
      </c>
      <c r="H627" s="85">
        <v>34476</v>
      </c>
      <c r="I627" s="84" t="s">
        <v>148</v>
      </c>
      <c r="J627" s="84" t="s">
        <v>2637</v>
      </c>
      <c r="K627" s="84">
        <v>1030</v>
      </c>
      <c r="L627" s="84" t="s">
        <v>155</v>
      </c>
      <c r="M627" s="84">
        <v>2010390018</v>
      </c>
      <c r="N627" s="86">
        <v>-20.2</v>
      </c>
      <c r="O627" s="86">
        <v>20.2</v>
      </c>
      <c r="P627" s="86">
        <v>0</v>
      </c>
      <c r="Q627" s="84" t="s">
        <v>2638</v>
      </c>
      <c r="S627" s="84">
        <v>626</v>
      </c>
    </row>
    <row r="628" spans="1:19" x14ac:dyDescent="0.3">
      <c r="A628" s="84">
        <v>390</v>
      </c>
      <c r="B628" s="84">
        <v>20</v>
      </c>
      <c r="C628" s="84" t="s">
        <v>2639</v>
      </c>
      <c r="D628" s="84" t="s">
        <v>2640</v>
      </c>
      <c r="E628" s="84" t="s">
        <v>165</v>
      </c>
      <c r="F628" s="84" t="s">
        <v>147</v>
      </c>
      <c r="G628" s="84" t="s">
        <v>147</v>
      </c>
      <c r="H628" s="85">
        <v>35149</v>
      </c>
      <c r="I628" s="84" t="s">
        <v>148</v>
      </c>
      <c r="J628" s="84" t="s">
        <v>2641</v>
      </c>
      <c r="K628" s="84">
        <v>1120</v>
      </c>
      <c r="L628" s="84" t="s">
        <v>155</v>
      </c>
      <c r="M628" s="84">
        <v>2010390019</v>
      </c>
      <c r="N628" s="86">
        <v>-20.2</v>
      </c>
      <c r="O628" s="86">
        <v>20.2</v>
      </c>
      <c r="P628" s="86">
        <v>0</v>
      </c>
      <c r="Q628" s="84" t="s">
        <v>2642</v>
      </c>
      <c r="S628" s="84">
        <v>627</v>
      </c>
    </row>
    <row r="629" spans="1:19" x14ac:dyDescent="0.3">
      <c r="A629" s="84">
        <v>387</v>
      </c>
      <c r="B629" s="84">
        <v>20</v>
      </c>
      <c r="C629" s="84" t="s">
        <v>2643</v>
      </c>
      <c r="D629" s="84" t="s">
        <v>309</v>
      </c>
      <c r="E629" s="84" t="s">
        <v>165</v>
      </c>
      <c r="F629" s="84" t="s">
        <v>147</v>
      </c>
      <c r="G629" s="84" t="s">
        <v>147</v>
      </c>
      <c r="H629" s="85">
        <v>33735</v>
      </c>
      <c r="I629" s="84" t="s">
        <v>148</v>
      </c>
      <c r="J629" s="84" t="s">
        <v>2644</v>
      </c>
      <c r="K629" s="84">
        <v>1060</v>
      </c>
      <c r="L629" s="84" t="s">
        <v>712</v>
      </c>
      <c r="M629" s="84">
        <v>2010387017</v>
      </c>
      <c r="N629" s="86">
        <v>-20.2</v>
      </c>
      <c r="O629" s="86">
        <v>20.2</v>
      </c>
      <c r="P629" s="86">
        <v>0</v>
      </c>
      <c r="Q629" s="84" t="s">
        <v>2645</v>
      </c>
      <c r="S629" s="84">
        <v>628</v>
      </c>
    </row>
    <row r="630" spans="1:19" x14ac:dyDescent="0.3">
      <c r="A630" s="84">
        <v>389</v>
      </c>
      <c r="B630" s="84">
        <v>19</v>
      </c>
      <c r="C630" s="84" t="s">
        <v>2646</v>
      </c>
      <c r="D630" s="84" t="s">
        <v>2647</v>
      </c>
      <c r="E630" s="84" t="s">
        <v>165</v>
      </c>
      <c r="F630" s="84" t="s">
        <v>147</v>
      </c>
      <c r="G630" s="84" t="s">
        <v>147</v>
      </c>
      <c r="H630" s="85">
        <v>31837</v>
      </c>
      <c r="I630" s="84" t="s">
        <v>148</v>
      </c>
      <c r="J630" s="84" t="s">
        <v>2648</v>
      </c>
      <c r="K630" s="84">
        <v>1030</v>
      </c>
      <c r="L630" s="84" t="s">
        <v>277</v>
      </c>
      <c r="M630" s="84">
        <v>1910389031</v>
      </c>
      <c r="N630" s="86">
        <v>-20.2</v>
      </c>
      <c r="O630" s="86">
        <v>20.2</v>
      </c>
      <c r="P630" s="86">
        <v>0</v>
      </c>
      <c r="Q630" s="84" t="s">
        <v>2649</v>
      </c>
      <c r="S630" s="84">
        <v>629</v>
      </c>
    </row>
    <row r="631" spans="1:19" x14ac:dyDescent="0.3">
      <c r="A631" s="84">
        <v>-41</v>
      </c>
      <c r="B631" s="84">
        <v>19</v>
      </c>
      <c r="C631" s="84" t="s">
        <v>2650</v>
      </c>
      <c r="D631" s="84" t="s">
        <v>2651</v>
      </c>
      <c r="E631" s="84" t="s">
        <v>165</v>
      </c>
      <c r="F631" s="84" t="s">
        <v>147</v>
      </c>
      <c r="G631" s="84" t="s">
        <v>147</v>
      </c>
      <c r="H631" s="85">
        <v>26690</v>
      </c>
      <c r="I631" s="84" t="s">
        <v>228</v>
      </c>
      <c r="J631" s="84" t="s">
        <v>2652</v>
      </c>
      <c r="K631" s="84">
        <v>44139</v>
      </c>
      <c r="L631" s="84" t="s">
        <v>147</v>
      </c>
      <c r="M631" s="84">
        <v>1930041008</v>
      </c>
      <c r="N631" s="86">
        <v>-20.2</v>
      </c>
      <c r="O631" s="86">
        <v>20.2</v>
      </c>
      <c r="P631" s="86">
        <v>0</v>
      </c>
      <c r="Q631" s="84" t="s">
        <v>2653</v>
      </c>
      <c r="R631" s="84" t="s">
        <v>1396</v>
      </c>
      <c r="S631" s="84">
        <v>630</v>
      </c>
    </row>
    <row r="632" spans="1:19" x14ac:dyDescent="0.3">
      <c r="A632" s="84">
        <v>389</v>
      </c>
      <c r="B632" s="84">
        <v>19</v>
      </c>
      <c r="C632" s="84" t="s">
        <v>2654</v>
      </c>
      <c r="D632" s="84" t="s">
        <v>1491</v>
      </c>
      <c r="E632" s="84" t="s">
        <v>165</v>
      </c>
      <c r="F632" s="84" t="s">
        <v>147</v>
      </c>
      <c r="G632" s="84" t="s">
        <v>147</v>
      </c>
      <c r="H632" s="85">
        <v>36224</v>
      </c>
      <c r="I632" s="84" t="s">
        <v>148</v>
      </c>
      <c r="J632" s="84" t="s">
        <v>2655</v>
      </c>
      <c r="K632" s="84">
        <v>1210</v>
      </c>
      <c r="L632" s="84" t="s">
        <v>261</v>
      </c>
      <c r="M632" s="84">
        <v>1910389103</v>
      </c>
      <c r="N632" s="86">
        <v>-20.2</v>
      </c>
      <c r="O632" s="86">
        <v>20.2</v>
      </c>
      <c r="P632" s="86">
        <v>0</v>
      </c>
      <c r="Q632" s="84" t="s">
        <v>2656</v>
      </c>
      <c r="S632" s="84">
        <v>631</v>
      </c>
    </row>
    <row r="633" spans="1:19" x14ac:dyDescent="0.3">
      <c r="A633" s="84">
        <v>-39</v>
      </c>
      <c r="B633" s="84">
        <v>19</v>
      </c>
      <c r="C633" s="84" t="s">
        <v>2657</v>
      </c>
      <c r="D633" s="84" t="s">
        <v>309</v>
      </c>
      <c r="E633" s="84" t="s">
        <v>165</v>
      </c>
      <c r="F633" s="84" t="s">
        <v>147</v>
      </c>
      <c r="G633" s="84" t="s">
        <v>147</v>
      </c>
      <c r="H633" s="85">
        <v>29124</v>
      </c>
      <c r="I633" s="84" t="s">
        <v>228</v>
      </c>
      <c r="J633" s="84" t="s">
        <v>2658</v>
      </c>
      <c r="K633" s="84">
        <v>6020</v>
      </c>
      <c r="L633" s="84" t="s">
        <v>2659</v>
      </c>
      <c r="M633" s="84">
        <v>1930039100</v>
      </c>
      <c r="N633" s="86">
        <v>-20.2</v>
      </c>
      <c r="O633" s="86">
        <v>20.2</v>
      </c>
      <c r="P633" s="86">
        <v>0</v>
      </c>
      <c r="Q633" s="84" t="s">
        <v>2660</v>
      </c>
      <c r="R633" s="84" t="s">
        <v>220</v>
      </c>
      <c r="S633" s="84">
        <v>632</v>
      </c>
    </row>
    <row r="634" spans="1:19" x14ac:dyDescent="0.3">
      <c r="A634" s="84">
        <v>391</v>
      </c>
      <c r="B634" s="84">
        <v>20</v>
      </c>
      <c r="C634" s="84" t="s">
        <v>1312</v>
      </c>
      <c r="D634" s="84" t="s">
        <v>2661</v>
      </c>
      <c r="E634" s="84" t="s">
        <v>146</v>
      </c>
      <c r="F634" s="84" t="s">
        <v>147</v>
      </c>
      <c r="G634" s="84" t="s">
        <v>147</v>
      </c>
      <c r="H634" s="85">
        <v>36586</v>
      </c>
      <c r="I634" s="84" t="s">
        <v>148</v>
      </c>
      <c r="J634" s="84" t="s">
        <v>2662</v>
      </c>
      <c r="K634" s="84">
        <v>1030</v>
      </c>
      <c r="L634" s="84" t="s">
        <v>277</v>
      </c>
      <c r="M634" s="84">
        <v>2010391038</v>
      </c>
      <c r="N634" s="86">
        <v>-20.2</v>
      </c>
      <c r="O634" s="86">
        <v>20.2</v>
      </c>
      <c r="P634" s="86">
        <v>0</v>
      </c>
      <c r="Q634" s="84" t="s">
        <v>2663</v>
      </c>
      <c r="S634" s="84">
        <v>633</v>
      </c>
    </row>
    <row r="635" spans="1:19" x14ac:dyDescent="0.3">
      <c r="A635" s="84">
        <v>390</v>
      </c>
      <c r="B635" s="84">
        <v>20</v>
      </c>
      <c r="C635" s="84" t="s">
        <v>1312</v>
      </c>
      <c r="D635" s="84" t="s">
        <v>302</v>
      </c>
      <c r="E635" s="84" t="s">
        <v>165</v>
      </c>
      <c r="F635" s="84" t="s">
        <v>2664</v>
      </c>
      <c r="G635" s="84" t="s">
        <v>147</v>
      </c>
      <c r="H635" s="85">
        <v>34722</v>
      </c>
      <c r="I635" s="84" t="s">
        <v>148</v>
      </c>
      <c r="J635" s="84" t="s">
        <v>2665</v>
      </c>
      <c r="K635" s="84">
        <v>1220</v>
      </c>
      <c r="L635" s="84" t="s">
        <v>150</v>
      </c>
      <c r="M635" s="84">
        <v>2010390020</v>
      </c>
      <c r="N635" s="86">
        <v>-20.2</v>
      </c>
      <c r="O635" s="86">
        <v>20.2</v>
      </c>
      <c r="P635" s="86">
        <v>0</v>
      </c>
      <c r="Q635" s="84" t="s">
        <v>2666</v>
      </c>
      <c r="S635" s="84">
        <v>634</v>
      </c>
    </row>
    <row r="636" spans="1:19" x14ac:dyDescent="0.3">
      <c r="A636" s="84">
        <v>-39</v>
      </c>
      <c r="B636" s="84">
        <v>19</v>
      </c>
      <c r="C636" s="84" t="s">
        <v>2667</v>
      </c>
      <c r="D636" s="84" t="s">
        <v>2668</v>
      </c>
      <c r="E636" s="84" t="s">
        <v>146</v>
      </c>
      <c r="F636" s="84" t="s">
        <v>147</v>
      </c>
      <c r="G636" s="84" t="s">
        <v>147</v>
      </c>
      <c r="H636" s="85">
        <v>29459</v>
      </c>
      <c r="I636" s="84" t="s">
        <v>228</v>
      </c>
      <c r="J636" s="84" t="s">
        <v>2669</v>
      </c>
      <c r="K636" s="84">
        <v>86179</v>
      </c>
      <c r="L636" s="84" t="s">
        <v>2670</v>
      </c>
      <c r="M636" s="84">
        <v>1930039111</v>
      </c>
      <c r="N636" s="86">
        <v>-20.2</v>
      </c>
      <c r="O636" s="86">
        <v>20.2</v>
      </c>
      <c r="P636" s="86">
        <v>0</v>
      </c>
      <c r="Q636" s="84" t="s">
        <v>2671</v>
      </c>
      <c r="R636" s="84" t="s">
        <v>220</v>
      </c>
      <c r="S636" s="84">
        <v>635</v>
      </c>
    </row>
    <row r="637" spans="1:19" x14ac:dyDescent="0.3">
      <c r="A637" s="84">
        <v>582</v>
      </c>
      <c r="B637" s="84">
        <v>19</v>
      </c>
      <c r="C637" s="84" t="s">
        <v>2672</v>
      </c>
      <c r="D637" s="84" t="s">
        <v>1150</v>
      </c>
      <c r="E637" s="84" t="s">
        <v>146</v>
      </c>
      <c r="F637" s="84" t="s">
        <v>147</v>
      </c>
      <c r="G637" s="84" t="s">
        <v>147</v>
      </c>
      <c r="H637" s="85">
        <v>27941</v>
      </c>
      <c r="I637" s="84" t="s">
        <v>148</v>
      </c>
      <c r="J637" s="84" t="s">
        <v>2673</v>
      </c>
      <c r="K637" s="84">
        <v>1190</v>
      </c>
      <c r="L637" s="84" t="s">
        <v>253</v>
      </c>
      <c r="M637" s="84">
        <v>1910582012</v>
      </c>
      <c r="N637" s="86">
        <v>-20.2</v>
      </c>
      <c r="O637" s="86">
        <v>20.2</v>
      </c>
      <c r="P637" s="86">
        <v>0</v>
      </c>
      <c r="Q637" s="84" t="s">
        <v>2674</v>
      </c>
      <c r="S637" s="84">
        <v>636</v>
      </c>
    </row>
    <row r="638" spans="1:19" x14ac:dyDescent="0.3">
      <c r="A638" s="84">
        <v>-18</v>
      </c>
      <c r="B638" s="84">
        <v>19</v>
      </c>
      <c r="C638" s="84" t="s">
        <v>2675</v>
      </c>
      <c r="D638" s="84" t="s">
        <v>2676</v>
      </c>
      <c r="E638" s="84" t="s">
        <v>165</v>
      </c>
      <c r="F638" s="84" t="s">
        <v>147</v>
      </c>
      <c r="G638" s="84" t="s">
        <v>147</v>
      </c>
      <c r="H638" s="85">
        <v>27901</v>
      </c>
      <c r="I638" s="84" t="s">
        <v>148</v>
      </c>
      <c r="J638" s="84" t="s">
        <v>2677</v>
      </c>
      <c r="K638" s="84">
        <v>1050</v>
      </c>
      <c r="L638" s="84" t="s">
        <v>192</v>
      </c>
      <c r="M638" s="84">
        <v>1930018011</v>
      </c>
      <c r="N638" s="86">
        <v>-20.2</v>
      </c>
      <c r="O638" s="86">
        <v>20.2</v>
      </c>
      <c r="P638" s="86">
        <v>0</v>
      </c>
      <c r="Q638" s="84" t="s">
        <v>2678</v>
      </c>
      <c r="R638" s="84" t="s">
        <v>225</v>
      </c>
      <c r="S638" s="84">
        <v>637</v>
      </c>
    </row>
    <row r="639" spans="1:19" x14ac:dyDescent="0.3">
      <c r="A639" s="84">
        <v>389</v>
      </c>
      <c r="B639" s="84">
        <v>20</v>
      </c>
      <c r="C639" s="84" t="s">
        <v>2679</v>
      </c>
      <c r="D639" s="84" t="s">
        <v>2680</v>
      </c>
      <c r="E639" s="84" t="s">
        <v>146</v>
      </c>
      <c r="F639" s="84" t="s">
        <v>147</v>
      </c>
      <c r="G639" s="84" t="s">
        <v>147</v>
      </c>
      <c r="H639" s="85">
        <v>35391</v>
      </c>
      <c r="I639" s="84" t="s">
        <v>148</v>
      </c>
      <c r="J639" s="84" t="s">
        <v>2681</v>
      </c>
      <c r="K639" s="84">
        <v>1120</v>
      </c>
      <c r="L639" s="84" t="s">
        <v>272</v>
      </c>
      <c r="M639" s="84">
        <v>2010389123</v>
      </c>
      <c r="N639" s="86">
        <v>-20.2</v>
      </c>
      <c r="O639" s="86">
        <v>20.2</v>
      </c>
      <c r="P639" s="86">
        <v>0</v>
      </c>
      <c r="Q639" s="84" t="s">
        <v>2682</v>
      </c>
      <c r="S639" s="84">
        <v>638</v>
      </c>
    </row>
    <row r="640" spans="1:19" x14ac:dyDescent="0.3">
      <c r="A640" s="84">
        <v>392</v>
      </c>
      <c r="B640" s="84">
        <v>19</v>
      </c>
      <c r="C640" s="84" t="s">
        <v>2683</v>
      </c>
      <c r="D640" s="84" t="s">
        <v>2628</v>
      </c>
      <c r="E640" s="84" t="s">
        <v>146</v>
      </c>
      <c r="F640" s="84" t="s">
        <v>147</v>
      </c>
      <c r="G640" s="84" t="s">
        <v>239</v>
      </c>
      <c r="H640" s="85">
        <v>33190</v>
      </c>
      <c r="I640" s="84" t="s">
        <v>148</v>
      </c>
      <c r="J640" s="84" t="s">
        <v>2684</v>
      </c>
      <c r="K640" s="84">
        <v>3550</v>
      </c>
      <c r="L640" s="84" t="s">
        <v>2685</v>
      </c>
      <c r="M640" s="84">
        <v>1910392006</v>
      </c>
      <c r="N640" s="86">
        <v>-20.2</v>
      </c>
      <c r="O640" s="86">
        <v>20.2</v>
      </c>
      <c r="P640" s="86">
        <v>0</v>
      </c>
      <c r="Q640" s="84" t="s">
        <v>2686</v>
      </c>
      <c r="S640" s="84">
        <v>639</v>
      </c>
    </row>
    <row r="641" spans="1:19" x14ac:dyDescent="0.3">
      <c r="A641" s="84">
        <v>-42</v>
      </c>
      <c r="B641" s="84">
        <v>20</v>
      </c>
      <c r="C641" s="84" t="s">
        <v>2687</v>
      </c>
      <c r="D641" s="84" t="s">
        <v>376</v>
      </c>
      <c r="E641" s="84" t="s">
        <v>146</v>
      </c>
      <c r="F641" s="84" t="s">
        <v>147</v>
      </c>
      <c r="G641" s="84" t="s">
        <v>147</v>
      </c>
      <c r="H641" s="85">
        <v>25087</v>
      </c>
      <c r="I641" s="84" t="s">
        <v>228</v>
      </c>
      <c r="J641" s="84" t="s">
        <v>2688</v>
      </c>
      <c r="K641" s="84">
        <v>66111</v>
      </c>
      <c r="L641" s="84" t="s">
        <v>147</v>
      </c>
      <c r="M641" s="84">
        <v>2030042037</v>
      </c>
      <c r="N641" s="86">
        <v>-20.2</v>
      </c>
      <c r="O641" s="86">
        <v>20.2</v>
      </c>
      <c r="P641" s="86">
        <v>0</v>
      </c>
      <c r="Q641" s="84" t="s">
        <v>2689</v>
      </c>
      <c r="R641" s="84" t="s">
        <v>232</v>
      </c>
      <c r="S641" s="84">
        <v>640</v>
      </c>
    </row>
    <row r="642" spans="1:19" x14ac:dyDescent="0.3">
      <c r="A642" s="84">
        <v>480</v>
      </c>
      <c r="B642" s="84">
        <v>18</v>
      </c>
      <c r="C642" s="84" t="s">
        <v>2690</v>
      </c>
      <c r="D642" s="84" t="s">
        <v>1180</v>
      </c>
      <c r="E642" s="84" t="s">
        <v>146</v>
      </c>
      <c r="F642" s="84" t="s">
        <v>147</v>
      </c>
      <c r="G642" s="84" t="s">
        <v>147</v>
      </c>
      <c r="H642" s="85">
        <v>34910</v>
      </c>
      <c r="I642" s="84" t="s">
        <v>148</v>
      </c>
      <c r="J642" s="84" t="s">
        <v>2691</v>
      </c>
      <c r="K642" s="84">
        <v>2700</v>
      </c>
      <c r="L642" s="84" t="s">
        <v>2692</v>
      </c>
      <c r="M642" s="84">
        <v>1810480007</v>
      </c>
      <c r="N642" s="86">
        <v>-20.2</v>
      </c>
      <c r="O642" s="86">
        <v>20.2</v>
      </c>
      <c r="P642" s="86">
        <v>0</v>
      </c>
      <c r="Q642" s="84" t="s">
        <v>2693</v>
      </c>
      <c r="S642" s="84">
        <v>641</v>
      </c>
    </row>
    <row r="643" spans="1:19" x14ac:dyDescent="0.3">
      <c r="A643" s="84">
        <v>1389</v>
      </c>
      <c r="B643" s="84">
        <v>20</v>
      </c>
      <c r="C643" s="84" t="s">
        <v>2694</v>
      </c>
      <c r="D643" s="84" t="s">
        <v>390</v>
      </c>
      <c r="E643" s="84" t="s">
        <v>146</v>
      </c>
      <c r="F643" s="84" t="s">
        <v>147</v>
      </c>
      <c r="G643" s="84" t="s">
        <v>147</v>
      </c>
      <c r="H643" s="85">
        <v>35766</v>
      </c>
      <c r="I643" s="84" t="s">
        <v>148</v>
      </c>
      <c r="J643" s="84" t="s">
        <v>2695</v>
      </c>
      <c r="K643" s="84">
        <v>1140</v>
      </c>
      <c r="L643" s="84" t="s">
        <v>387</v>
      </c>
      <c r="M643" s="84">
        <v>2010389193</v>
      </c>
      <c r="N643" s="86">
        <v>-20.2</v>
      </c>
      <c r="O643" s="86">
        <v>20.2</v>
      </c>
      <c r="P643" s="86">
        <v>0</v>
      </c>
      <c r="Q643" s="84" t="s">
        <v>2696</v>
      </c>
      <c r="S643" s="84">
        <v>642</v>
      </c>
    </row>
    <row r="644" spans="1:19" x14ac:dyDescent="0.3">
      <c r="A644" s="84">
        <v>229</v>
      </c>
      <c r="B644" s="84">
        <v>20</v>
      </c>
      <c r="C644" s="84" t="s">
        <v>2697</v>
      </c>
      <c r="D644" s="84" t="s">
        <v>537</v>
      </c>
      <c r="E644" s="84" t="s">
        <v>165</v>
      </c>
      <c r="F644" s="84" t="s">
        <v>147</v>
      </c>
      <c r="G644" s="84" t="s">
        <v>147</v>
      </c>
      <c r="H644" s="85">
        <v>36966</v>
      </c>
      <c r="I644" s="84" t="s">
        <v>148</v>
      </c>
      <c r="J644" s="84" t="s">
        <v>2698</v>
      </c>
      <c r="K644" s="84">
        <v>1020</v>
      </c>
      <c r="L644" s="84" t="s">
        <v>161</v>
      </c>
      <c r="M644" s="84">
        <v>2010229095</v>
      </c>
      <c r="N644" s="86">
        <v>-20.2</v>
      </c>
      <c r="O644" s="86">
        <v>20.2</v>
      </c>
      <c r="P644" s="86">
        <v>0</v>
      </c>
      <c r="Q644" s="84" t="s">
        <v>2699</v>
      </c>
      <c r="S644" s="84">
        <v>643</v>
      </c>
    </row>
    <row r="645" spans="1:19" x14ac:dyDescent="0.3">
      <c r="A645" s="84">
        <v>1229</v>
      </c>
      <c r="B645" s="84">
        <v>20</v>
      </c>
      <c r="C645" s="84" t="s">
        <v>2700</v>
      </c>
      <c r="D645" s="84" t="s">
        <v>2701</v>
      </c>
      <c r="E645" s="84" t="s">
        <v>146</v>
      </c>
      <c r="F645" s="84" t="s">
        <v>147</v>
      </c>
      <c r="G645" s="84" t="s">
        <v>147</v>
      </c>
      <c r="H645" s="85">
        <v>28491</v>
      </c>
      <c r="I645" s="84" t="s">
        <v>148</v>
      </c>
      <c r="J645" s="84" t="s">
        <v>2702</v>
      </c>
      <c r="K645" s="84">
        <v>1220</v>
      </c>
      <c r="L645" s="84" t="s">
        <v>150</v>
      </c>
      <c r="M645" s="84">
        <v>2010229110</v>
      </c>
      <c r="N645" s="86">
        <v>-20.2</v>
      </c>
      <c r="O645" s="86">
        <v>20.2</v>
      </c>
      <c r="P645" s="86">
        <v>0</v>
      </c>
      <c r="Q645" s="84" t="s">
        <v>2703</v>
      </c>
      <c r="S645" s="84">
        <v>644</v>
      </c>
    </row>
    <row r="646" spans="1:19" x14ac:dyDescent="0.3">
      <c r="A646" s="84">
        <v>389</v>
      </c>
      <c r="B646" s="84">
        <v>18</v>
      </c>
      <c r="C646" s="84" t="s">
        <v>2704</v>
      </c>
      <c r="D646" s="84" t="s">
        <v>2705</v>
      </c>
      <c r="E646" s="84" t="s">
        <v>146</v>
      </c>
      <c r="F646" s="84" t="s">
        <v>147</v>
      </c>
      <c r="G646" s="84" t="s">
        <v>147</v>
      </c>
      <c r="H646" s="85">
        <v>34735</v>
      </c>
      <c r="I646" s="84" t="s">
        <v>148</v>
      </c>
      <c r="J646" s="84" t="s">
        <v>2706</v>
      </c>
      <c r="K646" s="84">
        <v>1160</v>
      </c>
      <c r="L646" s="84" t="s">
        <v>423</v>
      </c>
      <c r="M646" s="84">
        <v>1810389550</v>
      </c>
      <c r="N646" s="86">
        <v>-20.2</v>
      </c>
      <c r="O646" s="86">
        <v>20.2</v>
      </c>
      <c r="P646" s="86">
        <v>0</v>
      </c>
      <c r="Q646" s="84" t="s">
        <v>2707</v>
      </c>
      <c r="S646" s="84">
        <v>645</v>
      </c>
    </row>
    <row r="647" spans="1:19" x14ac:dyDescent="0.3">
      <c r="A647" s="84">
        <v>-42</v>
      </c>
      <c r="B647" s="84">
        <v>20</v>
      </c>
      <c r="C647" s="84" t="s">
        <v>2708</v>
      </c>
      <c r="D647" s="84" t="s">
        <v>2709</v>
      </c>
      <c r="E647" s="84" t="s">
        <v>165</v>
      </c>
      <c r="F647" s="84" t="s">
        <v>147</v>
      </c>
      <c r="G647" s="84" t="s">
        <v>147</v>
      </c>
      <c r="H647" s="85">
        <v>33155</v>
      </c>
      <c r="I647" s="84" t="s">
        <v>228</v>
      </c>
      <c r="J647" s="84" t="s">
        <v>2710</v>
      </c>
      <c r="K647" s="84">
        <v>65195</v>
      </c>
      <c r="L647" s="84" t="s">
        <v>147</v>
      </c>
      <c r="M647" s="84">
        <v>2030042006</v>
      </c>
      <c r="N647" s="86">
        <v>-20.2</v>
      </c>
      <c r="O647" s="86">
        <v>20.2</v>
      </c>
      <c r="P647" s="86">
        <v>0</v>
      </c>
      <c r="Q647" s="84" t="s">
        <v>2711</v>
      </c>
      <c r="R647" s="84" t="s">
        <v>232</v>
      </c>
      <c r="S647" s="84">
        <v>646</v>
      </c>
    </row>
    <row r="648" spans="1:19" x14ac:dyDescent="0.3">
      <c r="A648" s="84">
        <v>1389</v>
      </c>
      <c r="B648" s="84">
        <v>18</v>
      </c>
      <c r="C648" s="84" t="s">
        <v>2712</v>
      </c>
      <c r="D648" s="84" t="s">
        <v>2713</v>
      </c>
      <c r="E648" s="84" t="s">
        <v>165</v>
      </c>
      <c r="F648" s="84" t="s">
        <v>147</v>
      </c>
      <c r="G648" s="84" t="s">
        <v>147</v>
      </c>
      <c r="H648" s="85">
        <v>36709</v>
      </c>
      <c r="I648" s="84" t="s">
        <v>1119</v>
      </c>
      <c r="J648" s="84" t="s">
        <v>2714</v>
      </c>
      <c r="K648" s="84">
        <v>1190</v>
      </c>
      <c r="L648" s="84" t="s">
        <v>253</v>
      </c>
      <c r="M648" s="84">
        <v>1810389914</v>
      </c>
      <c r="N648" s="86">
        <v>-20.2</v>
      </c>
      <c r="O648" s="86">
        <v>20.2</v>
      </c>
      <c r="P648" s="86">
        <v>0</v>
      </c>
      <c r="Q648" s="84" t="s">
        <v>2715</v>
      </c>
      <c r="S648" s="84">
        <v>647</v>
      </c>
    </row>
    <row r="649" spans="1:19" x14ac:dyDescent="0.3">
      <c r="A649" s="84">
        <v>389</v>
      </c>
      <c r="B649" s="84">
        <v>19</v>
      </c>
      <c r="C649" s="84" t="s">
        <v>2712</v>
      </c>
      <c r="D649" s="84" t="s">
        <v>2716</v>
      </c>
      <c r="E649" s="84" t="s">
        <v>165</v>
      </c>
      <c r="F649" s="84" t="s">
        <v>147</v>
      </c>
      <c r="G649" s="84" t="s">
        <v>147</v>
      </c>
      <c r="H649" s="85">
        <v>33577</v>
      </c>
      <c r="I649" s="84" t="s">
        <v>1119</v>
      </c>
      <c r="J649" s="84" t="s">
        <v>2717</v>
      </c>
      <c r="K649" s="84">
        <v>1020</v>
      </c>
      <c r="L649" s="84" t="s">
        <v>161</v>
      </c>
      <c r="M649" s="84">
        <v>1910389104</v>
      </c>
      <c r="N649" s="86">
        <v>-20.2</v>
      </c>
      <c r="O649" s="86">
        <v>20.2</v>
      </c>
      <c r="P649" s="86">
        <v>0</v>
      </c>
      <c r="Q649" s="84" t="s">
        <v>2718</v>
      </c>
      <c r="S649" s="84">
        <v>648</v>
      </c>
    </row>
    <row r="650" spans="1:19" x14ac:dyDescent="0.3">
      <c r="A650" s="84">
        <v>392</v>
      </c>
      <c r="B650" s="84">
        <v>20</v>
      </c>
      <c r="C650" s="84" t="s">
        <v>2719</v>
      </c>
      <c r="D650" s="84" t="s">
        <v>697</v>
      </c>
      <c r="E650" s="84" t="s">
        <v>146</v>
      </c>
      <c r="F650" s="84" t="s">
        <v>147</v>
      </c>
      <c r="G650" s="84" t="s">
        <v>147</v>
      </c>
      <c r="H650" s="85">
        <v>33988</v>
      </c>
      <c r="I650" s="84" t="s">
        <v>148</v>
      </c>
      <c r="J650" s="84" t="s">
        <v>2720</v>
      </c>
      <c r="K650" s="84">
        <v>1050</v>
      </c>
      <c r="L650" s="84" t="s">
        <v>155</v>
      </c>
      <c r="M650" s="84">
        <v>2010392011</v>
      </c>
      <c r="N650" s="86">
        <v>-20.2</v>
      </c>
      <c r="O650" s="86">
        <v>20.2</v>
      </c>
      <c r="P650" s="86">
        <v>0</v>
      </c>
      <c r="Q650" s="84" t="s">
        <v>2721</v>
      </c>
      <c r="S650" s="84">
        <v>649</v>
      </c>
    </row>
    <row r="651" spans="1:19" x14ac:dyDescent="0.3">
      <c r="A651" s="84">
        <v>390</v>
      </c>
      <c r="B651" s="84">
        <v>20</v>
      </c>
      <c r="C651" s="84" t="s">
        <v>2722</v>
      </c>
      <c r="D651" s="84" t="s">
        <v>309</v>
      </c>
      <c r="E651" s="84" t="s">
        <v>165</v>
      </c>
      <c r="F651" s="84" t="s">
        <v>147</v>
      </c>
      <c r="G651" s="84" t="s">
        <v>147</v>
      </c>
      <c r="H651" s="85">
        <v>35293</v>
      </c>
      <c r="I651" s="84" t="s">
        <v>148</v>
      </c>
      <c r="J651" s="84" t="s">
        <v>2723</v>
      </c>
      <c r="K651" s="84">
        <v>7121</v>
      </c>
      <c r="L651" s="84" t="s">
        <v>2724</v>
      </c>
      <c r="M651" s="84">
        <v>2010390021</v>
      </c>
      <c r="N651" s="86">
        <v>-20.2</v>
      </c>
      <c r="O651" s="86">
        <v>20.2</v>
      </c>
      <c r="P651" s="86">
        <v>0</v>
      </c>
      <c r="Q651" s="84" t="s">
        <v>2725</v>
      </c>
      <c r="S651" s="84">
        <v>650</v>
      </c>
    </row>
    <row r="652" spans="1:19" x14ac:dyDescent="0.3">
      <c r="A652" s="84">
        <v>-39</v>
      </c>
      <c r="B652" s="84">
        <v>19</v>
      </c>
      <c r="C652" s="84" t="s">
        <v>2726</v>
      </c>
      <c r="D652" s="84" t="s">
        <v>2727</v>
      </c>
      <c r="E652" s="84" t="s">
        <v>165</v>
      </c>
      <c r="F652" s="84" t="s">
        <v>1194</v>
      </c>
      <c r="G652" s="84" t="s">
        <v>147</v>
      </c>
      <c r="H652" s="85">
        <v>29237</v>
      </c>
      <c r="I652" s="84" t="s">
        <v>148</v>
      </c>
      <c r="J652" s="84" t="s">
        <v>2728</v>
      </c>
      <c r="K652" s="84">
        <v>3430</v>
      </c>
      <c r="L652" s="84" t="s">
        <v>1112</v>
      </c>
      <c r="M652" s="84">
        <v>1940039152</v>
      </c>
      <c r="N652" s="86">
        <v>-20.2</v>
      </c>
      <c r="O652" s="86">
        <v>20.2</v>
      </c>
      <c r="P652" s="86">
        <v>0</v>
      </c>
      <c r="Q652" s="84" t="s">
        <v>2729</v>
      </c>
      <c r="R652" s="84" t="s">
        <v>220</v>
      </c>
      <c r="S652" s="84">
        <v>651</v>
      </c>
    </row>
    <row r="653" spans="1:19" x14ac:dyDescent="0.3">
      <c r="A653" s="84">
        <v>582</v>
      </c>
      <c r="B653" s="84">
        <v>20</v>
      </c>
      <c r="C653" s="84" t="s">
        <v>2730</v>
      </c>
      <c r="D653" s="84" t="s">
        <v>2731</v>
      </c>
      <c r="E653" s="84" t="s">
        <v>165</v>
      </c>
      <c r="F653" s="84" t="s">
        <v>147</v>
      </c>
      <c r="G653" s="84" t="s">
        <v>147</v>
      </c>
      <c r="H653" s="85">
        <v>33226</v>
      </c>
      <c r="I653" s="84" t="s">
        <v>201</v>
      </c>
      <c r="J653" s="84" t="s">
        <v>2732</v>
      </c>
      <c r="K653" s="84">
        <v>2344</v>
      </c>
      <c r="L653" s="84" t="s">
        <v>1441</v>
      </c>
      <c r="M653" s="84">
        <v>2010582063</v>
      </c>
      <c r="N653" s="86">
        <v>-20.2</v>
      </c>
      <c r="O653" s="86">
        <v>20.2</v>
      </c>
      <c r="P653" s="86">
        <v>0</v>
      </c>
      <c r="Q653" s="84" t="s">
        <v>2733</v>
      </c>
      <c r="S653" s="84">
        <v>652</v>
      </c>
    </row>
    <row r="654" spans="1:19" x14ac:dyDescent="0.3">
      <c r="A654" s="84">
        <v>480</v>
      </c>
      <c r="B654" s="84">
        <v>20</v>
      </c>
      <c r="C654" s="84" t="s">
        <v>2734</v>
      </c>
      <c r="D654" s="84" t="s">
        <v>2735</v>
      </c>
      <c r="E654" s="84" t="s">
        <v>146</v>
      </c>
      <c r="F654" s="84" t="s">
        <v>147</v>
      </c>
      <c r="G654" s="84" t="s">
        <v>147</v>
      </c>
      <c r="H654" s="85">
        <v>32479</v>
      </c>
      <c r="I654" s="84" t="s">
        <v>148</v>
      </c>
      <c r="J654" s="84" t="s">
        <v>2736</v>
      </c>
      <c r="K654" s="84">
        <v>3413</v>
      </c>
      <c r="L654" s="84" t="s">
        <v>2737</v>
      </c>
      <c r="M654" s="84">
        <v>2010480008</v>
      </c>
      <c r="N654" s="86">
        <v>-20.2</v>
      </c>
      <c r="O654" s="86">
        <v>20.2</v>
      </c>
      <c r="P654" s="86">
        <v>0</v>
      </c>
      <c r="Q654" s="84" t="s">
        <v>2738</v>
      </c>
      <c r="S654" s="84">
        <v>653</v>
      </c>
    </row>
    <row r="655" spans="1:19" x14ac:dyDescent="0.3">
      <c r="A655" s="84">
        <v>-39</v>
      </c>
      <c r="B655" s="84">
        <v>20</v>
      </c>
      <c r="C655" s="84" t="s">
        <v>2739</v>
      </c>
      <c r="D655" s="84" t="s">
        <v>2568</v>
      </c>
      <c r="E655" s="84" t="s">
        <v>165</v>
      </c>
      <c r="F655" s="84" t="s">
        <v>147</v>
      </c>
      <c r="G655" s="84" t="s">
        <v>147</v>
      </c>
      <c r="H655" s="85">
        <v>32212</v>
      </c>
      <c r="I655" s="84" t="s">
        <v>228</v>
      </c>
      <c r="J655" s="84" t="s">
        <v>2740</v>
      </c>
      <c r="K655" s="84">
        <v>79263</v>
      </c>
      <c r="L655" s="84" t="s">
        <v>147</v>
      </c>
      <c r="M655" s="84">
        <v>2030039038</v>
      </c>
      <c r="N655" s="86">
        <v>-20.2</v>
      </c>
      <c r="O655" s="86">
        <v>20.2</v>
      </c>
      <c r="P655" s="86">
        <v>0</v>
      </c>
      <c r="Q655" s="84" t="s">
        <v>2741</v>
      </c>
      <c r="R655" s="84" t="s">
        <v>220</v>
      </c>
      <c r="S655" s="84">
        <v>654</v>
      </c>
    </row>
    <row r="656" spans="1:19" x14ac:dyDescent="0.3">
      <c r="A656" s="84">
        <v>-18</v>
      </c>
      <c r="B656" s="84">
        <v>19</v>
      </c>
      <c r="C656" s="84" t="s">
        <v>2742</v>
      </c>
      <c r="D656" s="84" t="s">
        <v>2032</v>
      </c>
      <c r="E656" s="84" t="s">
        <v>146</v>
      </c>
      <c r="F656" s="84" t="s">
        <v>147</v>
      </c>
      <c r="G656" s="84" t="s">
        <v>147</v>
      </c>
      <c r="H656" s="85">
        <v>34198</v>
      </c>
      <c r="I656" s="84" t="s">
        <v>148</v>
      </c>
      <c r="J656" s="84" t="s">
        <v>2743</v>
      </c>
      <c r="K656" s="84">
        <v>1140</v>
      </c>
      <c r="L656" s="84" t="s">
        <v>387</v>
      </c>
      <c r="M656" s="84">
        <v>1930018014</v>
      </c>
      <c r="N656" s="86">
        <v>-20.2</v>
      </c>
      <c r="O656" s="86">
        <v>20.2</v>
      </c>
      <c r="P656" s="86">
        <v>0</v>
      </c>
      <c r="Q656" s="84" t="s">
        <v>2744</v>
      </c>
      <c r="R656" s="84" t="s">
        <v>225</v>
      </c>
      <c r="S656" s="84">
        <v>655</v>
      </c>
    </row>
    <row r="657" spans="1:19" x14ac:dyDescent="0.3">
      <c r="A657" s="84">
        <v>-46</v>
      </c>
      <c r="B657" s="84">
        <v>20</v>
      </c>
      <c r="C657" s="84" t="s">
        <v>2745</v>
      </c>
      <c r="D657" s="84" t="s">
        <v>2746</v>
      </c>
      <c r="E657" s="84" t="s">
        <v>146</v>
      </c>
      <c r="F657" s="84" t="s">
        <v>147</v>
      </c>
      <c r="G657" s="84" t="s">
        <v>239</v>
      </c>
      <c r="H657" s="85">
        <v>31768</v>
      </c>
      <c r="I657" s="84" t="s">
        <v>148</v>
      </c>
      <c r="J657" s="84" t="s">
        <v>2747</v>
      </c>
      <c r="K657" s="84">
        <v>1110</v>
      </c>
      <c r="L657" s="84" t="s">
        <v>155</v>
      </c>
      <c r="M657" s="84">
        <v>2030046004</v>
      </c>
      <c r="N657" s="86">
        <v>-20.2</v>
      </c>
      <c r="O657" s="86">
        <v>20.2</v>
      </c>
      <c r="P657" s="86">
        <v>0</v>
      </c>
      <c r="Q657" s="84" t="s">
        <v>2748</v>
      </c>
      <c r="R657" s="84" t="s">
        <v>723</v>
      </c>
      <c r="S657" s="84">
        <v>656</v>
      </c>
    </row>
    <row r="658" spans="1:19" x14ac:dyDescent="0.3">
      <c r="A658" s="84">
        <v>389</v>
      </c>
      <c r="B658" s="84">
        <v>17</v>
      </c>
      <c r="C658" s="84" t="s">
        <v>2749</v>
      </c>
      <c r="D658" s="84" t="s">
        <v>2750</v>
      </c>
      <c r="E658" s="84" t="s">
        <v>165</v>
      </c>
      <c r="F658" s="84" t="s">
        <v>147</v>
      </c>
      <c r="G658" s="84" t="s">
        <v>147</v>
      </c>
      <c r="H658" s="85">
        <v>33342</v>
      </c>
      <c r="I658" s="84" t="s">
        <v>148</v>
      </c>
      <c r="J658" s="84" t="s">
        <v>2751</v>
      </c>
      <c r="K658" s="84">
        <v>1220</v>
      </c>
      <c r="L658" s="84" t="s">
        <v>155</v>
      </c>
      <c r="M658" s="84">
        <v>1710389047</v>
      </c>
      <c r="N658" s="86">
        <v>-20.2</v>
      </c>
      <c r="O658" s="86">
        <v>20.2</v>
      </c>
      <c r="P658" s="86">
        <v>0</v>
      </c>
      <c r="Q658" s="84" t="s">
        <v>2752</v>
      </c>
      <c r="S658" s="84">
        <v>657</v>
      </c>
    </row>
    <row r="659" spans="1:19" x14ac:dyDescent="0.3">
      <c r="A659" s="84">
        <v>389</v>
      </c>
      <c r="B659" s="84">
        <v>20</v>
      </c>
      <c r="C659" s="84" t="s">
        <v>2753</v>
      </c>
      <c r="D659" s="84" t="s">
        <v>2754</v>
      </c>
      <c r="E659" s="84" t="s">
        <v>165</v>
      </c>
      <c r="F659" s="84" t="s">
        <v>147</v>
      </c>
      <c r="G659" s="84" t="s">
        <v>147</v>
      </c>
      <c r="H659" s="85">
        <v>36053</v>
      </c>
      <c r="I659" s="84" t="s">
        <v>576</v>
      </c>
      <c r="J659" s="84" t="s">
        <v>2755</v>
      </c>
      <c r="K659" s="84">
        <v>2020</v>
      </c>
      <c r="L659" s="84" t="s">
        <v>2756</v>
      </c>
      <c r="M659" s="84">
        <v>2010389124</v>
      </c>
      <c r="N659" s="86">
        <v>-20.2</v>
      </c>
      <c r="O659" s="86">
        <v>20.2</v>
      </c>
      <c r="P659" s="86">
        <v>0</v>
      </c>
      <c r="Q659" s="84" t="s">
        <v>2757</v>
      </c>
      <c r="S659" s="84">
        <v>658</v>
      </c>
    </row>
    <row r="660" spans="1:19" x14ac:dyDescent="0.3">
      <c r="A660" s="84">
        <v>391</v>
      </c>
      <c r="B660" s="84">
        <v>18</v>
      </c>
      <c r="C660" s="84" t="s">
        <v>2758</v>
      </c>
      <c r="D660" s="84" t="s">
        <v>550</v>
      </c>
      <c r="E660" s="84" t="s">
        <v>165</v>
      </c>
      <c r="F660" s="84" t="s">
        <v>147</v>
      </c>
      <c r="G660" s="84" t="s">
        <v>147</v>
      </c>
      <c r="H660" s="85">
        <v>36016</v>
      </c>
      <c r="I660" s="84" t="s">
        <v>148</v>
      </c>
      <c r="J660" s="84" t="s">
        <v>2759</v>
      </c>
      <c r="K660" s="84">
        <v>1170</v>
      </c>
      <c r="L660" s="84" t="s">
        <v>248</v>
      </c>
      <c r="M660" s="84">
        <v>1810391040</v>
      </c>
      <c r="N660" s="86">
        <v>-20.2</v>
      </c>
      <c r="O660" s="86">
        <v>20.2</v>
      </c>
      <c r="P660" s="86">
        <v>0</v>
      </c>
      <c r="Q660" s="84" t="s">
        <v>2760</v>
      </c>
      <c r="S660" s="84">
        <v>659</v>
      </c>
    </row>
    <row r="661" spans="1:19" x14ac:dyDescent="0.3">
      <c r="A661" s="84">
        <v>388</v>
      </c>
      <c r="B661" s="84">
        <v>20</v>
      </c>
      <c r="C661" s="84" t="s">
        <v>2761</v>
      </c>
      <c r="D661" s="84" t="s">
        <v>2762</v>
      </c>
      <c r="E661" s="84" t="s">
        <v>165</v>
      </c>
      <c r="F661" s="84" t="s">
        <v>147</v>
      </c>
      <c r="G661" s="84" t="s">
        <v>529</v>
      </c>
      <c r="H661" s="85">
        <v>32265</v>
      </c>
      <c r="I661" s="84" t="s">
        <v>148</v>
      </c>
      <c r="J661" s="84" t="s">
        <v>2763</v>
      </c>
      <c r="K661" s="84">
        <v>1030</v>
      </c>
      <c r="L661" s="84" t="s">
        <v>155</v>
      </c>
      <c r="M661" s="84">
        <v>2010388009</v>
      </c>
      <c r="N661" s="86">
        <v>-20.2</v>
      </c>
      <c r="O661" s="86">
        <v>20.2</v>
      </c>
      <c r="P661" s="86">
        <v>0</v>
      </c>
      <c r="Q661" s="84" t="s">
        <v>2764</v>
      </c>
      <c r="S661" s="84">
        <v>660</v>
      </c>
    </row>
    <row r="662" spans="1:19" x14ac:dyDescent="0.3">
      <c r="A662" s="84">
        <v>-18</v>
      </c>
      <c r="B662" s="84">
        <v>20</v>
      </c>
      <c r="C662" s="84" t="s">
        <v>2765</v>
      </c>
      <c r="D662" s="84" t="s">
        <v>2766</v>
      </c>
      <c r="E662" s="84" t="s">
        <v>165</v>
      </c>
      <c r="F662" s="84" t="s">
        <v>147</v>
      </c>
      <c r="G662" s="84" t="s">
        <v>147</v>
      </c>
      <c r="H662" s="85">
        <v>34059</v>
      </c>
      <c r="I662" s="84" t="s">
        <v>148</v>
      </c>
      <c r="J662" s="84" t="s">
        <v>2767</v>
      </c>
      <c r="K662" s="84">
        <v>2700</v>
      </c>
      <c r="L662" s="84" t="s">
        <v>2692</v>
      </c>
      <c r="M662" s="84">
        <v>2030018004</v>
      </c>
      <c r="N662" s="86">
        <v>-20.2</v>
      </c>
      <c r="O662" s="86">
        <v>20.2</v>
      </c>
      <c r="P662" s="86">
        <v>0</v>
      </c>
      <c r="Q662" s="84" t="s">
        <v>2768</v>
      </c>
      <c r="R662" s="84" t="s">
        <v>225</v>
      </c>
      <c r="S662" s="84">
        <v>661</v>
      </c>
    </row>
    <row r="663" spans="1:19" x14ac:dyDescent="0.3">
      <c r="A663" s="84">
        <v>229</v>
      </c>
      <c r="B663" s="84">
        <v>19</v>
      </c>
      <c r="C663" s="84" t="s">
        <v>2769</v>
      </c>
      <c r="D663" s="84" t="s">
        <v>2770</v>
      </c>
      <c r="E663" s="84" t="s">
        <v>146</v>
      </c>
      <c r="F663" s="84" t="s">
        <v>147</v>
      </c>
      <c r="G663" s="84" t="s">
        <v>147</v>
      </c>
      <c r="H663" s="85">
        <v>35422</v>
      </c>
      <c r="I663" s="84" t="s">
        <v>399</v>
      </c>
      <c r="J663" s="84" t="s">
        <v>2771</v>
      </c>
      <c r="K663" s="84">
        <v>1100</v>
      </c>
      <c r="L663" s="84" t="s">
        <v>168</v>
      </c>
      <c r="M663" s="84">
        <v>1910229066</v>
      </c>
      <c r="N663" s="86">
        <v>-20.2</v>
      </c>
      <c r="O663" s="86">
        <v>20.2</v>
      </c>
      <c r="P663" s="86">
        <v>0</v>
      </c>
      <c r="Q663" s="84" t="s">
        <v>2772</v>
      </c>
      <c r="S663" s="84">
        <v>662</v>
      </c>
    </row>
    <row r="664" spans="1:19" x14ac:dyDescent="0.3">
      <c r="A664" s="84">
        <v>229</v>
      </c>
      <c r="B664" s="84">
        <v>19</v>
      </c>
      <c r="C664" s="84" t="s">
        <v>2773</v>
      </c>
      <c r="D664" s="84" t="s">
        <v>738</v>
      </c>
      <c r="E664" s="84" t="s">
        <v>146</v>
      </c>
      <c r="F664" s="84" t="s">
        <v>147</v>
      </c>
      <c r="G664" s="84" t="s">
        <v>147</v>
      </c>
      <c r="H664" s="85">
        <v>36182</v>
      </c>
      <c r="I664" s="84" t="s">
        <v>148</v>
      </c>
      <c r="J664" s="84" t="s">
        <v>2774</v>
      </c>
      <c r="K664" s="84">
        <v>2214</v>
      </c>
      <c r="L664" s="84" t="s">
        <v>2775</v>
      </c>
      <c r="M664" s="84">
        <v>1910229053</v>
      </c>
      <c r="N664" s="86">
        <v>-20.2</v>
      </c>
      <c r="O664" s="86">
        <v>20.2</v>
      </c>
      <c r="P664" s="86">
        <v>0</v>
      </c>
      <c r="Q664" s="84" t="s">
        <v>2776</v>
      </c>
      <c r="S664" s="84">
        <v>663</v>
      </c>
    </row>
    <row r="665" spans="1:19" x14ac:dyDescent="0.3">
      <c r="A665" s="84">
        <v>389</v>
      </c>
      <c r="B665" s="84">
        <v>18</v>
      </c>
      <c r="C665" s="84" t="s">
        <v>2777</v>
      </c>
      <c r="D665" s="84" t="s">
        <v>2778</v>
      </c>
      <c r="E665" s="84" t="s">
        <v>165</v>
      </c>
      <c r="F665" s="84" t="s">
        <v>147</v>
      </c>
      <c r="G665" s="84" t="s">
        <v>147</v>
      </c>
      <c r="H665" s="85">
        <v>34850</v>
      </c>
      <c r="I665" s="84" t="s">
        <v>148</v>
      </c>
      <c r="J665" s="84" t="s">
        <v>2779</v>
      </c>
      <c r="K665" s="84">
        <v>5580</v>
      </c>
      <c r="L665" s="84" t="s">
        <v>2780</v>
      </c>
      <c r="M665" s="84">
        <v>1810389010</v>
      </c>
      <c r="N665" s="86">
        <v>-20.2</v>
      </c>
      <c r="O665" s="86">
        <v>20.2</v>
      </c>
      <c r="P665" s="86">
        <v>0</v>
      </c>
      <c r="Q665" s="84" t="s">
        <v>2781</v>
      </c>
      <c r="S665" s="84">
        <v>664</v>
      </c>
    </row>
    <row r="666" spans="1:19" x14ac:dyDescent="0.3">
      <c r="A666" s="84">
        <v>229</v>
      </c>
      <c r="B666" s="84">
        <v>20</v>
      </c>
      <c r="C666" s="84" t="s">
        <v>2782</v>
      </c>
      <c r="D666" s="84" t="s">
        <v>654</v>
      </c>
      <c r="E666" s="84" t="s">
        <v>146</v>
      </c>
      <c r="F666" s="84" t="s">
        <v>147</v>
      </c>
      <c r="G666" s="84" t="s">
        <v>147</v>
      </c>
      <c r="H666" s="85">
        <v>35551</v>
      </c>
      <c r="I666" s="84" t="s">
        <v>148</v>
      </c>
      <c r="J666" s="84" t="s">
        <v>2783</v>
      </c>
      <c r="K666" s="84">
        <v>1030</v>
      </c>
      <c r="L666" s="84" t="s">
        <v>155</v>
      </c>
      <c r="M666" s="84">
        <v>2010229064</v>
      </c>
      <c r="N666" s="86">
        <v>-20.2</v>
      </c>
      <c r="O666" s="86">
        <v>20.2</v>
      </c>
      <c r="P666" s="86">
        <v>0</v>
      </c>
      <c r="Q666" s="84" t="s">
        <v>2784</v>
      </c>
      <c r="S666" s="84">
        <v>665</v>
      </c>
    </row>
    <row r="667" spans="1:19" x14ac:dyDescent="0.3">
      <c r="A667" s="84">
        <v>-42</v>
      </c>
      <c r="B667" s="84">
        <v>19</v>
      </c>
      <c r="C667" s="84" t="s">
        <v>2785</v>
      </c>
      <c r="D667" s="84" t="s">
        <v>280</v>
      </c>
      <c r="E667" s="84" t="s">
        <v>165</v>
      </c>
      <c r="F667" s="84" t="s">
        <v>147</v>
      </c>
      <c r="G667" s="84" t="s">
        <v>529</v>
      </c>
      <c r="H667" s="85">
        <v>32781</v>
      </c>
      <c r="I667" s="84" t="s">
        <v>148</v>
      </c>
      <c r="J667" s="84" t="s">
        <v>2786</v>
      </c>
      <c r="K667" s="84">
        <v>1220</v>
      </c>
      <c r="L667" s="84" t="s">
        <v>150</v>
      </c>
      <c r="M667" s="84">
        <v>1940042019</v>
      </c>
      <c r="N667" s="86">
        <v>-20.2</v>
      </c>
      <c r="O667" s="86">
        <v>20.2</v>
      </c>
      <c r="P667" s="86">
        <v>0</v>
      </c>
      <c r="Q667" s="84" t="s">
        <v>2787</v>
      </c>
      <c r="R667" s="84" t="s">
        <v>232</v>
      </c>
      <c r="S667" s="84">
        <v>666</v>
      </c>
    </row>
    <row r="668" spans="1:19" x14ac:dyDescent="0.3">
      <c r="A668" s="84">
        <v>582</v>
      </c>
      <c r="B668" s="84">
        <v>19</v>
      </c>
      <c r="C668" s="84" t="s">
        <v>2788</v>
      </c>
      <c r="D668" s="84" t="s">
        <v>644</v>
      </c>
      <c r="E668" s="84" t="s">
        <v>146</v>
      </c>
      <c r="F668" s="84" t="s">
        <v>147</v>
      </c>
      <c r="G668" s="84" t="s">
        <v>147</v>
      </c>
      <c r="H668" s="85">
        <v>33974</v>
      </c>
      <c r="I668" s="84" t="s">
        <v>148</v>
      </c>
      <c r="J668" s="84" t="s">
        <v>2789</v>
      </c>
      <c r="K668" s="84">
        <v>1230</v>
      </c>
      <c r="L668" s="84" t="s">
        <v>208</v>
      </c>
      <c r="M668" s="84">
        <v>1910582013</v>
      </c>
      <c r="N668" s="86">
        <v>-20.2</v>
      </c>
      <c r="O668" s="86">
        <v>20.2</v>
      </c>
      <c r="P668" s="86">
        <v>0</v>
      </c>
      <c r="Q668" s="84" t="s">
        <v>2790</v>
      </c>
      <c r="S668" s="84">
        <v>667</v>
      </c>
    </row>
    <row r="669" spans="1:19" x14ac:dyDescent="0.3">
      <c r="A669" s="84">
        <v>387</v>
      </c>
      <c r="B669" s="84">
        <v>19</v>
      </c>
      <c r="C669" s="84" t="s">
        <v>2791</v>
      </c>
      <c r="D669" s="84" t="s">
        <v>1774</v>
      </c>
      <c r="E669" s="84" t="s">
        <v>146</v>
      </c>
      <c r="F669" s="84" t="s">
        <v>147</v>
      </c>
      <c r="G669" s="84" t="s">
        <v>147</v>
      </c>
      <c r="H669" s="85">
        <v>34212</v>
      </c>
      <c r="I669" s="84" t="s">
        <v>148</v>
      </c>
      <c r="J669" s="84" t="s">
        <v>2792</v>
      </c>
      <c r="K669" s="84">
        <v>1210</v>
      </c>
      <c r="L669" s="84" t="s">
        <v>261</v>
      </c>
      <c r="M669" s="84">
        <v>1910387061</v>
      </c>
      <c r="N669" s="86">
        <v>-20.2</v>
      </c>
      <c r="O669" s="86">
        <v>20.2</v>
      </c>
      <c r="P669" s="86">
        <v>0</v>
      </c>
      <c r="Q669" s="84" t="s">
        <v>2793</v>
      </c>
      <c r="S669" s="84">
        <v>668</v>
      </c>
    </row>
    <row r="670" spans="1:19" x14ac:dyDescent="0.3">
      <c r="A670" s="84">
        <v>865</v>
      </c>
      <c r="B670" s="84">
        <v>20</v>
      </c>
      <c r="C670" s="84" t="s">
        <v>2794</v>
      </c>
      <c r="D670" s="84" t="s">
        <v>2795</v>
      </c>
      <c r="E670" s="84" t="s">
        <v>146</v>
      </c>
      <c r="F670" s="84" t="s">
        <v>147</v>
      </c>
      <c r="G670" s="84" t="s">
        <v>147</v>
      </c>
      <c r="H670" s="85">
        <v>37153</v>
      </c>
      <c r="I670" s="84" t="s">
        <v>148</v>
      </c>
      <c r="J670" s="84" t="s">
        <v>2796</v>
      </c>
      <c r="K670" s="84">
        <v>2020</v>
      </c>
      <c r="L670" s="84" t="s">
        <v>2797</v>
      </c>
      <c r="M670" s="84">
        <v>2010865005</v>
      </c>
      <c r="N670" s="86">
        <v>-20.2</v>
      </c>
      <c r="O670" s="86">
        <v>20.2</v>
      </c>
      <c r="P670" s="86">
        <v>0</v>
      </c>
      <c r="Q670" s="84" t="s">
        <v>2798</v>
      </c>
      <c r="S670" s="84">
        <v>669</v>
      </c>
    </row>
    <row r="671" spans="1:19" x14ac:dyDescent="0.3">
      <c r="A671" s="84">
        <v>387</v>
      </c>
      <c r="B671" s="84">
        <v>20</v>
      </c>
      <c r="C671" s="84" t="s">
        <v>2794</v>
      </c>
      <c r="D671" s="84" t="s">
        <v>2799</v>
      </c>
      <c r="E671" s="84" t="s">
        <v>165</v>
      </c>
      <c r="F671" s="84" t="s">
        <v>147</v>
      </c>
      <c r="G671" s="84" t="s">
        <v>147</v>
      </c>
      <c r="H671" s="85">
        <v>37257</v>
      </c>
      <c r="I671" s="84" t="s">
        <v>148</v>
      </c>
      <c r="J671" s="84" t="s">
        <v>2800</v>
      </c>
      <c r="K671" s="84">
        <v>1180</v>
      </c>
      <c r="L671" s="84" t="s">
        <v>353</v>
      </c>
      <c r="M671" s="84">
        <v>2010387061</v>
      </c>
      <c r="N671" s="86">
        <v>-20.2</v>
      </c>
      <c r="O671" s="86">
        <v>20.2</v>
      </c>
      <c r="P671" s="86">
        <v>0</v>
      </c>
      <c r="Q671" s="84" t="s">
        <v>2801</v>
      </c>
      <c r="S671" s="84">
        <v>670</v>
      </c>
    </row>
    <row r="672" spans="1:19" x14ac:dyDescent="0.3">
      <c r="A672" s="84">
        <v>387</v>
      </c>
      <c r="B672" s="84">
        <v>16</v>
      </c>
      <c r="C672" s="84" t="s">
        <v>2802</v>
      </c>
      <c r="D672" s="84" t="s">
        <v>2803</v>
      </c>
      <c r="E672" s="84" t="s">
        <v>165</v>
      </c>
      <c r="F672" s="84" t="s">
        <v>147</v>
      </c>
      <c r="G672" s="84" t="s">
        <v>147</v>
      </c>
      <c r="H672" s="85">
        <v>33714</v>
      </c>
      <c r="I672" s="84" t="s">
        <v>228</v>
      </c>
      <c r="J672" s="84" t="s">
        <v>2804</v>
      </c>
      <c r="K672" s="84">
        <v>1220</v>
      </c>
      <c r="L672" s="84" t="s">
        <v>155</v>
      </c>
      <c r="M672" s="84">
        <v>1610387048</v>
      </c>
      <c r="N672" s="86">
        <v>-20.2</v>
      </c>
      <c r="O672" s="86">
        <v>20.2</v>
      </c>
      <c r="P672" s="86">
        <v>0</v>
      </c>
      <c r="Q672" s="84" t="s">
        <v>2805</v>
      </c>
      <c r="S672" s="84">
        <v>671</v>
      </c>
    </row>
    <row r="673" spans="1:19" x14ac:dyDescent="0.3">
      <c r="A673" s="84">
        <v>229</v>
      </c>
      <c r="B673" s="84">
        <v>18</v>
      </c>
      <c r="C673" s="84" t="s">
        <v>2806</v>
      </c>
      <c r="D673" s="84" t="s">
        <v>515</v>
      </c>
      <c r="E673" s="84" t="s">
        <v>146</v>
      </c>
      <c r="F673" s="84" t="s">
        <v>147</v>
      </c>
      <c r="G673" s="84" t="s">
        <v>147</v>
      </c>
      <c r="H673" s="85">
        <v>36025</v>
      </c>
      <c r="I673" s="84" t="s">
        <v>148</v>
      </c>
      <c r="J673" s="84" t="s">
        <v>2807</v>
      </c>
      <c r="K673" s="84">
        <v>1220</v>
      </c>
      <c r="L673" s="84" t="s">
        <v>155</v>
      </c>
      <c r="M673" s="84">
        <v>1810229061</v>
      </c>
      <c r="N673" s="86">
        <v>-20.2</v>
      </c>
      <c r="O673" s="86">
        <v>20.2</v>
      </c>
      <c r="P673" s="86">
        <v>0</v>
      </c>
      <c r="Q673" s="84" t="s">
        <v>2808</v>
      </c>
      <c r="S673" s="84">
        <v>672</v>
      </c>
    </row>
    <row r="674" spans="1:19" x14ac:dyDescent="0.3">
      <c r="A674" s="84">
        <v>391</v>
      </c>
      <c r="B674" s="84">
        <v>18</v>
      </c>
      <c r="C674" s="84" t="s">
        <v>2809</v>
      </c>
      <c r="D674" s="84" t="s">
        <v>1891</v>
      </c>
      <c r="E674" s="84" t="s">
        <v>165</v>
      </c>
      <c r="F674" s="84" t="s">
        <v>147</v>
      </c>
      <c r="G674" s="84" t="s">
        <v>147</v>
      </c>
      <c r="H674" s="85">
        <v>35346</v>
      </c>
      <c r="I674" s="84" t="s">
        <v>148</v>
      </c>
      <c r="J674" s="84" t="s">
        <v>2810</v>
      </c>
      <c r="K674" s="84">
        <v>2451</v>
      </c>
      <c r="L674" s="84" t="s">
        <v>2811</v>
      </c>
      <c r="M674" s="84">
        <v>1810391041</v>
      </c>
      <c r="N674" s="86">
        <v>-20.2</v>
      </c>
      <c r="O674" s="86">
        <v>20.2</v>
      </c>
      <c r="P674" s="86">
        <v>0</v>
      </c>
      <c r="Q674" s="84" t="s">
        <v>2812</v>
      </c>
      <c r="S674" s="84">
        <v>673</v>
      </c>
    </row>
    <row r="675" spans="1:19" x14ac:dyDescent="0.3">
      <c r="A675" s="84">
        <v>1389</v>
      </c>
      <c r="B675" s="84">
        <v>20</v>
      </c>
      <c r="C675" s="84" t="s">
        <v>2813</v>
      </c>
      <c r="D675" s="84" t="s">
        <v>2814</v>
      </c>
      <c r="E675" s="84" t="s">
        <v>146</v>
      </c>
      <c r="F675" s="84" t="s">
        <v>147</v>
      </c>
      <c r="G675" s="84" t="s">
        <v>147</v>
      </c>
      <c r="H675" s="85">
        <v>36219</v>
      </c>
      <c r="I675" s="84" t="s">
        <v>341</v>
      </c>
      <c r="J675" s="84" t="s">
        <v>2815</v>
      </c>
      <c r="K675" s="84">
        <v>1110</v>
      </c>
      <c r="L675" s="84" t="s">
        <v>330</v>
      </c>
      <c r="M675" s="84">
        <v>2010389194</v>
      </c>
      <c r="N675" s="86">
        <v>-20.2</v>
      </c>
      <c r="O675" s="86">
        <v>20.2</v>
      </c>
      <c r="P675" s="86">
        <v>0</v>
      </c>
      <c r="Q675" s="84" t="s">
        <v>2816</v>
      </c>
      <c r="S675" s="84">
        <v>674</v>
      </c>
    </row>
    <row r="676" spans="1:19" x14ac:dyDescent="0.3">
      <c r="A676" s="84">
        <v>390</v>
      </c>
      <c r="B676" s="84">
        <v>18</v>
      </c>
      <c r="C676" s="84" t="s">
        <v>2817</v>
      </c>
      <c r="D676" s="84" t="s">
        <v>977</v>
      </c>
      <c r="E676" s="84" t="s">
        <v>146</v>
      </c>
      <c r="F676" s="84" t="s">
        <v>147</v>
      </c>
      <c r="G676" s="84" t="s">
        <v>239</v>
      </c>
      <c r="H676" s="85">
        <v>32997</v>
      </c>
      <c r="I676" s="84" t="s">
        <v>148</v>
      </c>
      <c r="J676" s="84" t="s">
        <v>2818</v>
      </c>
      <c r="K676" s="84">
        <v>1080</v>
      </c>
      <c r="L676" s="84" t="s">
        <v>343</v>
      </c>
      <c r="M676" s="84">
        <v>1810390012</v>
      </c>
      <c r="N676" s="86">
        <v>-20.2</v>
      </c>
      <c r="O676" s="86">
        <v>20.2</v>
      </c>
      <c r="P676" s="86">
        <v>0</v>
      </c>
      <c r="Q676" s="84" t="s">
        <v>2819</v>
      </c>
      <c r="S676" s="84">
        <v>675</v>
      </c>
    </row>
    <row r="677" spans="1:19" x14ac:dyDescent="0.3">
      <c r="A677" s="84">
        <v>391</v>
      </c>
      <c r="B677" s="84">
        <v>19</v>
      </c>
      <c r="C677" s="84" t="s">
        <v>2817</v>
      </c>
      <c r="D677" s="84" t="s">
        <v>2820</v>
      </c>
      <c r="E677" s="84" t="s">
        <v>146</v>
      </c>
      <c r="F677" s="84" t="s">
        <v>147</v>
      </c>
      <c r="G677" s="84" t="s">
        <v>147</v>
      </c>
      <c r="H677" s="85">
        <v>34402</v>
      </c>
      <c r="I677" s="84" t="s">
        <v>148</v>
      </c>
      <c r="J677" s="84" t="s">
        <v>2821</v>
      </c>
      <c r="K677" s="84">
        <v>2345</v>
      </c>
      <c r="L677" s="84" t="s">
        <v>177</v>
      </c>
      <c r="M677" s="84">
        <v>1910391005</v>
      </c>
      <c r="N677" s="86">
        <v>-20.2</v>
      </c>
      <c r="O677" s="86">
        <v>20.2</v>
      </c>
      <c r="P677" s="86">
        <v>0</v>
      </c>
      <c r="Q677" s="84" t="s">
        <v>2822</v>
      </c>
      <c r="S677" s="84">
        <v>676</v>
      </c>
    </row>
    <row r="678" spans="1:19" x14ac:dyDescent="0.3">
      <c r="A678" s="84">
        <v>-39</v>
      </c>
      <c r="B678" s="84">
        <v>19</v>
      </c>
      <c r="C678" s="84" t="s">
        <v>2817</v>
      </c>
      <c r="D678" s="84" t="s">
        <v>2823</v>
      </c>
      <c r="E678" s="84" t="s">
        <v>146</v>
      </c>
      <c r="F678" s="84" t="s">
        <v>147</v>
      </c>
      <c r="G678" s="84" t="s">
        <v>1416</v>
      </c>
      <c r="H678" s="85">
        <v>33377</v>
      </c>
      <c r="I678" s="84" t="s">
        <v>148</v>
      </c>
      <c r="J678" s="84" t="s">
        <v>2824</v>
      </c>
      <c r="K678" s="84">
        <v>2384</v>
      </c>
      <c r="L678" s="84" t="s">
        <v>2825</v>
      </c>
      <c r="M678" s="84">
        <v>1940039045</v>
      </c>
      <c r="N678" s="86">
        <v>-20.2</v>
      </c>
      <c r="O678" s="86">
        <v>20.2</v>
      </c>
      <c r="P678" s="86">
        <v>0</v>
      </c>
      <c r="Q678" s="84" t="s">
        <v>2826</v>
      </c>
      <c r="R678" s="84" t="s">
        <v>220</v>
      </c>
      <c r="S678" s="84">
        <v>677</v>
      </c>
    </row>
    <row r="679" spans="1:19" x14ac:dyDescent="0.3">
      <c r="A679" s="84">
        <v>392</v>
      </c>
      <c r="B679" s="84">
        <v>19</v>
      </c>
      <c r="C679" s="84" t="s">
        <v>2817</v>
      </c>
      <c r="D679" s="84" t="s">
        <v>537</v>
      </c>
      <c r="E679" s="84" t="s">
        <v>165</v>
      </c>
      <c r="F679" s="84" t="s">
        <v>147</v>
      </c>
      <c r="G679" s="84" t="s">
        <v>239</v>
      </c>
      <c r="H679" s="85">
        <v>35461</v>
      </c>
      <c r="I679" s="84" t="s">
        <v>624</v>
      </c>
      <c r="J679" s="84" t="s">
        <v>2827</v>
      </c>
      <c r="K679" s="84">
        <v>1120</v>
      </c>
      <c r="L679" s="84" t="s">
        <v>155</v>
      </c>
      <c r="M679" s="84">
        <v>1910392036</v>
      </c>
      <c r="N679" s="86">
        <v>-20.2</v>
      </c>
      <c r="O679" s="86">
        <v>20.2</v>
      </c>
      <c r="P679" s="86">
        <v>0</v>
      </c>
      <c r="Q679" s="84" t="s">
        <v>2828</v>
      </c>
      <c r="S679" s="84">
        <v>678</v>
      </c>
    </row>
    <row r="680" spans="1:19" x14ac:dyDescent="0.3">
      <c r="A680" s="84">
        <v>387</v>
      </c>
      <c r="B680" s="84">
        <v>19</v>
      </c>
      <c r="C680" s="84" t="s">
        <v>2829</v>
      </c>
      <c r="D680" s="84" t="s">
        <v>2830</v>
      </c>
      <c r="E680" s="84" t="s">
        <v>146</v>
      </c>
      <c r="F680" s="84" t="s">
        <v>147</v>
      </c>
      <c r="G680" s="84" t="s">
        <v>147</v>
      </c>
      <c r="H680" s="85">
        <v>36695</v>
      </c>
      <c r="I680" s="84" t="s">
        <v>576</v>
      </c>
      <c r="J680" s="84" t="s">
        <v>2831</v>
      </c>
      <c r="K680" s="84">
        <v>2165</v>
      </c>
      <c r="L680" s="84" t="s">
        <v>2832</v>
      </c>
      <c r="M680" s="84">
        <v>1910387062</v>
      </c>
      <c r="N680" s="86">
        <v>-20.2</v>
      </c>
      <c r="O680" s="86">
        <v>20.2</v>
      </c>
      <c r="P680" s="86">
        <v>0</v>
      </c>
      <c r="Q680" s="84" t="s">
        <v>2833</v>
      </c>
      <c r="S680" s="84">
        <v>679</v>
      </c>
    </row>
    <row r="681" spans="1:19" x14ac:dyDescent="0.3">
      <c r="A681" s="84">
        <v>391</v>
      </c>
      <c r="B681" s="84">
        <v>18</v>
      </c>
      <c r="C681" s="84" t="s">
        <v>2834</v>
      </c>
      <c r="D681" s="84" t="s">
        <v>416</v>
      </c>
      <c r="E681" s="84" t="s">
        <v>146</v>
      </c>
      <c r="F681" s="84" t="s">
        <v>147</v>
      </c>
      <c r="G681" s="84" t="s">
        <v>147</v>
      </c>
      <c r="H681" s="85">
        <v>31973</v>
      </c>
      <c r="I681" s="84" t="s">
        <v>148</v>
      </c>
      <c r="J681" s="84" t="s">
        <v>2835</v>
      </c>
      <c r="K681" s="84">
        <v>1160</v>
      </c>
      <c r="L681" s="84" t="s">
        <v>423</v>
      </c>
      <c r="M681" s="84">
        <v>1810391003</v>
      </c>
      <c r="N681" s="86">
        <v>-20.2</v>
      </c>
      <c r="O681" s="86">
        <v>20.2</v>
      </c>
      <c r="P681" s="86">
        <v>0</v>
      </c>
      <c r="Q681" s="84" t="s">
        <v>2836</v>
      </c>
      <c r="S681" s="84">
        <v>680</v>
      </c>
    </row>
    <row r="682" spans="1:19" x14ac:dyDescent="0.3">
      <c r="A682" s="84">
        <v>387</v>
      </c>
      <c r="B682" s="84">
        <v>19</v>
      </c>
      <c r="C682" s="84" t="s">
        <v>2837</v>
      </c>
      <c r="D682" s="84" t="s">
        <v>2032</v>
      </c>
      <c r="E682" s="84" t="s">
        <v>146</v>
      </c>
      <c r="F682" s="84" t="s">
        <v>147</v>
      </c>
      <c r="G682" s="84" t="s">
        <v>147</v>
      </c>
      <c r="H682" s="85">
        <v>34352</v>
      </c>
      <c r="I682" s="84" t="s">
        <v>148</v>
      </c>
      <c r="J682" s="84" t="s">
        <v>2838</v>
      </c>
      <c r="K682" s="84">
        <v>1100</v>
      </c>
      <c r="L682" s="84" t="s">
        <v>168</v>
      </c>
      <c r="M682" s="84">
        <v>1910387015</v>
      </c>
      <c r="N682" s="86">
        <v>-20.2</v>
      </c>
      <c r="O682" s="86">
        <v>20.2</v>
      </c>
      <c r="P682" s="86">
        <v>0</v>
      </c>
      <c r="Q682" s="84" t="s">
        <v>2839</v>
      </c>
      <c r="S682" s="84">
        <v>681</v>
      </c>
    </row>
    <row r="683" spans="1:19" x14ac:dyDescent="0.3">
      <c r="A683" s="84">
        <v>613</v>
      </c>
      <c r="B683" s="84">
        <v>20</v>
      </c>
      <c r="C683" s="84" t="s">
        <v>2840</v>
      </c>
      <c r="D683" s="84" t="s">
        <v>415</v>
      </c>
      <c r="E683" s="84" t="s">
        <v>146</v>
      </c>
      <c r="F683" s="84" t="s">
        <v>147</v>
      </c>
      <c r="G683" s="84" t="s">
        <v>239</v>
      </c>
      <c r="H683" s="85">
        <v>35363</v>
      </c>
      <c r="I683" s="84" t="s">
        <v>148</v>
      </c>
      <c r="J683" s="84" t="s">
        <v>2841</v>
      </c>
      <c r="K683" s="84">
        <v>3464</v>
      </c>
      <c r="L683" s="84" t="s">
        <v>2842</v>
      </c>
      <c r="M683" s="84">
        <v>2010613001</v>
      </c>
      <c r="N683" s="86">
        <v>-20.2</v>
      </c>
      <c r="O683" s="86">
        <v>20.2</v>
      </c>
      <c r="P683" s="86">
        <v>0</v>
      </c>
      <c r="Q683" s="84" t="s">
        <v>2843</v>
      </c>
      <c r="S683" s="84">
        <v>682</v>
      </c>
    </row>
    <row r="684" spans="1:19" x14ac:dyDescent="0.3">
      <c r="A684" s="84">
        <v>389</v>
      </c>
      <c r="B684" s="84">
        <v>20</v>
      </c>
      <c r="C684" s="84" t="s">
        <v>2840</v>
      </c>
      <c r="D684" s="84" t="s">
        <v>738</v>
      </c>
      <c r="E684" s="84" t="s">
        <v>146</v>
      </c>
      <c r="F684" s="84" t="s">
        <v>147</v>
      </c>
      <c r="G684" s="84" t="s">
        <v>147</v>
      </c>
      <c r="H684" s="85">
        <v>35988</v>
      </c>
      <c r="I684" s="84" t="s">
        <v>148</v>
      </c>
      <c r="J684" s="84" t="s">
        <v>2844</v>
      </c>
      <c r="K684" s="84">
        <v>1020</v>
      </c>
      <c r="L684" s="84" t="s">
        <v>161</v>
      </c>
      <c r="M684" s="84">
        <v>2010389125</v>
      </c>
      <c r="N684" s="86">
        <v>-20.2</v>
      </c>
      <c r="O684" s="86">
        <v>20.2</v>
      </c>
      <c r="P684" s="86">
        <v>0</v>
      </c>
      <c r="Q684" s="84" t="s">
        <v>2845</v>
      </c>
      <c r="S684" s="84">
        <v>683</v>
      </c>
    </row>
    <row r="685" spans="1:19" x14ac:dyDescent="0.3">
      <c r="A685" s="84">
        <v>390</v>
      </c>
      <c r="B685" s="84">
        <v>19</v>
      </c>
      <c r="C685" s="84" t="s">
        <v>2840</v>
      </c>
      <c r="D685" s="84" t="s">
        <v>623</v>
      </c>
      <c r="E685" s="84" t="s">
        <v>165</v>
      </c>
      <c r="F685" s="84" t="s">
        <v>147</v>
      </c>
      <c r="G685" s="84" t="s">
        <v>430</v>
      </c>
      <c r="H685" s="85">
        <v>32269</v>
      </c>
      <c r="I685" s="84" t="s">
        <v>148</v>
      </c>
      <c r="J685" s="84" t="s">
        <v>2846</v>
      </c>
      <c r="K685" s="84">
        <v>2500</v>
      </c>
      <c r="L685" s="84" t="s">
        <v>218</v>
      </c>
      <c r="M685" s="84">
        <v>1910390017</v>
      </c>
      <c r="N685" s="86">
        <v>-20.2</v>
      </c>
      <c r="O685" s="86">
        <v>20.2</v>
      </c>
      <c r="P685" s="86">
        <v>0</v>
      </c>
      <c r="Q685" s="84" t="s">
        <v>2847</v>
      </c>
      <c r="S685" s="84">
        <v>684</v>
      </c>
    </row>
    <row r="686" spans="1:19" x14ac:dyDescent="0.3">
      <c r="A686" s="84">
        <v>387</v>
      </c>
      <c r="B686" s="84">
        <v>20</v>
      </c>
      <c r="C686" s="84" t="s">
        <v>2840</v>
      </c>
      <c r="D686" s="84" t="s">
        <v>2848</v>
      </c>
      <c r="E686" s="84" t="s">
        <v>165</v>
      </c>
      <c r="F686" s="84" t="s">
        <v>147</v>
      </c>
      <c r="G686" s="84" t="s">
        <v>147</v>
      </c>
      <c r="H686" s="85">
        <v>35424</v>
      </c>
      <c r="I686" s="84" t="s">
        <v>148</v>
      </c>
      <c r="J686" s="84" t="s">
        <v>2849</v>
      </c>
      <c r="K686" s="84">
        <v>2120</v>
      </c>
      <c r="L686" s="84" t="s">
        <v>2850</v>
      </c>
      <c r="M686" s="84">
        <v>2010387018</v>
      </c>
      <c r="N686" s="86">
        <v>-20.2</v>
      </c>
      <c r="O686" s="86">
        <v>20.2</v>
      </c>
      <c r="P686" s="86">
        <v>0</v>
      </c>
      <c r="Q686" s="84" t="s">
        <v>2851</v>
      </c>
      <c r="S686" s="84">
        <v>685</v>
      </c>
    </row>
    <row r="687" spans="1:19" x14ac:dyDescent="0.3">
      <c r="A687" s="84">
        <v>480</v>
      </c>
      <c r="B687" s="84">
        <v>20</v>
      </c>
      <c r="C687" s="84" t="s">
        <v>2840</v>
      </c>
      <c r="D687" s="84" t="s">
        <v>644</v>
      </c>
      <c r="E687" s="84" t="s">
        <v>146</v>
      </c>
      <c r="F687" s="84" t="s">
        <v>147</v>
      </c>
      <c r="G687" s="84" t="s">
        <v>147</v>
      </c>
      <c r="H687" s="85">
        <v>32617</v>
      </c>
      <c r="I687" s="84" t="s">
        <v>148</v>
      </c>
      <c r="J687" s="84" t="s">
        <v>2852</v>
      </c>
      <c r="K687" s="84">
        <v>1230</v>
      </c>
      <c r="L687" s="84" t="s">
        <v>208</v>
      </c>
      <c r="M687" s="84">
        <v>2010480009</v>
      </c>
      <c r="N687" s="86">
        <v>-20.2</v>
      </c>
      <c r="O687" s="86">
        <v>20.2</v>
      </c>
      <c r="P687" s="86">
        <v>0</v>
      </c>
      <c r="Q687" s="84" t="s">
        <v>2853</v>
      </c>
      <c r="S687" s="84">
        <v>686</v>
      </c>
    </row>
    <row r="688" spans="1:19" x14ac:dyDescent="0.3">
      <c r="A688" s="84">
        <v>-39</v>
      </c>
      <c r="B688" s="84">
        <v>20</v>
      </c>
      <c r="C688" s="84" t="s">
        <v>2840</v>
      </c>
      <c r="D688" s="84" t="s">
        <v>1166</v>
      </c>
      <c r="E688" s="84" t="s">
        <v>146</v>
      </c>
      <c r="F688" s="84" t="s">
        <v>147</v>
      </c>
      <c r="G688" s="84" t="s">
        <v>147</v>
      </c>
      <c r="H688" s="85">
        <v>35323</v>
      </c>
      <c r="I688" s="84" t="s">
        <v>228</v>
      </c>
      <c r="J688" s="84" t="s">
        <v>2854</v>
      </c>
      <c r="K688" s="84">
        <v>75394</v>
      </c>
      <c r="L688" s="84" t="s">
        <v>147</v>
      </c>
      <c r="M688" s="84">
        <v>2030039050</v>
      </c>
      <c r="N688" s="86">
        <v>-20.2</v>
      </c>
      <c r="O688" s="86">
        <v>20.2</v>
      </c>
      <c r="P688" s="86">
        <v>0</v>
      </c>
      <c r="Q688" s="84" t="s">
        <v>2855</v>
      </c>
      <c r="R688" s="84" t="s">
        <v>220</v>
      </c>
      <c r="S688" s="84">
        <v>687</v>
      </c>
    </row>
    <row r="689" spans="1:19" x14ac:dyDescent="0.3">
      <c r="A689" s="84">
        <v>-39</v>
      </c>
      <c r="B689" s="84">
        <v>20</v>
      </c>
      <c r="C689" s="84" t="s">
        <v>2856</v>
      </c>
      <c r="D689" s="84" t="s">
        <v>415</v>
      </c>
      <c r="E689" s="84" t="s">
        <v>146</v>
      </c>
      <c r="F689" s="84" t="s">
        <v>147</v>
      </c>
      <c r="G689" s="84" t="s">
        <v>1416</v>
      </c>
      <c r="H689" s="85">
        <v>26296</v>
      </c>
      <c r="I689" s="84" t="s">
        <v>148</v>
      </c>
      <c r="J689" s="84" t="s">
        <v>2857</v>
      </c>
      <c r="K689" s="84">
        <v>1170</v>
      </c>
      <c r="L689" s="84" t="s">
        <v>248</v>
      </c>
      <c r="M689" s="84">
        <v>2030039033</v>
      </c>
      <c r="N689" s="86">
        <v>-20.2</v>
      </c>
      <c r="O689" s="86">
        <v>20.2</v>
      </c>
      <c r="P689" s="86">
        <v>0</v>
      </c>
      <c r="Q689" s="84" t="s">
        <v>2858</v>
      </c>
      <c r="R689" s="84" t="s">
        <v>220</v>
      </c>
      <c r="S689" s="84">
        <v>688</v>
      </c>
    </row>
    <row r="690" spans="1:19" x14ac:dyDescent="0.3">
      <c r="A690" s="84">
        <v>702</v>
      </c>
      <c r="B690" s="84">
        <v>20</v>
      </c>
      <c r="C690" s="84" t="s">
        <v>2859</v>
      </c>
      <c r="D690" s="84" t="s">
        <v>644</v>
      </c>
      <c r="E690" s="84" t="s">
        <v>146</v>
      </c>
      <c r="F690" s="84" t="s">
        <v>147</v>
      </c>
      <c r="G690" s="84" t="s">
        <v>147</v>
      </c>
      <c r="H690" s="85">
        <v>35620</v>
      </c>
      <c r="I690" s="84" t="s">
        <v>148</v>
      </c>
      <c r="J690" s="84" t="s">
        <v>2860</v>
      </c>
      <c r="K690" s="84">
        <v>6845</v>
      </c>
      <c r="L690" s="84" t="s">
        <v>2861</v>
      </c>
      <c r="M690" s="84">
        <v>2010702002</v>
      </c>
      <c r="N690" s="86">
        <v>-20.2</v>
      </c>
      <c r="O690" s="86">
        <v>20.2</v>
      </c>
      <c r="P690" s="86">
        <v>0</v>
      </c>
      <c r="Q690" s="84" t="s">
        <v>2862</v>
      </c>
      <c r="S690" s="84">
        <v>689</v>
      </c>
    </row>
    <row r="691" spans="1:19" x14ac:dyDescent="0.3">
      <c r="A691" s="84">
        <v>480</v>
      </c>
      <c r="B691" s="84">
        <v>18</v>
      </c>
      <c r="C691" s="84" t="s">
        <v>2863</v>
      </c>
      <c r="D691" s="84" t="s">
        <v>1460</v>
      </c>
      <c r="E691" s="84" t="s">
        <v>146</v>
      </c>
      <c r="F691" s="84" t="s">
        <v>147</v>
      </c>
      <c r="G691" s="84" t="s">
        <v>147</v>
      </c>
      <c r="H691" s="85">
        <v>33521</v>
      </c>
      <c r="I691" s="84" t="s">
        <v>148</v>
      </c>
      <c r="J691" s="84" t="s">
        <v>2864</v>
      </c>
      <c r="K691" s="84">
        <v>3400</v>
      </c>
      <c r="L691" s="84" t="s">
        <v>266</v>
      </c>
      <c r="M691" s="84">
        <v>1810480027</v>
      </c>
      <c r="N691" s="86">
        <v>-20.2</v>
      </c>
      <c r="O691" s="86">
        <v>20.2</v>
      </c>
      <c r="P691" s="86">
        <v>0</v>
      </c>
      <c r="Q691" s="84" t="s">
        <v>2865</v>
      </c>
      <c r="S691" s="84">
        <v>690</v>
      </c>
    </row>
    <row r="692" spans="1:19" x14ac:dyDescent="0.3">
      <c r="A692" s="84">
        <v>390</v>
      </c>
      <c r="B692" s="84">
        <v>19</v>
      </c>
      <c r="C692" s="84" t="s">
        <v>2866</v>
      </c>
      <c r="D692" s="84" t="s">
        <v>1649</v>
      </c>
      <c r="E692" s="84" t="s">
        <v>146</v>
      </c>
      <c r="F692" s="84" t="s">
        <v>147</v>
      </c>
      <c r="G692" s="84" t="s">
        <v>239</v>
      </c>
      <c r="H692" s="85">
        <v>33139</v>
      </c>
      <c r="I692" s="84" t="s">
        <v>148</v>
      </c>
      <c r="J692" s="84" t="s">
        <v>2867</v>
      </c>
      <c r="K692" s="84">
        <v>1090</v>
      </c>
      <c r="L692" s="84" t="s">
        <v>1160</v>
      </c>
      <c r="M692" s="84">
        <v>1910390018</v>
      </c>
      <c r="N692" s="86">
        <v>-20.2</v>
      </c>
      <c r="O692" s="86">
        <v>20.2</v>
      </c>
      <c r="P692" s="86">
        <v>0</v>
      </c>
      <c r="Q692" s="84" t="s">
        <v>2868</v>
      </c>
      <c r="S692" s="84">
        <v>691</v>
      </c>
    </row>
    <row r="693" spans="1:19" x14ac:dyDescent="0.3">
      <c r="A693" s="84">
        <v>-39</v>
      </c>
      <c r="B693" s="84">
        <v>20</v>
      </c>
      <c r="C693" s="84" t="s">
        <v>2869</v>
      </c>
      <c r="D693" s="84" t="s">
        <v>2870</v>
      </c>
      <c r="E693" s="84" t="s">
        <v>165</v>
      </c>
      <c r="F693" s="84" t="s">
        <v>147</v>
      </c>
      <c r="G693" s="84" t="s">
        <v>147</v>
      </c>
      <c r="H693" s="85">
        <v>35286</v>
      </c>
      <c r="I693" s="84" t="s">
        <v>228</v>
      </c>
      <c r="J693" s="84" t="s">
        <v>2871</v>
      </c>
      <c r="K693" s="84">
        <v>41472</v>
      </c>
      <c r="L693" s="84" t="s">
        <v>147</v>
      </c>
      <c r="M693" s="84">
        <v>2030039051</v>
      </c>
      <c r="N693" s="86">
        <v>-20.2</v>
      </c>
      <c r="O693" s="86">
        <v>20.2</v>
      </c>
      <c r="P693" s="86">
        <v>0</v>
      </c>
      <c r="Q693" s="84" t="s">
        <v>2872</v>
      </c>
      <c r="R693" s="84" t="s">
        <v>220</v>
      </c>
      <c r="S693" s="84">
        <v>692</v>
      </c>
    </row>
    <row r="694" spans="1:19" x14ac:dyDescent="0.3">
      <c r="A694" s="84">
        <v>392</v>
      </c>
      <c r="B694" s="84">
        <v>19</v>
      </c>
      <c r="C694" s="84" t="s">
        <v>2873</v>
      </c>
      <c r="D694" s="84" t="s">
        <v>2874</v>
      </c>
      <c r="E694" s="84" t="s">
        <v>165</v>
      </c>
      <c r="F694" s="84" t="s">
        <v>147</v>
      </c>
      <c r="G694" s="84" t="s">
        <v>430</v>
      </c>
      <c r="H694" s="85">
        <v>35658</v>
      </c>
      <c r="I694" s="84" t="s">
        <v>148</v>
      </c>
      <c r="J694" s="84" t="s">
        <v>2875</v>
      </c>
      <c r="K694" s="84">
        <v>2401</v>
      </c>
      <c r="L694" s="84" t="s">
        <v>2876</v>
      </c>
      <c r="M694" s="84">
        <v>1910392007</v>
      </c>
      <c r="N694" s="86">
        <v>-20.2</v>
      </c>
      <c r="O694" s="86">
        <v>20.2</v>
      </c>
      <c r="P694" s="86">
        <v>0</v>
      </c>
      <c r="Q694" s="84" t="s">
        <v>2877</v>
      </c>
      <c r="S694" s="84">
        <v>693</v>
      </c>
    </row>
    <row r="695" spans="1:19" x14ac:dyDescent="0.3">
      <c r="A695" s="84">
        <v>391</v>
      </c>
      <c r="B695" s="84">
        <v>20</v>
      </c>
      <c r="C695" s="84" t="s">
        <v>2878</v>
      </c>
      <c r="D695" s="84" t="s">
        <v>2879</v>
      </c>
      <c r="E695" s="84" t="s">
        <v>146</v>
      </c>
      <c r="F695" s="84" t="s">
        <v>147</v>
      </c>
      <c r="G695" s="84" t="s">
        <v>147</v>
      </c>
      <c r="H695" s="85">
        <v>31530</v>
      </c>
      <c r="I695" s="84" t="s">
        <v>611</v>
      </c>
      <c r="J695" s="84" t="s">
        <v>2880</v>
      </c>
      <c r="K695" s="84">
        <v>1190</v>
      </c>
      <c r="L695" s="84" t="s">
        <v>253</v>
      </c>
      <c r="M695" s="84">
        <v>2010391039</v>
      </c>
      <c r="N695" s="86">
        <v>-20.2</v>
      </c>
      <c r="O695" s="86">
        <v>20.2</v>
      </c>
      <c r="P695" s="86">
        <v>0</v>
      </c>
      <c r="Q695" s="84" t="s">
        <v>2881</v>
      </c>
      <c r="S695" s="84">
        <v>694</v>
      </c>
    </row>
    <row r="696" spans="1:19" x14ac:dyDescent="0.3">
      <c r="A696" s="84">
        <v>392</v>
      </c>
      <c r="B696" s="84">
        <v>19</v>
      </c>
      <c r="C696" s="84" t="s">
        <v>2882</v>
      </c>
      <c r="D696" s="84" t="s">
        <v>2883</v>
      </c>
      <c r="E696" s="84" t="s">
        <v>165</v>
      </c>
      <c r="F696" s="84" t="s">
        <v>147</v>
      </c>
      <c r="G696" s="84" t="s">
        <v>239</v>
      </c>
      <c r="H696" s="85">
        <v>34311</v>
      </c>
      <c r="I696" s="84" t="s">
        <v>148</v>
      </c>
      <c r="J696" s="84" t="s">
        <v>2884</v>
      </c>
      <c r="K696" s="84">
        <v>1020</v>
      </c>
      <c r="L696" s="84" t="s">
        <v>161</v>
      </c>
      <c r="M696" s="84">
        <v>1910392008</v>
      </c>
      <c r="N696" s="86">
        <v>-20.2</v>
      </c>
      <c r="O696" s="86">
        <v>20.2</v>
      </c>
      <c r="P696" s="86">
        <v>0</v>
      </c>
      <c r="Q696" s="84" t="s">
        <v>2885</v>
      </c>
      <c r="S696" s="84">
        <v>695</v>
      </c>
    </row>
    <row r="697" spans="1:19" x14ac:dyDescent="0.3">
      <c r="A697" s="84">
        <v>-39</v>
      </c>
      <c r="B697" s="84">
        <v>19</v>
      </c>
      <c r="C697" s="84" t="s">
        <v>2886</v>
      </c>
      <c r="D697" s="84" t="s">
        <v>2887</v>
      </c>
      <c r="E697" s="84" t="s">
        <v>165</v>
      </c>
      <c r="F697" s="84" t="s">
        <v>147</v>
      </c>
      <c r="G697" s="84" t="s">
        <v>147</v>
      </c>
      <c r="H697" s="85">
        <v>25700</v>
      </c>
      <c r="I697" s="84" t="s">
        <v>228</v>
      </c>
      <c r="J697" s="84" t="s">
        <v>2888</v>
      </c>
      <c r="K697" s="84">
        <v>28205</v>
      </c>
      <c r="L697" s="84" t="s">
        <v>147</v>
      </c>
      <c r="M697" s="84">
        <v>1930039088</v>
      </c>
      <c r="N697" s="86">
        <v>-20.2</v>
      </c>
      <c r="O697" s="86">
        <v>20.2</v>
      </c>
      <c r="P697" s="86">
        <v>0</v>
      </c>
      <c r="Q697" s="84" t="s">
        <v>2889</v>
      </c>
      <c r="R697" s="84" t="s">
        <v>220</v>
      </c>
      <c r="S697" s="84">
        <v>696</v>
      </c>
    </row>
    <row r="698" spans="1:19" x14ac:dyDescent="0.3">
      <c r="A698" s="84">
        <v>391</v>
      </c>
      <c r="B698" s="84">
        <v>19</v>
      </c>
      <c r="C698" s="84" t="s">
        <v>2890</v>
      </c>
      <c r="D698" s="84" t="s">
        <v>2891</v>
      </c>
      <c r="E698" s="84" t="s">
        <v>165</v>
      </c>
      <c r="F698" s="84" t="s">
        <v>147</v>
      </c>
      <c r="G698" s="84" t="s">
        <v>147</v>
      </c>
      <c r="H698" s="85">
        <v>36405</v>
      </c>
      <c r="I698" s="84" t="s">
        <v>341</v>
      </c>
      <c r="J698" s="84" t="s">
        <v>2892</v>
      </c>
      <c r="L698" s="84" t="s">
        <v>2893</v>
      </c>
      <c r="M698" s="84">
        <v>1910391035</v>
      </c>
      <c r="N698" s="86">
        <v>-20.2</v>
      </c>
      <c r="O698" s="86">
        <v>20.2</v>
      </c>
      <c r="P698" s="86">
        <v>0</v>
      </c>
      <c r="Q698" s="84" t="s">
        <v>2894</v>
      </c>
      <c r="S698" s="84">
        <v>697</v>
      </c>
    </row>
    <row r="699" spans="1:19" x14ac:dyDescent="0.3">
      <c r="A699" s="84">
        <v>582</v>
      </c>
      <c r="B699" s="84">
        <v>19</v>
      </c>
      <c r="C699" s="84" t="s">
        <v>2895</v>
      </c>
      <c r="D699" s="84" t="s">
        <v>2896</v>
      </c>
      <c r="E699" s="84" t="s">
        <v>165</v>
      </c>
      <c r="F699" s="84" t="s">
        <v>147</v>
      </c>
      <c r="G699" s="84" t="s">
        <v>147</v>
      </c>
      <c r="H699" s="85">
        <v>36496</v>
      </c>
      <c r="I699" s="84" t="s">
        <v>148</v>
      </c>
      <c r="J699" s="84" t="s">
        <v>2897</v>
      </c>
      <c r="K699" s="84">
        <v>1210</v>
      </c>
      <c r="L699" s="84" t="s">
        <v>261</v>
      </c>
      <c r="M699" s="84">
        <v>1910582014</v>
      </c>
      <c r="N699" s="86">
        <v>-20.2</v>
      </c>
      <c r="O699" s="86">
        <v>20.2</v>
      </c>
      <c r="P699" s="86">
        <v>0</v>
      </c>
      <c r="Q699" s="84" t="s">
        <v>2898</v>
      </c>
      <c r="S699" s="84">
        <v>698</v>
      </c>
    </row>
    <row r="700" spans="1:19" x14ac:dyDescent="0.3">
      <c r="A700" s="84">
        <v>230</v>
      </c>
      <c r="B700" s="84">
        <v>17</v>
      </c>
      <c r="C700" s="84" t="s">
        <v>2899</v>
      </c>
      <c r="D700" s="84" t="s">
        <v>2900</v>
      </c>
      <c r="E700" s="84" t="s">
        <v>165</v>
      </c>
      <c r="F700" s="84" t="s">
        <v>147</v>
      </c>
      <c r="G700" s="84" t="s">
        <v>430</v>
      </c>
      <c r="H700" s="85">
        <v>32768</v>
      </c>
      <c r="I700" s="84" t="s">
        <v>341</v>
      </c>
      <c r="J700" s="84" t="s">
        <v>2901</v>
      </c>
      <c r="K700" s="84">
        <v>1140</v>
      </c>
      <c r="L700" s="84" t="s">
        <v>155</v>
      </c>
      <c r="M700" s="84">
        <v>1710230011</v>
      </c>
      <c r="N700" s="86">
        <v>-20.2</v>
      </c>
      <c r="O700" s="86">
        <v>20.2</v>
      </c>
      <c r="P700" s="86">
        <v>0</v>
      </c>
      <c r="Q700" s="84" t="s">
        <v>2902</v>
      </c>
      <c r="S700" s="84">
        <v>699</v>
      </c>
    </row>
    <row r="701" spans="1:19" x14ac:dyDescent="0.3">
      <c r="A701" s="84">
        <v>613</v>
      </c>
      <c r="B701" s="84">
        <v>18</v>
      </c>
      <c r="C701" s="84" t="s">
        <v>2903</v>
      </c>
      <c r="D701" s="84" t="s">
        <v>2904</v>
      </c>
      <c r="E701" s="84" t="s">
        <v>146</v>
      </c>
      <c r="F701" s="84" t="s">
        <v>147</v>
      </c>
      <c r="G701" s="84" t="s">
        <v>239</v>
      </c>
      <c r="H701" s="85">
        <v>34698</v>
      </c>
      <c r="I701" s="84" t="s">
        <v>148</v>
      </c>
      <c r="J701" s="84" t="s">
        <v>2905</v>
      </c>
      <c r="K701" s="84">
        <v>1020</v>
      </c>
      <c r="L701" s="84" t="s">
        <v>161</v>
      </c>
      <c r="M701" s="84">
        <v>1810613004</v>
      </c>
      <c r="N701" s="86">
        <v>-20.2</v>
      </c>
      <c r="O701" s="86">
        <v>20.2</v>
      </c>
      <c r="P701" s="86">
        <v>0</v>
      </c>
      <c r="Q701" s="84" t="s">
        <v>2906</v>
      </c>
      <c r="S701" s="84">
        <v>700</v>
      </c>
    </row>
    <row r="702" spans="1:19" x14ac:dyDescent="0.3">
      <c r="A702" s="84">
        <v>-39</v>
      </c>
      <c r="B702" s="84">
        <v>19</v>
      </c>
      <c r="C702" s="84" t="s">
        <v>2907</v>
      </c>
      <c r="D702" s="84" t="s">
        <v>2908</v>
      </c>
      <c r="E702" s="84" t="s">
        <v>165</v>
      </c>
      <c r="F702" s="84" t="s">
        <v>147</v>
      </c>
      <c r="G702" s="84" t="s">
        <v>147</v>
      </c>
      <c r="H702" s="85">
        <v>31591</v>
      </c>
      <c r="I702" s="84" t="s">
        <v>228</v>
      </c>
      <c r="J702" s="84" t="s">
        <v>2909</v>
      </c>
      <c r="K702" s="84">
        <v>39100</v>
      </c>
      <c r="L702" s="84" t="s">
        <v>147</v>
      </c>
      <c r="M702" s="84">
        <v>1940039059</v>
      </c>
      <c r="N702" s="86">
        <v>-20.2</v>
      </c>
      <c r="O702" s="86">
        <v>20.2</v>
      </c>
      <c r="P702" s="86">
        <v>0</v>
      </c>
      <c r="Q702" s="84" t="s">
        <v>2910</v>
      </c>
      <c r="R702" s="84" t="s">
        <v>220</v>
      </c>
      <c r="S702" s="84">
        <v>701</v>
      </c>
    </row>
    <row r="703" spans="1:19" x14ac:dyDescent="0.3">
      <c r="A703" s="84">
        <v>230</v>
      </c>
      <c r="B703" s="84">
        <v>20</v>
      </c>
      <c r="C703" s="84" t="s">
        <v>2911</v>
      </c>
      <c r="D703" s="84" t="s">
        <v>2823</v>
      </c>
      <c r="E703" s="84" t="s">
        <v>146</v>
      </c>
      <c r="F703" s="84" t="s">
        <v>147</v>
      </c>
      <c r="G703" s="84" t="s">
        <v>239</v>
      </c>
      <c r="H703" s="85">
        <v>28343</v>
      </c>
      <c r="I703" s="84" t="s">
        <v>148</v>
      </c>
      <c r="J703" s="84" t="s">
        <v>2912</v>
      </c>
      <c r="K703" s="84">
        <v>3710</v>
      </c>
      <c r="L703" s="84" t="s">
        <v>2913</v>
      </c>
      <c r="M703" s="84">
        <v>2010230015</v>
      </c>
      <c r="N703" s="86">
        <v>-20.2</v>
      </c>
      <c r="O703" s="86">
        <v>20.2</v>
      </c>
      <c r="P703" s="86">
        <v>0</v>
      </c>
      <c r="Q703" s="84" t="s">
        <v>2914</v>
      </c>
      <c r="S703" s="84">
        <v>702</v>
      </c>
    </row>
    <row r="704" spans="1:19" x14ac:dyDescent="0.3">
      <c r="A704" s="84">
        <v>388</v>
      </c>
      <c r="B704" s="84">
        <v>20</v>
      </c>
      <c r="C704" s="84" t="s">
        <v>2915</v>
      </c>
      <c r="D704" s="84" t="s">
        <v>2916</v>
      </c>
      <c r="E704" s="84" t="s">
        <v>165</v>
      </c>
      <c r="F704" s="84" t="s">
        <v>147</v>
      </c>
      <c r="G704" s="84" t="s">
        <v>147</v>
      </c>
      <c r="H704" s="85">
        <v>33504</v>
      </c>
      <c r="I704" s="84" t="s">
        <v>228</v>
      </c>
      <c r="J704" s="84" t="s">
        <v>2917</v>
      </c>
      <c r="K704" s="84">
        <v>1050</v>
      </c>
      <c r="L704" s="84" t="s">
        <v>192</v>
      </c>
      <c r="M704" s="84">
        <v>2010388010</v>
      </c>
      <c r="N704" s="86">
        <v>-20.2</v>
      </c>
      <c r="O704" s="86">
        <v>20.2</v>
      </c>
      <c r="P704" s="86">
        <v>0</v>
      </c>
      <c r="Q704" s="84" t="s">
        <v>2918</v>
      </c>
      <c r="S704" s="84">
        <v>703</v>
      </c>
    </row>
    <row r="705" spans="1:19" x14ac:dyDescent="0.3">
      <c r="A705" s="84">
        <v>389</v>
      </c>
      <c r="B705" s="84">
        <v>19</v>
      </c>
      <c r="C705" s="84" t="s">
        <v>2919</v>
      </c>
      <c r="D705" s="84" t="s">
        <v>2920</v>
      </c>
      <c r="E705" s="84" t="s">
        <v>165</v>
      </c>
      <c r="F705" s="84" t="s">
        <v>147</v>
      </c>
      <c r="G705" s="84" t="s">
        <v>147</v>
      </c>
      <c r="H705" s="85">
        <v>36898</v>
      </c>
      <c r="I705" s="84" t="s">
        <v>148</v>
      </c>
      <c r="J705" s="84" t="s">
        <v>2921</v>
      </c>
      <c r="K705" s="84">
        <v>1220</v>
      </c>
      <c r="L705" s="84" t="s">
        <v>150</v>
      </c>
      <c r="M705" s="84">
        <v>1910389105</v>
      </c>
      <c r="N705" s="86">
        <v>-20.2</v>
      </c>
      <c r="O705" s="86">
        <v>20.2</v>
      </c>
      <c r="P705" s="86">
        <v>0</v>
      </c>
      <c r="Q705" s="84" t="s">
        <v>2922</v>
      </c>
      <c r="S705" s="84">
        <v>704</v>
      </c>
    </row>
    <row r="706" spans="1:19" x14ac:dyDescent="0.3">
      <c r="A706" s="84">
        <v>389</v>
      </c>
      <c r="B706" s="84">
        <v>20</v>
      </c>
      <c r="C706" s="84" t="s">
        <v>2923</v>
      </c>
      <c r="D706" s="84" t="s">
        <v>2924</v>
      </c>
      <c r="E706" s="84" t="s">
        <v>146</v>
      </c>
      <c r="F706" s="84" t="s">
        <v>147</v>
      </c>
      <c r="G706" s="84" t="s">
        <v>147</v>
      </c>
      <c r="H706" s="85">
        <v>36860</v>
      </c>
      <c r="I706" s="84" t="s">
        <v>148</v>
      </c>
      <c r="J706" s="84" t="s">
        <v>2925</v>
      </c>
      <c r="K706" s="84">
        <v>1220</v>
      </c>
      <c r="L706" s="84" t="s">
        <v>150</v>
      </c>
      <c r="M706" s="84">
        <v>2010389126</v>
      </c>
      <c r="N706" s="86">
        <v>-20.2</v>
      </c>
      <c r="O706" s="86">
        <v>20.2</v>
      </c>
      <c r="P706" s="86">
        <v>0</v>
      </c>
      <c r="Q706" s="84" t="s">
        <v>2926</v>
      </c>
      <c r="S706" s="84">
        <v>705</v>
      </c>
    </row>
    <row r="707" spans="1:19" x14ac:dyDescent="0.3">
      <c r="A707" s="84">
        <v>392</v>
      </c>
      <c r="B707" s="84">
        <v>20</v>
      </c>
      <c r="C707" s="84" t="s">
        <v>2927</v>
      </c>
      <c r="D707" s="84" t="s">
        <v>2928</v>
      </c>
      <c r="E707" s="84" t="s">
        <v>165</v>
      </c>
      <c r="F707" s="84" t="s">
        <v>147</v>
      </c>
      <c r="G707" s="84" t="s">
        <v>147</v>
      </c>
      <c r="H707" s="85">
        <v>34822</v>
      </c>
      <c r="I707" s="84" t="s">
        <v>148</v>
      </c>
      <c r="J707" s="84" t="s">
        <v>2929</v>
      </c>
      <c r="K707" s="84">
        <v>7132</v>
      </c>
      <c r="L707" s="84" t="s">
        <v>2930</v>
      </c>
      <c r="M707" s="84">
        <v>2010392012</v>
      </c>
      <c r="N707" s="86">
        <v>-20.2</v>
      </c>
      <c r="O707" s="86">
        <v>20.2</v>
      </c>
      <c r="P707" s="86">
        <v>0</v>
      </c>
      <c r="Q707" s="84" t="s">
        <v>2931</v>
      </c>
      <c r="S707" s="84">
        <v>706</v>
      </c>
    </row>
    <row r="708" spans="1:19" x14ac:dyDescent="0.3">
      <c r="A708" s="84">
        <v>705</v>
      </c>
      <c r="B708" s="84">
        <v>20</v>
      </c>
      <c r="C708" s="84" t="s">
        <v>2927</v>
      </c>
      <c r="D708" s="84" t="s">
        <v>2932</v>
      </c>
      <c r="E708" s="84" t="s">
        <v>165</v>
      </c>
      <c r="F708" s="84" t="s">
        <v>147</v>
      </c>
      <c r="G708" s="84" t="s">
        <v>239</v>
      </c>
      <c r="H708" s="85">
        <v>34717</v>
      </c>
      <c r="I708" s="84" t="s">
        <v>148</v>
      </c>
      <c r="J708" s="84" t="s">
        <v>2933</v>
      </c>
      <c r="K708" s="84">
        <v>1080</v>
      </c>
      <c r="L708" s="84" t="s">
        <v>343</v>
      </c>
      <c r="M708" s="84">
        <v>2010705007</v>
      </c>
      <c r="N708" s="86">
        <v>-20.2</v>
      </c>
      <c r="O708" s="86">
        <v>20.2</v>
      </c>
      <c r="P708" s="86">
        <v>0</v>
      </c>
      <c r="Q708" s="84" t="s">
        <v>2934</v>
      </c>
      <c r="S708" s="84">
        <v>707</v>
      </c>
    </row>
    <row r="709" spans="1:19" x14ac:dyDescent="0.3">
      <c r="A709" s="84">
        <v>-39</v>
      </c>
      <c r="B709" s="84">
        <v>19</v>
      </c>
      <c r="C709" s="84" t="s">
        <v>2927</v>
      </c>
      <c r="D709" s="84" t="s">
        <v>2191</v>
      </c>
      <c r="E709" s="84" t="s">
        <v>165</v>
      </c>
      <c r="F709" s="84" t="s">
        <v>720</v>
      </c>
      <c r="G709" s="84" t="s">
        <v>147</v>
      </c>
      <c r="H709" s="85">
        <v>28646</v>
      </c>
      <c r="I709" s="84" t="s">
        <v>228</v>
      </c>
      <c r="J709" s="84" t="s">
        <v>2935</v>
      </c>
      <c r="K709" s="84">
        <v>80636</v>
      </c>
      <c r="L709" s="84" t="s">
        <v>147</v>
      </c>
      <c r="M709" s="84">
        <v>1940039154</v>
      </c>
      <c r="N709" s="86">
        <v>-20.2</v>
      </c>
      <c r="O709" s="86">
        <v>20.2</v>
      </c>
      <c r="P709" s="86">
        <v>0</v>
      </c>
      <c r="Q709" s="84" t="s">
        <v>2936</v>
      </c>
      <c r="R709" s="84" t="s">
        <v>220</v>
      </c>
      <c r="S709" s="84">
        <v>708</v>
      </c>
    </row>
    <row r="710" spans="1:19" x14ac:dyDescent="0.3">
      <c r="A710" s="84">
        <v>389</v>
      </c>
      <c r="B710" s="84">
        <v>19</v>
      </c>
      <c r="C710" s="84" t="s">
        <v>2927</v>
      </c>
      <c r="D710" s="84" t="s">
        <v>2937</v>
      </c>
      <c r="E710" s="84" t="s">
        <v>146</v>
      </c>
      <c r="F710" s="84" t="s">
        <v>147</v>
      </c>
      <c r="G710" s="84" t="s">
        <v>147</v>
      </c>
      <c r="H710" s="85">
        <v>36409</v>
      </c>
      <c r="I710" s="84" t="s">
        <v>148</v>
      </c>
      <c r="J710" s="84" t="s">
        <v>2938</v>
      </c>
      <c r="K710" s="84">
        <v>1040</v>
      </c>
      <c r="L710" s="84" t="s">
        <v>155</v>
      </c>
      <c r="M710" s="84">
        <v>1910389106</v>
      </c>
      <c r="N710" s="86">
        <v>-20.2</v>
      </c>
      <c r="O710" s="86">
        <v>20.2</v>
      </c>
      <c r="P710" s="86">
        <v>0</v>
      </c>
      <c r="Q710" s="84" t="s">
        <v>2939</v>
      </c>
      <c r="S710" s="84">
        <v>709</v>
      </c>
    </row>
    <row r="711" spans="1:19" x14ac:dyDescent="0.3">
      <c r="A711" s="84">
        <v>388</v>
      </c>
      <c r="B711" s="84">
        <v>19</v>
      </c>
      <c r="C711" s="84" t="s">
        <v>2927</v>
      </c>
      <c r="D711" s="84" t="s">
        <v>1661</v>
      </c>
      <c r="E711" s="84" t="s">
        <v>146</v>
      </c>
      <c r="F711" s="84" t="s">
        <v>147</v>
      </c>
      <c r="G711" s="84" t="s">
        <v>2940</v>
      </c>
      <c r="H711" s="85">
        <v>32667</v>
      </c>
      <c r="I711" s="84" t="s">
        <v>148</v>
      </c>
      <c r="J711" s="84" t="s">
        <v>2941</v>
      </c>
      <c r="K711" s="84">
        <v>7132</v>
      </c>
      <c r="L711" s="84" t="s">
        <v>2930</v>
      </c>
      <c r="M711" s="84">
        <v>1910388011</v>
      </c>
      <c r="N711" s="86">
        <v>-20.2</v>
      </c>
      <c r="O711" s="86">
        <v>20.2</v>
      </c>
      <c r="P711" s="86">
        <v>0</v>
      </c>
      <c r="Q711" s="84" t="s">
        <v>2942</v>
      </c>
      <c r="S711" s="84">
        <v>710</v>
      </c>
    </row>
    <row r="712" spans="1:19" x14ac:dyDescent="0.3">
      <c r="A712" s="84">
        <v>390</v>
      </c>
      <c r="B712" s="84">
        <v>19</v>
      </c>
      <c r="C712" s="84" t="s">
        <v>2943</v>
      </c>
      <c r="D712" s="84" t="s">
        <v>280</v>
      </c>
      <c r="E712" s="84" t="s">
        <v>165</v>
      </c>
      <c r="F712" s="84" t="s">
        <v>147</v>
      </c>
      <c r="G712" s="84" t="s">
        <v>239</v>
      </c>
      <c r="H712" s="85">
        <v>34778</v>
      </c>
      <c r="I712" s="84" t="s">
        <v>148</v>
      </c>
      <c r="J712" s="84" t="s">
        <v>2944</v>
      </c>
      <c r="K712" s="84">
        <v>7035</v>
      </c>
      <c r="L712" s="84" t="s">
        <v>2945</v>
      </c>
      <c r="M712" s="84">
        <v>1910390019</v>
      </c>
      <c r="N712" s="86">
        <v>-20.2</v>
      </c>
      <c r="O712" s="86">
        <v>20.2</v>
      </c>
      <c r="P712" s="86">
        <v>0</v>
      </c>
      <c r="Q712" s="84" t="s">
        <v>2946</v>
      </c>
      <c r="S712" s="84">
        <v>711</v>
      </c>
    </row>
    <row r="713" spans="1:19" x14ac:dyDescent="0.3">
      <c r="A713" s="84">
        <v>480</v>
      </c>
      <c r="B713" s="84">
        <v>19</v>
      </c>
      <c r="C713" s="84" t="s">
        <v>2947</v>
      </c>
      <c r="D713" s="84" t="s">
        <v>1136</v>
      </c>
      <c r="E713" s="84" t="s">
        <v>146</v>
      </c>
      <c r="F713" s="84" t="s">
        <v>147</v>
      </c>
      <c r="G713" s="84" t="s">
        <v>147</v>
      </c>
      <c r="H713" s="85">
        <v>35351</v>
      </c>
      <c r="I713" s="84" t="s">
        <v>148</v>
      </c>
      <c r="J713" s="84" t="s">
        <v>2948</v>
      </c>
      <c r="K713" s="84">
        <v>1130</v>
      </c>
      <c r="L713" s="84" t="s">
        <v>187</v>
      </c>
      <c r="M713" s="84">
        <v>1910480008</v>
      </c>
      <c r="N713" s="86">
        <v>-20.2</v>
      </c>
      <c r="O713" s="86">
        <v>20.2</v>
      </c>
      <c r="P713" s="86">
        <v>0</v>
      </c>
      <c r="Q713" s="84" t="s">
        <v>2949</v>
      </c>
      <c r="S713" s="84">
        <v>712</v>
      </c>
    </row>
    <row r="714" spans="1:19" x14ac:dyDescent="0.3">
      <c r="A714" s="84">
        <v>-42</v>
      </c>
      <c r="B714" s="84">
        <v>20</v>
      </c>
      <c r="C714" s="84" t="s">
        <v>2947</v>
      </c>
      <c r="D714" s="84" t="s">
        <v>644</v>
      </c>
      <c r="E714" s="84" t="s">
        <v>146</v>
      </c>
      <c r="F714" s="84" t="s">
        <v>147</v>
      </c>
      <c r="G714" s="84" t="s">
        <v>147</v>
      </c>
      <c r="H714" s="85">
        <v>28554</v>
      </c>
      <c r="I714" s="84" t="s">
        <v>516</v>
      </c>
      <c r="J714" s="84" t="s">
        <v>2950</v>
      </c>
      <c r="K714" s="84">
        <v>4411</v>
      </c>
      <c r="L714" s="84" t="s">
        <v>147</v>
      </c>
      <c r="M714" s="84">
        <v>2030042031</v>
      </c>
      <c r="N714" s="86">
        <v>-20.2</v>
      </c>
      <c r="O714" s="86">
        <v>20.2</v>
      </c>
      <c r="P714" s="86">
        <v>0</v>
      </c>
      <c r="Q714" s="84" t="s">
        <v>2951</v>
      </c>
      <c r="R714" s="84" t="s">
        <v>232</v>
      </c>
      <c r="S714" s="84">
        <v>713</v>
      </c>
    </row>
    <row r="715" spans="1:19" x14ac:dyDescent="0.3">
      <c r="A715" s="84">
        <v>-39</v>
      </c>
      <c r="B715" s="84">
        <v>19</v>
      </c>
      <c r="C715" s="84" t="s">
        <v>2952</v>
      </c>
      <c r="D715" s="84" t="s">
        <v>2953</v>
      </c>
      <c r="E715" s="84" t="s">
        <v>165</v>
      </c>
      <c r="F715" s="84" t="s">
        <v>147</v>
      </c>
      <c r="G715" s="84" t="s">
        <v>640</v>
      </c>
      <c r="H715" s="85">
        <v>30798</v>
      </c>
      <c r="I715" s="84" t="s">
        <v>148</v>
      </c>
      <c r="J715" s="84" t="s">
        <v>2954</v>
      </c>
      <c r="K715" s="84">
        <v>1080</v>
      </c>
      <c r="L715" s="84" t="s">
        <v>147</v>
      </c>
      <c r="M715" s="84">
        <v>1930039054</v>
      </c>
      <c r="N715" s="86">
        <v>-20.2</v>
      </c>
      <c r="O715" s="86">
        <v>20.2</v>
      </c>
      <c r="P715" s="86">
        <v>0</v>
      </c>
      <c r="Q715" s="84" t="s">
        <v>2955</v>
      </c>
      <c r="R715" s="84" t="s">
        <v>220</v>
      </c>
      <c r="S715" s="84">
        <v>714</v>
      </c>
    </row>
    <row r="716" spans="1:19" x14ac:dyDescent="0.3">
      <c r="A716" s="84">
        <v>865</v>
      </c>
      <c r="B716" s="84">
        <v>20</v>
      </c>
      <c r="C716" s="84" t="s">
        <v>2956</v>
      </c>
      <c r="D716" s="84" t="s">
        <v>1661</v>
      </c>
      <c r="E716" s="84" t="s">
        <v>146</v>
      </c>
      <c r="F716" s="84" t="s">
        <v>147</v>
      </c>
      <c r="G716" s="84" t="s">
        <v>147</v>
      </c>
      <c r="H716" s="85">
        <v>34278</v>
      </c>
      <c r="I716" s="84" t="s">
        <v>148</v>
      </c>
      <c r="J716" s="84" t="s">
        <v>2957</v>
      </c>
      <c r="K716" s="84">
        <v>1170</v>
      </c>
      <c r="L716" s="84" t="s">
        <v>248</v>
      </c>
      <c r="M716" s="84">
        <v>2010865006</v>
      </c>
      <c r="N716" s="86">
        <v>-20.2</v>
      </c>
      <c r="O716" s="86">
        <v>20.2</v>
      </c>
      <c r="P716" s="86">
        <v>0</v>
      </c>
      <c r="Q716" s="84" t="s">
        <v>2958</v>
      </c>
      <c r="S716" s="84">
        <v>715</v>
      </c>
    </row>
    <row r="717" spans="1:19" x14ac:dyDescent="0.3">
      <c r="A717" s="84">
        <v>389</v>
      </c>
      <c r="B717" s="84">
        <v>19</v>
      </c>
      <c r="C717" s="84" t="s">
        <v>2959</v>
      </c>
      <c r="D717" s="84" t="s">
        <v>264</v>
      </c>
      <c r="E717" s="84" t="s">
        <v>165</v>
      </c>
      <c r="F717" s="84" t="s">
        <v>147</v>
      </c>
      <c r="G717" s="84" t="s">
        <v>147</v>
      </c>
      <c r="H717" s="85">
        <v>34715</v>
      </c>
      <c r="I717" s="84" t="s">
        <v>148</v>
      </c>
      <c r="J717" s="84" t="s">
        <v>2960</v>
      </c>
      <c r="K717" s="84">
        <v>1210</v>
      </c>
      <c r="L717" s="84" t="s">
        <v>261</v>
      </c>
      <c r="M717" s="84">
        <v>1910389033</v>
      </c>
      <c r="N717" s="86">
        <v>-20.2</v>
      </c>
      <c r="O717" s="86">
        <v>20.2</v>
      </c>
      <c r="P717" s="86">
        <v>0</v>
      </c>
      <c r="Q717" s="84" t="s">
        <v>2961</v>
      </c>
      <c r="S717" s="84">
        <v>716</v>
      </c>
    </row>
    <row r="718" spans="1:19" x14ac:dyDescent="0.3">
      <c r="A718" s="84">
        <v>1389</v>
      </c>
      <c r="B718" s="84">
        <v>17</v>
      </c>
      <c r="C718" s="84" t="s">
        <v>2962</v>
      </c>
      <c r="D718" s="84" t="s">
        <v>2963</v>
      </c>
      <c r="E718" s="84" t="s">
        <v>165</v>
      </c>
      <c r="F718" s="84" t="s">
        <v>147</v>
      </c>
      <c r="G718" s="84" t="s">
        <v>147</v>
      </c>
      <c r="H718" s="85">
        <v>33043</v>
      </c>
      <c r="I718" s="84" t="s">
        <v>351</v>
      </c>
      <c r="J718" s="84" t="s">
        <v>2964</v>
      </c>
      <c r="K718" s="84">
        <v>1030</v>
      </c>
      <c r="L718" s="84" t="s">
        <v>277</v>
      </c>
      <c r="M718" s="84">
        <v>1710389905</v>
      </c>
      <c r="N718" s="86">
        <v>-20.2</v>
      </c>
      <c r="O718" s="86">
        <v>20.2</v>
      </c>
      <c r="P718" s="86">
        <v>0</v>
      </c>
      <c r="Q718" s="84" t="s">
        <v>2965</v>
      </c>
      <c r="S718" s="84">
        <v>717</v>
      </c>
    </row>
    <row r="719" spans="1:19" x14ac:dyDescent="0.3">
      <c r="A719" s="84">
        <v>-42</v>
      </c>
      <c r="B719" s="84">
        <v>19</v>
      </c>
      <c r="C719" s="84" t="s">
        <v>2966</v>
      </c>
      <c r="D719" s="84" t="s">
        <v>2967</v>
      </c>
      <c r="E719" s="84" t="s">
        <v>146</v>
      </c>
      <c r="F719" s="84" t="s">
        <v>147</v>
      </c>
      <c r="G719" s="84" t="s">
        <v>147</v>
      </c>
      <c r="H719" s="85">
        <v>27468</v>
      </c>
      <c r="I719" s="84" t="s">
        <v>148</v>
      </c>
      <c r="J719" s="84" t="s">
        <v>2968</v>
      </c>
      <c r="K719" s="84">
        <v>6220</v>
      </c>
      <c r="L719" s="84" t="s">
        <v>2969</v>
      </c>
      <c r="M719" s="84">
        <v>1940042030</v>
      </c>
      <c r="N719" s="86">
        <v>-20.2</v>
      </c>
      <c r="O719" s="86">
        <v>20.2</v>
      </c>
      <c r="P719" s="86">
        <v>0</v>
      </c>
      <c r="Q719" s="84" t="s">
        <v>2970</v>
      </c>
      <c r="R719" s="84" t="s">
        <v>232</v>
      </c>
      <c r="S719" s="84">
        <v>718</v>
      </c>
    </row>
    <row r="720" spans="1:19" x14ac:dyDescent="0.3">
      <c r="A720" s="84">
        <v>1389</v>
      </c>
      <c r="B720" s="84">
        <v>20</v>
      </c>
      <c r="C720" s="84" t="s">
        <v>2971</v>
      </c>
      <c r="D720" s="84" t="s">
        <v>2972</v>
      </c>
      <c r="E720" s="84" t="s">
        <v>165</v>
      </c>
      <c r="F720" s="84" t="s">
        <v>147</v>
      </c>
      <c r="G720" s="84" t="s">
        <v>147</v>
      </c>
      <c r="H720" s="85">
        <v>36773</v>
      </c>
      <c r="I720" s="84" t="s">
        <v>228</v>
      </c>
      <c r="J720" s="84" t="s">
        <v>2973</v>
      </c>
      <c r="K720" s="84">
        <v>93426</v>
      </c>
      <c r="L720" s="84" t="s">
        <v>2974</v>
      </c>
      <c r="M720" s="84">
        <v>2010389196</v>
      </c>
      <c r="N720" s="86">
        <v>-20.2</v>
      </c>
      <c r="O720" s="86">
        <v>20.2</v>
      </c>
      <c r="P720" s="86">
        <v>0</v>
      </c>
      <c r="Q720" s="84" t="s">
        <v>2975</v>
      </c>
      <c r="S720" s="84">
        <v>719</v>
      </c>
    </row>
    <row r="721" spans="1:19" x14ac:dyDescent="0.3">
      <c r="A721" s="84">
        <v>389</v>
      </c>
      <c r="B721" s="84">
        <v>17</v>
      </c>
      <c r="C721" s="84" t="s">
        <v>2976</v>
      </c>
      <c r="D721" s="84" t="s">
        <v>2977</v>
      </c>
      <c r="E721" s="84" t="s">
        <v>146</v>
      </c>
      <c r="F721" s="84" t="s">
        <v>147</v>
      </c>
      <c r="G721" s="84" t="s">
        <v>147</v>
      </c>
      <c r="H721" s="85">
        <v>32530</v>
      </c>
      <c r="I721" s="84" t="s">
        <v>148</v>
      </c>
      <c r="J721" s="84" t="s">
        <v>2978</v>
      </c>
      <c r="K721" s="84">
        <v>2345</v>
      </c>
      <c r="L721" s="84" t="s">
        <v>177</v>
      </c>
      <c r="M721" s="84">
        <v>1710389098</v>
      </c>
      <c r="N721" s="86">
        <v>-20.2</v>
      </c>
      <c r="O721" s="86">
        <v>20.2</v>
      </c>
      <c r="P721" s="86">
        <v>0</v>
      </c>
      <c r="Q721" s="84" t="s">
        <v>2979</v>
      </c>
      <c r="S721" s="84">
        <v>720</v>
      </c>
    </row>
    <row r="722" spans="1:19" x14ac:dyDescent="0.3">
      <c r="A722" s="84">
        <v>-42</v>
      </c>
      <c r="B722" s="84">
        <v>20</v>
      </c>
      <c r="C722" s="84" t="s">
        <v>2980</v>
      </c>
      <c r="D722" s="84" t="s">
        <v>302</v>
      </c>
      <c r="E722" s="84" t="s">
        <v>165</v>
      </c>
      <c r="F722" s="84" t="s">
        <v>147</v>
      </c>
      <c r="G722" s="84" t="s">
        <v>147</v>
      </c>
      <c r="H722" s="85">
        <v>31048</v>
      </c>
      <c r="I722" s="84" t="s">
        <v>148</v>
      </c>
      <c r="J722" s="84" t="s">
        <v>2981</v>
      </c>
      <c r="K722" s="84">
        <v>83435</v>
      </c>
      <c r="L722" s="84" t="s">
        <v>147</v>
      </c>
      <c r="M722" s="84">
        <v>2030042036</v>
      </c>
      <c r="N722" s="86">
        <v>-20.2</v>
      </c>
      <c r="O722" s="86">
        <v>20.2</v>
      </c>
      <c r="P722" s="86">
        <v>0</v>
      </c>
      <c r="Q722" s="84" t="s">
        <v>2982</v>
      </c>
      <c r="R722" s="84" t="s">
        <v>232</v>
      </c>
      <c r="S722" s="84">
        <v>721</v>
      </c>
    </row>
    <row r="723" spans="1:19" x14ac:dyDescent="0.3">
      <c r="A723" s="84">
        <v>389</v>
      </c>
      <c r="B723" s="84">
        <v>18</v>
      </c>
      <c r="C723" s="84" t="s">
        <v>2983</v>
      </c>
      <c r="D723" s="84" t="s">
        <v>222</v>
      </c>
      <c r="E723" s="84" t="s">
        <v>146</v>
      </c>
      <c r="F723" s="84" t="s">
        <v>2984</v>
      </c>
      <c r="G723" s="84" t="s">
        <v>147</v>
      </c>
      <c r="H723" s="85">
        <v>32446</v>
      </c>
      <c r="I723" s="84" t="s">
        <v>148</v>
      </c>
      <c r="J723" s="84" t="s">
        <v>2985</v>
      </c>
      <c r="K723" s="84">
        <v>1220</v>
      </c>
      <c r="L723" s="84" t="s">
        <v>150</v>
      </c>
      <c r="M723" s="84">
        <v>1810389011</v>
      </c>
      <c r="N723" s="86">
        <v>-20.2</v>
      </c>
      <c r="O723" s="86">
        <v>20.2</v>
      </c>
      <c r="P723" s="86">
        <v>0</v>
      </c>
      <c r="Q723" s="84" t="s">
        <v>2986</v>
      </c>
      <c r="S723" s="84">
        <v>722</v>
      </c>
    </row>
    <row r="724" spans="1:19" x14ac:dyDescent="0.3">
      <c r="A724" s="84">
        <v>391</v>
      </c>
      <c r="B724" s="84">
        <v>18</v>
      </c>
      <c r="C724" s="84" t="s">
        <v>2983</v>
      </c>
      <c r="D724" s="84" t="s">
        <v>222</v>
      </c>
      <c r="E724" s="84" t="s">
        <v>146</v>
      </c>
      <c r="F724" s="84" t="s">
        <v>147</v>
      </c>
      <c r="G724" s="84" t="s">
        <v>147</v>
      </c>
      <c r="H724" s="85">
        <v>36005</v>
      </c>
      <c r="I724" s="84" t="s">
        <v>148</v>
      </c>
      <c r="J724" s="84" t="s">
        <v>2987</v>
      </c>
      <c r="K724" s="84">
        <v>3433</v>
      </c>
      <c r="L724" s="84" t="s">
        <v>2988</v>
      </c>
      <c r="M724" s="84">
        <v>1810391043</v>
      </c>
      <c r="N724" s="86">
        <v>-20.2</v>
      </c>
      <c r="O724" s="86">
        <v>20.2</v>
      </c>
      <c r="P724" s="86">
        <v>0</v>
      </c>
      <c r="Q724" s="84" t="s">
        <v>2989</v>
      </c>
      <c r="R724" s="84" t="s">
        <v>2285</v>
      </c>
      <c r="S724" s="84">
        <v>723</v>
      </c>
    </row>
    <row r="725" spans="1:19" x14ac:dyDescent="0.3">
      <c r="A725" s="84">
        <v>229</v>
      </c>
      <c r="B725" s="84">
        <v>19</v>
      </c>
      <c r="C725" s="84" t="s">
        <v>2990</v>
      </c>
      <c r="D725" s="84" t="s">
        <v>1166</v>
      </c>
      <c r="E725" s="84" t="s">
        <v>146</v>
      </c>
      <c r="F725" s="84" t="s">
        <v>147</v>
      </c>
      <c r="G725" s="84" t="s">
        <v>147</v>
      </c>
      <c r="H725" s="85">
        <v>36463</v>
      </c>
      <c r="I725" s="84" t="s">
        <v>148</v>
      </c>
      <c r="J725" s="84" t="s">
        <v>2991</v>
      </c>
      <c r="K725" s="84">
        <v>1150</v>
      </c>
      <c r="L725" s="84" t="s">
        <v>173</v>
      </c>
      <c r="M725" s="84">
        <v>1910229067</v>
      </c>
      <c r="N725" s="86">
        <v>-20.2</v>
      </c>
      <c r="O725" s="86">
        <v>20.2</v>
      </c>
      <c r="P725" s="86">
        <v>0</v>
      </c>
      <c r="Q725" s="84" t="s">
        <v>2992</v>
      </c>
      <c r="S725" s="84">
        <v>724</v>
      </c>
    </row>
    <row r="726" spans="1:19" x14ac:dyDescent="0.3">
      <c r="A726" s="84">
        <v>-39</v>
      </c>
      <c r="B726" s="84">
        <v>19</v>
      </c>
      <c r="C726" s="84" t="s">
        <v>2993</v>
      </c>
      <c r="D726" s="84" t="s">
        <v>1312</v>
      </c>
      <c r="E726" s="84" t="s">
        <v>146</v>
      </c>
      <c r="F726" s="84" t="s">
        <v>147</v>
      </c>
      <c r="G726" s="84" t="s">
        <v>147</v>
      </c>
      <c r="H726" s="85">
        <v>34493</v>
      </c>
      <c r="I726" s="84" t="s">
        <v>228</v>
      </c>
      <c r="J726" s="84" t="s">
        <v>2994</v>
      </c>
      <c r="K726" s="84">
        <v>60433</v>
      </c>
      <c r="L726" s="84" t="s">
        <v>147</v>
      </c>
      <c r="M726" s="84">
        <v>1940039034</v>
      </c>
      <c r="N726" s="86">
        <v>-20.2</v>
      </c>
      <c r="O726" s="86">
        <v>20.2</v>
      </c>
      <c r="P726" s="86">
        <v>0</v>
      </c>
      <c r="Q726" s="84" t="s">
        <v>2995</v>
      </c>
      <c r="R726" s="84" t="s">
        <v>220</v>
      </c>
      <c r="S726" s="84">
        <v>725</v>
      </c>
    </row>
    <row r="727" spans="1:19" x14ac:dyDescent="0.3">
      <c r="A727" s="84">
        <v>-42</v>
      </c>
      <c r="B727" s="84">
        <v>20</v>
      </c>
      <c r="C727" s="84" t="s">
        <v>2993</v>
      </c>
      <c r="D727" s="84" t="s">
        <v>1312</v>
      </c>
      <c r="E727" s="84" t="s">
        <v>146</v>
      </c>
      <c r="F727" s="84" t="s">
        <v>147</v>
      </c>
      <c r="G727" s="84" t="s">
        <v>147</v>
      </c>
      <c r="H727" s="85">
        <v>35642</v>
      </c>
      <c r="I727" s="84" t="s">
        <v>148</v>
      </c>
      <c r="J727" s="84" t="s">
        <v>2996</v>
      </c>
      <c r="K727" s="84">
        <v>1140</v>
      </c>
      <c r="L727" s="84" t="s">
        <v>387</v>
      </c>
      <c r="M727" s="84">
        <v>2030042050</v>
      </c>
      <c r="N727" s="86">
        <v>-20.2</v>
      </c>
      <c r="O727" s="86">
        <v>20.2</v>
      </c>
      <c r="P727" s="86">
        <v>0</v>
      </c>
      <c r="Q727" s="84" t="s">
        <v>2997</v>
      </c>
      <c r="R727" s="84" t="s">
        <v>232</v>
      </c>
      <c r="S727" s="84">
        <v>726</v>
      </c>
    </row>
    <row r="728" spans="1:19" x14ac:dyDescent="0.3">
      <c r="A728" s="84">
        <v>390</v>
      </c>
      <c r="B728" s="84">
        <v>18</v>
      </c>
      <c r="C728" s="84" t="s">
        <v>2998</v>
      </c>
      <c r="D728" s="84" t="s">
        <v>415</v>
      </c>
      <c r="E728" s="84" t="s">
        <v>146</v>
      </c>
      <c r="F728" s="84" t="s">
        <v>147</v>
      </c>
      <c r="G728" s="84" t="s">
        <v>430</v>
      </c>
      <c r="H728" s="85">
        <v>32720</v>
      </c>
      <c r="I728" s="84" t="s">
        <v>148</v>
      </c>
      <c r="J728" s="84" t="s">
        <v>2999</v>
      </c>
      <c r="K728" s="84">
        <v>1030</v>
      </c>
      <c r="L728" s="84" t="s">
        <v>277</v>
      </c>
      <c r="M728" s="84">
        <v>1810390013</v>
      </c>
      <c r="N728" s="86">
        <v>-20.2</v>
      </c>
      <c r="O728" s="86">
        <v>20.2</v>
      </c>
      <c r="P728" s="86">
        <v>0</v>
      </c>
      <c r="Q728" s="84" t="s">
        <v>3000</v>
      </c>
      <c r="S728" s="84">
        <v>727</v>
      </c>
    </row>
    <row r="729" spans="1:19" x14ac:dyDescent="0.3">
      <c r="A729" s="84">
        <v>582</v>
      </c>
      <c r="B729" s="84">
        <v>18</v>
      </c>
      <c r="C729" s="84" t="s">
        <v>3001</v>
      </c>
      <c r="D729" s="84" t="s">
        <v>309</v>
      </c>
      <c r="E729" s="84" t="s">
        <v>165</v>
      </c>
      <c r="F729" s="84" t="s">
        <v>147</v>
      </c>
      <c r="G729" s="84" t="s">
        <v>147</v>
      </c>
      <c r="H729" s="85">
        <v>35694</v>
      </c>
      <c r="I729" s="84" t="s">
        <v>148</v>
      </c>
      <c r="J729" s="84" t="s">
        <v>3002</v>
      </c>
      <c r="K729" s="84">
        <v>2112</v>
      </c>
      <c r="L729" s="84" t="s">
        <v>1283</v>
      </c>
      <c r="M729" s="84">
        <v>1810582004</v>
      </c>
      <c r="N729" s="86">
        <v>-20.2</v>
      </c>
      <c r="O729" s="86">
        <v>20.2</v>
      </c>
      <c r="P729" s="86">
        <v>0</v>
      </c>
      <c r="Q729" s="84" t="s">
        <v>3003</v>
      </c>
      <c r="S729" s="84">
        <v>728</v>
      </c>
    </row>
    <row r="730" spans="1:19" x14ac:dyDescent="0.3">
      <c r="A730" s="84">
        <v>-39</v>
      </c>
      <c r="B730" s="84">
        <v>18</v>
      </c>
      <c r="C730" s="84" t="s">
        <v>3004</v>
      </c>
      <c r="D730" s="84" t="s">
        <v>738</v>
      </c>
      <c r="E730" s="84" t="s">
        <v>146</v>
      </c>
      <c r="F730" s="84" t="s">
        <v>3005</v>
      </c>
      <c r="G730" s="84" t="s">
        <v>147</v>
      </c>
      <c r="H730" s="85">
        <v>29340</v>
      </c>
      <c r="I730" s="84" t="s">
        <v>148</v>
      </c>
      <c r="J730" s="84" t="s">
        <v>3006</v>
      </c>
      <c r="K730" s="84">
        <v>1140</v>
      </c>
      <c r="L730" s="84" t="s">
        <v>387</v>
      </c>
      <c r="M730" s="84">
        <v>1840039057</v>
      </c>
      <c r="N730" s="86">
        <v>-20.2</v>
      </c>
      <c r="O730" s="86">
        <v>20.2</v>
      </c>
      <c r="P730" s="86">
        <v>0</v>
      </c>
      <c r="Q730" s="84" t="s">
        <v>3007</v>
      </c>
      <c r="R730" s="84" t="s">
        <v>220</v>
      </c>
      <c r="S730" s="84">
        <v>729</v>
      </c>
    </row>
    <row r="731" spans="1:19" x14ac:dyDescent="0.3">
      <c r="A731" s="84">
        <v>-39</v>
      </c>
      <c r="B731" s="84">
        <v>18</v>
      </c>
      <c r="C731" s="84" t="s">
        <v>3008</v>
      </c>
      <c r="D731" s="84" t="s">
        <v>416</v>
      </c>
      <c r="E731" s="84" t="s">
        <v>146</v>
      </c>
      <c r="F731" s="84" t="s">
        <v>147</v>
      </c>
      <c r="G731" s="84" t="s">
        <v>1416</v>
      </c>
      <c r="H731" s="85">
        <v>32691</v>
      </c>
      <c r="I731" s="84" t="s">
        <v>148</v>
      </c>
      <c r="J731" s="84" t="s">
        <v>3009</v>
      </c>
      <c r="K731" s="84">
        <v>2136</v>
      </c>
      <c r="L731" s="84" t="s">
        <v>792</v>
      </c>
      <c r="M731" s="84">
        <v>1840039060</v>
      </c>
      <c r="N731" s="86">
        <v>-20.2</v>
      </c>
      <c r="O731" s="86">
        <v>20.2</v>
      </c>
      <c r="P731" s="86">
        <v>0</v>
      </c>
      <c r="Q731" s="84" t="s">
        <v>3010</v>
      </c>
      <c r="R731" s="84" t="s">
        <v>220</v>
      </c>
      <c r="S731" s="84">
        <v>730</v>
      </c>
    </row>
    <row r="732" spans="1:19" x14ac:dyDescent="0.3">
      <c r="A732" s="84">
        <v>387</v>
      </c>
      <c r="B732" s="84">
        <v>18</v>
      </c>
      <c r="C732" s="84" t="s">
        <v>3011</v>
      </c>
      <c r="D732" s="84" t="s">
        <v>1386</v>
      </c>
      <c r="E732" s="84" t="s">
        <v>146</v>
      </c>
      <c r="F732" s="84" t="s">
        <v>147</v>
      </c>
      <c r="G732" s="84" t="s">
        <v>147</v>
      </c>
      <c r="H732" s="85">
        <v>31665</v>
      </c>
      <c r="I732" s="84" t="s">
        <v>148</v>
      </c>
      <c r="J732" s="84" t="s">
        <v>3012</v>
      </c>
      <c r="K732" s="84">
        <v>1220</v>
      </c>
      <c r="L732" s="84" t="s">
        <v>150</v>
      </c>
      <c r="M732" s="84">
        <v>1810387014</v>
      </c>
      <c r="N732" s="86">
        <v>-20.2</v>
      </c>
      <c r="O732" s="86">
        <v>20.2</v>
      </c>
      <c r="P732" s="86">
        <v>0</v>
      </c>
      <c r="Q732" s="84" t="s">
        <v>3013</v>
      </c>
      <c r="S732" s="84">
        <v>731</v>
      </c>
    </row>
    <row r="733" spans="1:19" x14ac:dyDescent="0.3">
      <c r="A733" s="84">
        <v>613</v>
      </c>
      <c r="B733" s="84">
        <v>20</v>
      </c>
      <c r="C733" s="84" t="s">
        <v>3014</v>
      </c>
      <c r="D733" s="84" t="s">
        <v>1520</v>
      </c>
      <c r="E733" s="84" t="s">
        <v>165</v>
      </c>
      <c r="F733" s="84" t="s">
        <v>3015</v>
      </c>
      <c r="G733" s="84" t="s">
        <v>147</v>
      </c>
      <c r="H733" s="85">
        <v>35473</v>
      </c>
      <c r="I733" s="84" t="s">
        <v>1146</v>
      </c>
      <c r="J733" s="84" t="s">
        <v>3016</v>
      </c>
      <c r="K733" s="84">
        <v>1030</v>
      </c>
      <c r="L733" s="84" t="s">
        <v>155</v>
      </c>
      <c r="M733" s="84">
        <v>2010613015</v>
      </c>
      <c r="N733" s="86">
        <v>-20.2</v>
      </c>
      <c r="O733" s="86">
        <v>20.2</v>
      </c>
      <c r="P733" s="86">
        <v>0</v>
      </c>
      <c r="Q733" s="84" t="s">
        <v>3017</v>
      </c>
      <c r="S733" s="84">
        <v>732</v>
      </c>
    </row>
    <row r="734" spans="1:19" x14ac:dyDescent="0.3">
      <c r="A734" s="84">
        <v>865</v>
      </c>
      <c r="B734" s="84">
        <v>20</v>
      </c>
      <c r="C734" s="84" t="s">
        <v>3018</v>
      </c>
      <c r="D734" s="84" t="s">
        <v>3019</v>
      </c>
      <c r="E734" s="84" t="s">
        <v>165</v>
      </c>
      <c r="F734" s="84" t="s">
        <v>147</v>
      </c>
      <c r="G734" s="84" t="s">
        <v>147</v>
      </c>
      <c r="H734" s="85">
        <v>33112</v>
      </c>
      <c r="I734" s="84" t="s">
        <v>148</v>
      </c>
      <c r="J734" s="84" t="s">
        <v>3020</v>
      </c>
      <c r="K734" s="84">
        <v>1120</v>
      </c>
      <c r="L734" s="84" t="s">
        <v>272</v>
      </c>
      <c r="M734" s="84">
        <v>2010865007</v>
      </c>
      <c r="N734" s="86">
        <v>-20.2</v>
      </c>
      <c r="O734" s="86">
        <v>20.2</v>
      </c>
      <c r="P734" s="86">
        <v>0</v>
      </c>
      <c r="Q734" s="84" t="s">
        <v>3021</v>
      </c>
      <c r="S734" s="84">
        <v>733</v>
      </c>
    </row>
    <row r="735" spans="1:19" x14ac:dyDescent="0.3">
      <c r="A735" s="84">
        <v>702</v>
      </c>
      <c r="B735" s="84">
        <v>19</v>
      </c>
      <c r="C735" s="84" t="s">
        <v>3018</v>
      </c>
      <c r="D735" s="84" t="s">
        <v>697</v>
      </c>
      <c r="E735" s="84" t="s">
        <v>146</v>
      </c>
      <c r="F735" s="84" t="s">
        <v>147</v>
      </c>
      <c r="G735" s="84" t="s">
        <v>147</v>
      </c>
      <c r="H735" s="85">
        <v>36039</v>
      </c>
      <c r="I735" s="84" t="s">
        <v>148</v>
      </c>
      <c r="J735" s="84" t="s">
        <v>3022</v>
      </c>
      <c r="K735" s="84">
        <v>2531</v>
      </c>
      <c r="L735" s="84" t="s">
        <v>3023</v>
      </c>
      <c r="M735" s="84">
        <v>1910702009</v>
      </c>
      <c r="N735" s="86">
        <v>-20.2</v>
      </c>
      <c r="O735" s="86">
        <v>20.2</v>
      </c>
      <c r="P735" s="86">
        <v>0</v>
      </c>
      <c r="Q735" s="84" t="s">
        <v>3024</v>
      </c>
      <c r="S735" s="84">
        <v>734</v>
      </c>
    </row>
    <row r="736" spans="1:19" x14ac:dyDescent="0.3">
      <c r="A736" s="84">
        <v>229</v>
      </c>
      <c r="B736" s="84">
        <v>19</v>
      </c>
      <c r="C736" s="84" t="s">
        <v>3018</v>
      </c>
      <c r="D736" s="84" t="s">
        <v>3025</v>
      </c>
      <c r="E736" s="84" t="s">
        <v>146</v>
      </c>
      <c r="F736" s="84" t="s">
        <v>147</v>
      </c>
      <c r="G736" s="84" t="s">
        <v>147</v>
      </c>
      <c r="H736" s="85">
        <v>35665</v>
      </c>
      <c r="I736" s="84" t="s">
        <v>148</v>
      </c>
      <c r="J736" s="84" t="s">
        <v>3026</v>
      </c>
      <c r="K736" s="84">
        <v>1120</v>
      </c>
      <c r="L736" s="84" t="s">
        <v>272</v>
      </c>
      <c r="M736" s="84">
        <v>1910229009</v>
      </c>
      <c r="N736" s="86">
        <v>-20.2</v>
      </c>
      <c r="O736" s="86">
        <v>20.2</v>
      </c>
      <c r="P736" s="86">
        <v>0</v>
      </c>
      <c r="Q736" s="84" t="s">
        <v>3027</v>
      </c>
      <c r="S736" s="84">
        <v>735</v>
      </c>
    </row>
    <row r="737" spans="1:19" x14ac:dyDescent="0.3">
      <c r="A737" s="84">
        <v>-42</v>
      </c>
      <c r="B737" s="84">
        <v>19</v>
      </c>
      <c r="C737" s="84" t="s">
        <v>3018</v>
      </c>
      <c r="D737" s="84" t="s">
        <v>385</v>
      </c>
      <c r="E737" s="84" t="s">
        <v>165</v>
      </c>
      <c r="F737" s="84" t="s">
        <v>147</v>
      </c>
      <c r="G737" s="84" t="s">
        <v>147</v>
      </c>
      <c r="H737" s="85">
        <v>34723</v>
      </c>
      <c r="I737" s="84" t="s">
        <v>228</v>
      </c>
      <c r="J737" s="84" t="s">
        <v>3028</v>
      </c>
      <c r="K737" s="84">
        <v>94469</v>
      </c>
      <c r="L737" s="84" t="s">
        <v>147</v>
      </c>
      <c r="M737" s="84">
        <v>1940042071</v>
      </c>
      <c r="N737" s="86">
        <v>-20.2</v>
      </c>
      <c r="O737" s="86">
        <v>20.2</v>
      </c>
      <c r="P737" s="86">
        <v>0</v>
      </c>
      <c r="Q737" s="84" t="s">
        <v>3029</v>
      </c>
      <c r="R737" s="84" t="s">
        <v>232</v>
      </c>
      <c r="S737" s="84">
        <v>736</v>
      </c>
    </row>
    <row r="738" spans="1:19" x14ac:dyDescent="0.3">
      <c r="A738" s="84">
        <v>388</v>
      </c>
      <c r="B738" s="84">
        <v>19</v>
      </c>
      <c r="C738" s="84" t="s">
        <v>3018</v>
      </c>
      <c r="D738" s="84" t="s">
        <v>2908</v>
      </c>
      <c r="E738" s="84" t="s">
        <v>165</v>
      </c>
      <c r="F738" s="84" t="s">
        <v>147</v>
      </c>
      <c r="G738" s="84" t="s">
        <v>239</v>
      </c>
      <c r="H738" s="85">
        <v>33048</v>
      </c>
      <c r="I738" s="84" t="s">
        <v>148</v>
      </c>
      <c r="J738" s="84" t="s">
        <v>3030</v>
      </c>
      <c r="K738" s="84">
        <v>1160</v>
      </c>
      <c r="L738" s="84" t="s">
        <v>423</v>
      </c>
      <c r="M738" s="84">
        <v>1910388012</v>
      </c>
      <c r="N738" s="86">
        <v>-20.2</v>
      </c>
      <c r="O738" s="86">
        <v>20.2</v>
      </c>
      <c r="P738" s="86">
        <v>0</v>
      </c>
      <c r="Q738" s="84" t="s">
        <v>3031</v>
      </c>
      <c r="S738" s="84">
        <v>737</v>
      </c>
    </row>
    <row r="739" spans="1:19" x14ac:dyDescent="0.3">
      <c r="A739" s="84">
        <v>-42</v>
      </c>
      <c r="B739" s="84">
        <v>20</v>
      </c>
      <c r="C739" s="84" t="s">
        <v>3018</v>
      </c>
      <c r="D739" s="84" t="s">
        <v>644</v>
      </c>
      <c r="E739" s="84" t="s">
        <v>146</v>
      </c>
      <c r="F739" s="84" t="s">
        <v>147</v>
      </c>
      <c r="G739" s="84" t="s">
        <v>3032</v>
      </c>
      <c r="H739" s="85">
        <v>22995</v>
      </c>
      <c r="I739" s="84" t="s">
        <v>228</v>
      </c>
      <c r="J739" s="84" t="s">
        <v>3033</v>
      </c>
      <c r="K739" s="84">
        <v>53332</v>
      </c>
      <c r="L739" s="84" t="s">
        <v>147</v>
      </c>
      <c r="M739" s="84">
        <v>2030042040</v>
      </c>
      <c r="N739" s="86">
        <v>-20.2</v>
      </c>
      <c r="O739" s="86">
        <v>20.2</v>
      </c>
      <c r="P739" s="86">
        <v>0</v>
      </c>
      <c r="Q739" s="84" t="s">
        <v>3034</v>
      </c>
      <c r="R739" s="84" t="s">
        <v>232</v>
      </c>
      <c r="S739" s="84">
        <v>738</v>
      </c>
    </row>
    <row r="740" spans="1:19" x14ac:dyDescent="0.3">
      <c r="A740" s="84">
        <v>391</v>
      </c>
      <c r="B740" s="84">
        <v>20</v>
      </c>
      <c r="C740" s="84" t="s">
        <v>3035</v>
      </c>
      <c r="D740" s="84" t="s">
        <v>1540</v>
      </c>
      <c r="E740" s="84" t="s">
        <v>146</v>
      </c>
      <c r="F740" s="84" t="s">
        <v>147</v>
      </c>
      <c r="G740" s="84" t="s">
        <v>147</v>
      </c>
      <c r="H740" s="85">
        <v>33105</v>
      </c>
      <c r="I740" s="84" t="s">
        <v>148</v>
      </c>
      <c r="J740" s="84" t="s">
        <v>3036</v>
      </c>
      <c r="K740" s="84">
        <v>3830</v>
      </c>
      <c r="L740" s="84" t="s">
        <v>3037</v>
      </c>
      <c r="M740" s="84">
        <v>2010391004</v>
      </c>
      <c r="N740" s="86">
        <v>-20.2</v>
      </c>
      <c r="O740" s="86">
        <v>20.2</v>
      </c>
      <c r="P740" s="86">
        <v>0</v>
      </c>
      <c r="Q740" s="84" t="s">
        <v>3038</v>
      </c>
      <c r="S740" s="84">
        <v>739</v>
      </c>
    </row>
    <row r="741" spans="1:19" x14ac:dyDescent="0.3">
      <c r="A741" s="84">
        <v>389</v>
      </c>
      <c r="B741" s="84">
        <v>17</v>
      </c>
      <c r="C741" s="84" t="s">
        <v>3039</v>
      </c>
      <c r="D741" s="84" t="s">
        <v>3040</v>
      </c>
      <c r="E741" s="84" t="s">
        <v>165</v>
      </c>
      <c r="F741" s="84" t="s">
        <v>147</v>
      </c>
      <c r="G741" s="84" t="s">
        <v>147</v>
      </c>
      <c r="H741" s="85">
        <v>34849</v>
      </c>
      <c r="I741" s="84" t="s">
        <v>148</v>
      </c>
      <c r="J741" s="84" t="s">
        <v>3041</v>
      </c>
      <c r="K741" s="84">
        <v>1170</v>
      </c>
      <c r="L741" s="84" t="s">
        <v>248</v>
      </c>
      <c r="M741" s="84">
        <v>1710389187</v>
      </c>
      <c r="N741" s="86">
        <v>-20.2</v>
      </c>
      <c r="O741" s="86">
        <v>20.2</v>
      </c>
      <c r="P741" s="86">
        <v>0</v>
      </c>
      <c r="Q741" s="84" t="s">
        <v>3042</v>
      </c>
      <c r="R741" s="84" t="s">
        <v>198</v>
      </c>
      <c r="S741" s="84">
        <v>740</v>
      </c>
    </row>
    <row r="742" spans="1:19" x14ac:dyDescent="0.3">
      <c r="A742" s="84">
        <v>582</v>
      </c>
      <c r="B742" s="84">
        <v>18</v>
      </c>
      <c r="C742" s="84" t="s">
        <v>3043</v>
      </c>
      <c r="D742" s="84" t="s">
        <v>686</v>
      </c>
      <c r="E742" s="84" t="s">
        <v>165</v>
      </c>
      <c r="F742" s="84" t="s">
        <v>147</v>
      </c>
      <c r="G742" s="84" t="s">
        <v>147</v>
      </c>
      <c r="H742" s="85">
        <v>33788</v>
      </c>
      <c r="I742" s="84" t="s">
        <v>148</v>
      </c>
      <c r="J742" s="84" t="s">
        <v>3044</v>
      </c>
      <c r="K742" s="84">
        <v>2034</v>
      </c>
      <c r="L742" s="84" t="s">
        <v>3045</v>
      </c>
      <c r="M742" s="84">
        <v>1810582005</v>
      </c>
      <c r="N742" s="86">
        <v>-20.2</v>
      </c>
      <c r="O742" s="86">
        <v>20.2</v>
      </c>
      <c r="P742" s="86">
        <v>0</v>
      </c>
      <c r="Q742" s="84" t="s">
        <v>3046</v>
      </c>
      <c r="S742" s="84">
        <v>741</v>
      </c>
    </row>
    <row r="743" spans="1:19" x14ac:dyDescent="0.3">
      <c r="A743" s="84">
        <v>388</v>
      </c>
      <c r="B743" s="84">
        <v>20</v>
      </c>
      <c r="C743" s="84" t="s">
        <v>3047</v>
      </c>
      <c r="D743" s="84" t="s">
        <v>1520</v>
      </c>
      <c r="E743" s="84" t="s">
        <v>165</v>
      </c>
      <c r="F743" s="84" t="s">
        <v>147</v>
      </c>
      <c r="G743" s="84" t="s">
        <v>430</v>
      </c>
      <c r="H743" s="85">
        <v>34216</v>
      </c>
      <c r="I743" s="84" t="s">
        <v>148</v>
      </c>
      <c r="J743" s="84" t="s">
        <v>3048</v>
      </c>
      <c r="K743" s="84">
        <v>2481</v>
      </c>
      <c r="L743" s="84" t="s">
        <v>3049</v>
      </c>
      <c r="M743" s="84">
        <v>2010388011</v>
      </c>
      <c r="N743" s="86">
        <v>-20.2</v>
      </c>
      <c r="O743" s="86">
        <v>20.2</v>
      </c>
      <c r="P743" s="86">
        <v>0</v>
      </c>
      <c r="Q743" s="84" t="s">
        <v>3050</v>
      </c>
      <c r="S743" s="84">
        <v>742</v>
      </c>
    </row>
    <row r="744" spans="1:19" x14ac:dyDescent="0.3">
      <c r="A744" s="84">
        <v>387</v>
      </c>
      <c r="B744" s="84">
        <v>20</v>
      </c>
      <c r="C744" s="84" t="s">
        <v>3051</v>
      </c>
      <c r="D744" s="84" t="s">
        <v>3052</v>
      </c>
      <c r="E744" s="84" t="s">
        <v>165</v>
      </c>
      <c r="F744" s="84" t="s">
        <v>147</v>
      </c>
      <c r="G744" s="84" t="s">
        <v>147</v>
      </c>
      <c r="H744" s="85">
        <v>36649</v>
      </c>
      <c r="I744" s="84" t="s">
        <v>148</v>
      </c>
      <c r="J744" s="84" t="s">
        <v>3053</v>
      </c>
      <c r="K744" s="84">
        <v>1120</v>
      </c>
      <c r="L744" s="84" t="s">
        <v>155</v>
      </c>
      <c r="M744" s="84">
        <v>2010387062</v>
      </c>
      <c r="N744" s="86">
        <v>-20.2</v>
      </c>
      <c r="O744" s="86">
        <v>20.2</v>
      </c>
      <c r="P744" s="86">
        <v>0</v>
      </c>
      <c r="Q744" s="84" t="s">
        <v>3054</v>
      </c>
      <c r="S744" s="84">
        <v>743</v>
      </c>
    </row>
    <row r="745" spans="1:19" x14ac:dyDescent="0.3">
      <c r="A745" s="84">
        <v>480</v>
      </c>
      <c r="B745" s="84">
        <v>19</v>
      </c>
      <c r="C745" s="84" t="s">
        <v>3055</v>
      </c>
      <c r="D745" s="84" t="s">
        <v>3056</v>
      </c>
      <c r="E745" s="84" t="s">
        <v>146</v>
      </c>
      <c r="F745" s="84" t="s">
        <v>147</v>
      </c>
      <c r="G745" s="84" t="s">
        <v>147</v>
      </c>
      <c r="H745" s="85">
        <v>34916</v>
      </c>
      <c r="I745" s="84" t="s">
        <v>148</v>
      </c>
      <c r="J745" s="84" t="s">
        <v>3057</v>
      </c>
      <c r="K745" s="84">
        <v>1150</v>
      </c>
      <c r="L745" s="84" t="s">
        <v>173</v>
      </c>
      <c r="M745" s="84">
        <v>1910480009</v>
      </c>
      <c r="N745" s="86">
        <v>-20.2</v>
      </c>
      <c r="O745" s="86">
        <v>20.2</v>
      </c>
      <c r="P745" s="86">
        <v>0</v>
      </c>
      <c r="Q745" s="84" t="s">
        <v>3058</v>
      </c>
      <c r="S745" s="84">
        <v>744</v>
      </c>
    </row>
    <row r="746" spans="1:19" x14ac:dyDescent="0.3">
      <c r="A746" s="84">
        <v>389</v>
      </c>
      <c r="B746" s="84">
        <v>20</v>
      </c>
      <c r="C746" s="84" t="s">
        <v>3059</v>
      </c>
      <c r="D746" s="84" t="s">
        <v>3060</v>
      </c>
      <c r="E746" s="84" t="s">
        <v>165</v>
      </c>
      <c r="F746" s="84" t="s">
        <v>147</v>
      </c>
      <c r="G746" s="84" t="s">
        <v>147</v>
      </c>
      <c r="H746" s="85">
        <v>37102</v>
      </c>
      <c r="I746" s="84" t="s">
        <v>624</v>
      </c>
      <c r="J746" s="84" t="s">
        <v>3061</v>
      </c>
      <c r="K746" s="84">
        <v>10000</v>
      </c>
      <c r="L746" s="84" t="s">
        <v>3062</v>
      </c>
      <c r="M746" s="84">
        <v>2010389129</v>
      </c>
      <c r="N746" s="86">
        <v>-20.2</v>
      </c>
      <c r="O746" s="86">
        <v>20.2</v>
      </c>
      <c r="P746" s="86">
        <v>0</v>
      </c>
      <c r="Q746" s="84" t="s">
        <v>3063</v>
      </c>
      <c r="S746" s="84">
        <v>745</v>
      </c>
    </row>
    <row r="747" spans="1:19" x14ac:dyDescent="0.3">
      <c r="A747" s="84">
        <v>389</v>
      </c>
      <c r="B747" s="84">
        <v>18</v>
      </c>
      <c r="C747" s="84" t="s">
        <v>390</v>
      </c>
      <c r="D747" s="84" t="s">
        <v>2010</v>
      </c>
      <c r="E747" s="84" t="s">
        <v>146</v>
      </c>
      <c r="F747" s="84" t="s">
        <v>147</v>
      </c>
      <c r="G747" s="84" t="s">
        <v>147</v>
      </c>
      <c r="H747" s="85">
        <v>35293</v>
      </c>
      <c r="I747" s="84" t="s">
        <v>148</v>
      </c>
      <c r="J747" s="84" t="s">
        <v>3064</v>
      </c>
      <c r="K747" s="84">
        <v>7062</v>
      </c>
      <c r="L747" s="84" t="s">
        <v>3065</v>
      </c>
      <c r="M747" s="84">
        <v>1810389551</v>
      </c>
      <c r="N747" s="86">
        <v>-20.2</v>
      </c>
      <c r="O747" s="86">
        <v>20.2</v>
      </c>
      <c r="P747" s="86">
        <v>0</v>
      </c>
      <c r="Q747" s="84" t="s">
        <v>3066</v>
      </c>
      <c r="S747" s="84">
        <v>746</v>
      </c>
    </row>
    <row r="748" spans="1:19" x14ac:dyDescent="0.3">
      <c r="A748" s="84">
        <v>390</v>
      </c>
      <c r="B748" s="84">
        <v>19</v>
      </c>
      <c r="C748" s="84" t="s">
        <v>390</v>
      </c>
      <c r="D748" s="84" t="s">
        <v>528</v>
      </c>
      <c r="E748" s="84" t="s">
        <v>146</v>
      </c>
      <c r="F748" s="84" t="s">
        <v>147</v>
      </c>
      <c r="G748" s="84" t="s">
        <v>239</v>
      </c>
      <c r="H748" s="85">
        <v>33337</v>
      </c>
      <c r="I748" s="84" t="s">
        <v>148</v>
      </c>
      <c r="J748" s="84" t="s">
        <v>3067</v>
      </c>
      <c r="K748" s="84">
        <v>1220</v>
      </c>
      <c r="L748" s="84" t="s">
        <v>155</v>
      </c>
      <c r="M748" s="84">
        <v>1910390020</v>
      </c>
      <c r="N748" s="86">
        <v>-20.2</v>
      </c>
      <c r="O748" s="86">
        <v>20.2</v>
      </c>
      <c r="P748" s="86">
        <v>0</v>
      </c>
      <c r="Q748" s="84" t="s">
        <v>3068</v>
      </c>
      <c r="S748" s="84">
        <v>747</v>
      </c>
    </row>
    <row r="749" spans="1:19" x14ac:dyDescent="0.3">
      <c r="A749" s="84">
        <v>389</v>
      </c>
      <c r="B749" s="84">
        <v>20</v>
      </c>
      <c r="C749" s="84" t="s">
        <v>3069</v>
      </c>
      <c r="D749" s="84" t="s">
        <v>3070</v>
      </c>
      <c r="E749" s="84" t="s">
        <v>165</v>
      </c>
      <c r="F749" s="84" t="s">
        <v>147</v>
      </c>
      <c r="G749" s="84" t="s">
        <v>147</v>
      </c>
      <c r="H749" s="85">
        <v>34075</v>
      </c>
      <c r="I749" s="84" t="s">
        <v>148</v>
      </c>
      <c r="J749" s="84" t="s">
        <v>3071</v>
      </c>
      <c r="K749" s="84">
        <v>3052</v>
      </c>
      <c r="L749" s="84" t="s">
        <v>3072</v>
      </c>
      <c r="M749" s="84">
        <v>2010389130</v>
      </c>
      <c r="N749" s="86">
        <v>-20.2</v>
      </c>
      <c r="O749" s="86">
        <v>20.2</v>
      </c>
      <c r="P749" s="86">
        <v>0</v>
      </c>
      <c r="Q749" s="84" t="s">
        <v>3073</v>
      </c>
      <c r="S749" s="84">
        <v>748</v>
      </c>
    </row>
    <row r="750" spans="1:19" x14ac:dyDescent="0.3">
      <c r="A750" s="84">
        <v>229</v>
      </c>
      <c r="B750" s="84">
        <v>18</v>
      </c>
      <c r="C750" s="84" t="s">
        <v>3074</v>
      </c>
      <c r="D750" s="84" t="s">
        <v>3075</v>
      </c>
      <c r="E750" s="84" t="s">
        <v>146</v>
      </c>
      <c r="F750" s="84" t="s">
        <v>147</v>
      </c>
      <c r="G750" s="84" t="s">
        <v>147</v>
      </c>
      <c r="H750" s="85">
        <v>34865</v>
      </c>
      <c r="I750" s="84" t="s">
        <v>148</v>
      </c>
      <c r="J750" s="84" t="s">
        <v>3076</v>
      </c>
      <c r="K750" s="84">
        <v>1210</v>
      </c>
      <c r="L750" s="84" t="s">
        <v>261</v>
      </c>
      <c r="M750" s="84">
        <v>1810229013</v>
      </c>
      <c r="N750" s="86">
        <v>-20.2</v>
      </c>
      <c r="O750" s="86">
        <v>20.2</v>
      </c>
      <c r="P750" s="86">
        <v>0</v>
      </c>
      <c r="Q750" s="84" t="s">
        <v>3077</v>
      </c>
      <c r="S750" s="84">
        <v>749</v>
      </c>
    </row>
    <row r="751" spans="1:19" x14ac:dyDescent="0.3">
      <c r="A751" s="84">
        <v>702</v>
      </c>
      <c r="B751" s="84">
        <v>20</v>
      </c>
      <c r="C751" s="84" t="s">
        <v>3078</v>
      </c>
      <c r="D751" s="84" t="s">
        <v>3079</v>
      </c>
      <c r="E751" s="84" t="s">
        <v>165</v>
      </c>
      <c r="F751" s="84" t="s">
        <v>147</v>
      </c>
      <c r="G751" s="84" t="s">
        <v>147</v>
      </c>
      <c r="H751" s="85">
        <v>37302</v>
      </c>
      <c r="I751" s="84" t="s">
        <v>148</v>
      </c>
      <c r="J751" s="84" t="s">
        <v>3080</v>
      </c>
      <c r="K751" s="84">
        <v>8130</v>
      </c>
      <c r="L751" s="84" t="s">
        <v>3081</v>
      </c>
      <c r="M751" s="84">
        <v>2010702003</v>
      </c>
      <c r="N751" s="86">
        <v>-20.2</v>
      </c>
      <c r="O751" s="86">
        <v>20.2</v>
      </c>
      <c r="P751" s="86">
        <v>0</v>
      </c>
      <c r="Q751" s="84" t="s">
        <v>3082</v>
      </c>
      <c r="S751" s="84">
        <v>750</v>
      </c>
    </row>
    <row r="752" spans="1:19" x14ac:dyDescent="0.3">
      <c r="A752" s="84">
        <v>229</v>
      </c>
      <c r="B752" s="84">
        <v>17</v>
      </c>
      <c r="C752" s="84" t="s">
        <v>3083</v>
      </c>
      <c r="D752" s="84" t="s">
        <v>1902</v>
      </c>
      <c r="E752" s="84" t="s">
        <v>146</v>
      </c>
      <c r="F752" s="84" t="s">
        <v>147</v>
      </c>
      <c r="G752" s="84" t="s">
        <v>147</v>
      </c>
      <c r="H752" s="85">
        <v>34944</v>
      </c>
      <c r="I752" s="84" t="s">
        <v>148</v>
      </c>
      <c r="J752" s="84" t="s">
        <v>3084</v>
      </c>
      <c r="K752" s="84">
        <v>1170</v>
      </c>
      <c r="L752" s="84" t="s">
        <v>248</v>
      </c>
      <c r="M752" s="84">
        <v>1710229011</v>
      </c>
      <c r="N752" s="86">
        <v>-20.2</v>
      </c>
      <c r="O752" s="86">
        <v>20.2</v>
      </c>
      <c r="P752" s="86">
        <v>0</v>
      </c>
      <c r="Q752" s="84" t="s">
        <v>3085</v>
      </c>
      <c r="S752" s="84">
        <v>751</v>
      </c>
    </row>
    <row r="753" spans="1:19" x14ac:dyDescent="0.3">
      <c r="A753" s="84">
        <v>388</v>
      </c>
      <c r="B753" s="84">
        <v>19</v>
      </c>
      <c r="C753" s="84" t="s">
        <v>3086</v>
      </c>
      <c r="D753" s="84" t="s">
        <v>3087</v>
      </c>
      <c r="E753" s="84" t="s">
        <v>146</v>
      </c>
      <c r="F753" s="84" t="s">
        <v>1712</v>
      </c>
      <c r="G753" s="84" t="s">
        <v>159</v>
      </c>
      <c r="H753" s="85">
        <v>30890</v>
      </c>
      <c r="I753" s="84" t="s">
        <v>148</v>
      </c>
      <c r="J753" s="84" t="s">
        <v>3088</v>
      </c>
      <c r="K753" s="84">
        <v>3021</v>
      </c>
      <c r="L753" s="84" t="s">
        <v>3089</v>
      </c>
      <c r="M753" s="84">
        <v>1910388013</v>
      </c>
      <c r="N753" s="86">
        <v>-20.2</v>
      </c>
      <c r="O753" s="86">
        <v>20.2</v>
      </c>
      <c r="P753" s="86">
        <v>0</v>
      </c>
      <c r="Q753" s="84" t="s">
        <v>3090</v>
      </c>
      <c r="S753" s="84">
        <v>752</v>
      </c>
    </row>
    <row r="754" spans="1:19" x14ac:dyDescent="0.3">
      <c r="A754" s="84">
        <v>389</v>
      </c>
      <c r="B754" s="84">
        <v>20</v>
      </c>
      <c r="C754" s="84" t="s">
        <v>3086</v>
      </c>
      <c r="D754" s="84" t="s">
        <v>734</v>
      </c>
      <c r="E754" s="84" t="s">
        <v>165</v>
      </c>
      <c r="F754" s="84" t="s">
        <v>147</v>
      </c>
      <c r="G754" s="84" t="s">
        <v>147</v>
      </c>
      <c r="H754" s="85">
        <v>36658</v>
      </c>
      <c r="I754" s="84" t="s">
        <v>576</v>
      </c>
      <c r="J754" s="84" t="s">
        <v>3091</v>
      </c>
      <c r="K754" s="84">
        <v>2821</v>
      </c>
      <c r="L754" s="84" t="s">
        <v>3092</v>
      </c>
      <c r="M754" s="84">
        <v>2010389030</v>
      </c>
      <c r="N754" s="86">
        <v>-20.2</v>
      </c>
      <c r="O754" s="86">
        <v>20.2</v>
      </c>
      <c r="P754" s="86">
        <v>0</v>
      </c>
      <c r="Q754" s="84" t="s">
        <v>3093</v>
      </c>
      <c r="S754" s="84">
        <v>753</v>
      </c>
    </row>
    <row r="755" spans="1:19" x14ac:dyDescent="0.3">
      <c r="A755" s="84">
        <v>480</v>
      </c>
      <c r="B755" s="84">
        <v>19</v>
      </c>
      <c r="C755" s="84" t="s">
        <v>3094</v>
      </c>
      <c r="D755" s="84" t="s">
        <v>3095</v>
      </c>
      <c r="E755" s="84" t="s">
        <v>165</v>
      </c>
      <c r="F755" s="84" t="s">
        <v>147</v>
      </c>
      <c r="G755" s="84" t="s">
        <v>147</v>
      </c>
      <c r="H755" s="85">
        <v>36014</v>
      </c>
      <c r="I755" s="84" t="s">
        <v>148</v>
      </c>
      <c r="J755" s="84" t="s">
        <v>3096</v>
      </c>
      <c r="K755" s="84">
        <v>1150</v>
      </c>
      <c r="L755" s="84" t="s">
        <v>173</v>
      </c>
      <c r="M755" s="84">
        <v>1910480010</v>
      </c>
      <c r="N755" s="86">
        <v>-20.2</v>
      </c>
      <c r="O755" s="86">
        <v>20.2</v>
      </c>
      <c r="P755" s="86">
        <v>0</v>
      </c>
      <c r="Q755" s="84" t="s">
        <v>3097</v>
      </c>
      <c r="S755" s="84">
        <v>754</v>
      </c>
    </row>
    <row r="756" spans="1:19" x14ac:dyDescent="0.3">
      <c r="A756" s="84">
        <v>-42</v>
      </c>
      <c r="B756" s="84">
        <v>19</v>
      </c>
      <c r="C756" s="84" t="s">
        <v>3098</v>
      </c>
      <c r="D756" s="84" t="s">
        <v>3099</v>
      </c>
      <c r="E756" s="84" t="s">
        <v>146</v>
      </c>
      <c r="F756" s="84" t="s">
        <v>147</v>
      </c>
      <c r="G756" s="84" t="s">
        <v>147</v>
      </c>
      <c r="H756" s="85">
        <v>22787</v>
      </c>
      <c r="I756" s="84" t="s">
        <v>228</v>
      </c>
      <c r="J756" s="84" t="s">
        <v>3100</v>
      </c>
      <c r="K756" s="84">
        <v>82340</v>
      </c>
      <c r="L756" s="84" t="s">
        <v>147</v>
      </c>
      <c r="M756" s="84">
        <v>1940042072</v>
      </c>
      <c r="N756" s="86">
        <v>-20.2</v>
      </c>
      <c r="O756" s="86">
        <v>20.2</v>
      </c>
      <c r="P756" s="86">
        <v>0</v>
      </c>
      <c r="Q756" s="84" t="s">
        <v>3101</v>
      </c>
      <c r="R756" s="84" t="s">
        <v>232</v>
      </c>
      <c r="S756" s="84">
        <v>755</v>
      </c>
    </row>
    <row r="757" spans="1:19" x14ac:dyDescent="0.3">
      <c r="A757" s="84">
        <v>-39</v>
      </c>
      <c r="B757" s="84">
        <v>19</v>
      </c>
      <c r="C757" s="84" t="s">
        <v>3102</v>
      </c>
      <c r="D757" s="84" t="s">
        <v>1552</v>
      </c>
      <c r="E757" s="84" t="s">
        <v>146</v>
      </c>
      <c r="F757" s="84" t="s">
        <v>147</v>
      </c>
      <c r="G757" s="84" t="s">
        <v>147</v>
      </c>
      <c r="H757" s="85">
        <v>34946</v>
      </c>
      <c r="I757" s="84" t="s">
        <v>148</v>
      </c>
      <c r="J757" s="84" t="s">
        <v>3103</v>
      </c>
      <c r="K757" s="84">
        <v>5101</v>
      </c>
      <c r="L757" s="84" t="s">
        <v>3104</v>
      </c>
      <c r="M757" s="84">
        <v>1940039142</v>
      </c>
      <c r="N757" s="86">
        <v>-20.2</v>
      </c>
      <c r="O757" s="86">
        <v>20.2</v>
      </c>
      <c r="P757" s="86">
        <v>0</v>
      </c>
      <c r="Q757" s="84" t="s">
        <v>3105</v>
      </c>
      <c r="R757" s="84" t="s">
        <v>220</v>
      </c>
      <c r="S757" s="84">
        <v>756</v>
      </c>
    </row>
    <row r="758" spans="1:19" x14ac:dyDescent="0.3">
      <c r="A758" s="84">
        <v>389</v>
      </c>
      <c r="B758" s="84">
        <v>19</v>
      </c>
      <c r="C758" s="84" t="s">
        <v>3106</v>
      </c>
      <c r="D758" s="84" t="s">
        <v>214</v>
      </c>
      <c r="E758" s="84" t="s">
        <v>146</v>
      </c>
      <c r="F758" s="84" t="s">
        <v>147</v>
      </c>
      <c r="G758" s="84" t="s">
        <v>147</v>
      </c>
      <c r="H758" s="85">
        <v>33970</v>
      </c>
      <c r="I758" s="84" t="s">
        <v>148</v>
      </c>
      <c r="J758" s="84" t="s">
        <v>3107</v>
      </c>
      <c r="K758" s="84">
        <v>1020</v>
      </c>
      <c r="L758" s="84" t="s">
        <v>161</v>
      </c>
      <c r="M758" s="84">
        <v>1910389035</v>
      </c>
      <c r="N758" s="86">
        <v>-20.2</v>
      </c>
      <c r="O758" s="86">
        <v>20.2</v>
      </c>
      <c r="P758" s="86">
        <v>0</v>
      </c>
      <c r="Q758" s="84" t="s">
        <v>3108</v>
      </c>
      <c r="S758" s="84">
        <v>757</v>
      </c>
    </row>
    <row r="759" spans="1:19" x14ac:dyDescent="0.3">
      <c r="A759" s="84">
        <v>702</v>
      </c>
      <c r="B759" s="84">
        <v>18</v>
      </c>
      <c r="C759" s="84" t="s">
        <v>3109</v>
      </c>
      <c r="D759" s="84" t="s">
        <v>214</v>
      </c>
      <c r="E759" s="84" t="s">
        <v>146</v>
      </c>
      <c r="F759" s="84" t="s">
        <v>147</v>
      </c>
      <c r="G759" s="84" t="s">
        <v>147</v>
      </c>
      <c r="H759" s="85">
        <v>35115</v>
      </c>
      <c r="I759" s="84" t="s">
        <v>148</v>
      </c>
      <c r="J759" s="84" t="s">
        <v>3110</v>
      </c>
      <c r="K759" s="84">
        <v>7131</v>
      </c>
      <c r="L759" s="84" t="s">
        <v>3111</v>
      </c>
      <c r="M759" s="84">
        <v>1810702007</v>
      </c>
      <c r="N759" s="86">
        <v>-20.2</v>
      </c>
      <c r="O759" s="86">
        <v>20.2</v>
      </c>
      <c r="P759" s="86">
        <v>0</v>
      </c>
      <c r="Q759" s="84" t="s">
        <v>3112</v>
      </c>
      <c r="S759" s="84">
        <v>758</v>
      </c>
    </row>
    <row r="760" spans="1:19" x14ac:dyDescent="0.3">
      <c r="A760" s="84">
        <v>390</v>
      </c>
      <c r="B760" s="84">
        <v>19</v>
      </c>
      <c r="C760" s="84" t="s">
        <v>3109</v>
      </c>
      <c r="D760" s="84" t="s">
        <v>302</v>
      </c>
      <c r="E760" s="84" t="s">
        <v>165</v>
      </c>
      <c r="F760" s="84" t="s">
        <v>147</v>
      </c>
      <c r="G760" s="84" t="s">
        <v>239</v>
      </c>
      <c r="H760" s="85">
        <v>34768</v>
      </c>
      <c r="I760" s="84" t="s">
        <v>148</v>
      </c>
      <c r="J760" s="84" t="s">
        <v>3113</v>
      </c>
      <c r="K760" s="84">
        <v>1110</v>
      </c>
      <c r="L760" s="84" t="s">
        <v>330</v>
      </c>
      <c r="M760" s="84">
        <v>1910390021</v>
      </c>
      <c r="N760" s="86">
        <v>-20.2</v>
      </c>
      <c r="O760" s="86">
        <v>20.2</v>
      </c>
      <c r="P760" s="86">
        <v>0</v>
      </c>
      <c r="Q760" s="84" t="s">
        <v>3114</v>
      </c>
      <c r="S760" s="84">
        <v>759</v>
      </c>
    </row>
    <row r="761" spans="1:19" x14ac:dyDescent="0.3">
      <c r="A761" s="84">
        <v>1389</v>
      </c>
      <c r="B761" s="84">
        <v>18</v>
      </c>
      <c r="C761" s="84" t="s">
        <v>3115</v>
      </c>
      <c r="D761" s="84" t="s">
        <v>3116</v>
      </c>
      <c r="E761" s="84" t="s">
        <v>165</v>
      </c>
      <c r="F761" s="84" t="s">
        <v>147</v>
      </c>
      <c r="G761" s="84" t="s">
        <v>147</v>
      </c>
      <c r="H761" s="85">
        <v>35755</v>
      </c>
      <c r="I761" s="84" t="s">
        <v>2341</v>
      </c>
      <c r="J761" s="84" t="s">
        <v>3117</v>
      </c>
      <c r="K761" s="84">
        <v>1010</v>
      </c>
      <c r="L761" s="84" t="s">
        <v>2492</v>
      </c>
      <c r="M761" s="84">
        <v>1810389915</v>
      </c>
      <c r="N761" s="86">
        <v>-20.2</v>
      </c>
      <c r="O761" s="86">
        <v>20.2</v>
      </c>
      <c r="P761" s="86">
        <v>0</v>
      </c>
      <c r="Q761" s="84" t="s">
        <v>3118</v>
      </c>
      <c r="S761" s="84">
        <v>760</v>
      </c>
    </row>
    <row r="762" spans="1:19" x14ac:dyDescent="0.3">
      <c r="A762" s="84">
        <v>389</v>
      </c>
      <c r="B762" s="84">
        <v>20</v>
      </c>
      <c r="C762" s="84" t="s">
        <v>3119</v>
      </c>
      <c r="D762" s="84" t="s">
        <v>1547</v>
      </c>
      <c r="E762" s="84" t="s">
        <v>165</v>
      </c>
      <c r="F762" s="84" t="s">
        <v>147</v>
      </c>
      <c r="G762" s="84" t="s">
        <v>147</v>
      </c>
      <c r="H762" s="85">
        <v>36797</v>
      </c>
      <c r="I762" s="84" t="s">
        <v>148</v>
      </c>
      <c r="J762" s="84" t="s">
        <v>3120</v>
      </c>
      <c r="K762" s="84">
        <v>7533</v>
      </c>
      <c r="L762" s="84" t="s">
        <v>3121</v>
      </c>
      <c r="M762" s="84">
        <v>2010389131</v>
      </c>
      <c r="N762" s="86">
        <v>-20.2</v>
      </c>
      <c r="O762" s="86">
        <v>20.2</v>
      </c>
      <c r="P762" s="86">
        <v>0</v>
      </c>
      <c r="Q762" s="84" t="s">
        <v>3122</v>
      </c>
      <c r="S762" s="84">
        <v>761</v>
      </c>
    </row>
    <row r="763" spans="1:19" x14ac:dyDescent="0.3">
      <c r="A763" s="84">
        <v>388</v>
      </c>
      <c r="B763" s="84">
        <v>20</v>
      </c>
      <c r="C763" s="84" t="s">
        <v>3123</v>
      </c>
      <c r="D763" s="84" t="s">
        <v>3124</v>
      </c>
      <c r="E763" s="84" t="s">
        <v>146</v>
      </c>
      <c r="F763" s="84" t="s">
        <v>147</v>
      </c>
      <c r="G763" s="84" t="s">
        <v>147</v>
      </c>
      <c r="H763" s="85">
        <v>34171</v>
      </c>
      <c r="I763" s="84" t="s">
        <v>148</v>
      </c>
      <c r="J763" s="84" t="s">
        <v>3125</v>
      </c>
      <c r="K763" s="84">
        <v>1030</v>
      </c>
      <c r="L763" s="84" t="s">
        <v>277</v>
      </c>
      <c r="M763" s="84">
        <v>2010388012</v>
      </c>
      <c r="N763" s="86">
        <v>-20.2</v>
      </c>
      <c r="O763" s="86">
        <v>20.2</v>
      </c>
      <c r="P763" s="86">
        <v>0</v>
      </c>
      <c r="Q763" s="84" t="s">
        <v>3126</v>
      </c>
      <c r="S763" s="84">
        <v>762</v>
      </c>
    </row>
    <row r="764" spans="1:19" x14ac:dyDescent="0.3">
      <c r="A764" s="84">
        <v>388</v>
      </c>
      <c r="B764" s="84">
        <v>20</v>
      </c>
      <c r="C764" s="84" t="s">
        <v>3127</v>
      </c>
      <c r="D764" s="84" t="s">
        <v>3079</v>
      </c>
      <c r="E764" s="84" t="s">
        <v>165</v>
      </c>
      <c r="F764" s="84" t="s">
        <v>147</v>
      </c>
      <c r="G764" s="84" t="s">
        <v>239</v>
      </c>
      <c r="H764" s="85">
        <v>34811</v>
      </c>
      <c r="I764" s="84" t="s">
        <v>148</v>
      </c>
      <c r="J764" s="84" t="s">
        <v>3128</v>
      </c>
      <c r="K764" s="84">
        <v>1100</v>
      </c>
      <c r="L764" s="84" t="s">
        <v>155</v>
      </c>
      <c r="M764" s="84">
        <v>2010388013</v>
      </c>
      <c r="N764" s="86">
        <v>-20.2</v>
      </c>
      <c r="O764" s="86">
        <v>20.2</v>
      </c>
      <c r="P764" s="86">
        <v>0</v>
      </c>
      <c r="Q764" s="84" t="s">
        <v>3129</v>
      </c>
      <c r="S764" s="84">
        <v>763</v>
      </c>
    </row>
    <row r="765" spans="1:19" x14ac:dyDescent="0.3">
      <c r="A765" s="84">
        <v>229</v>
      </c>
      <c r="B765" s="84">
        <v>20</v>
      </c>
      <c r="C765" s="84" t="s">
        <v>3127</v>
      </c>
      <c r="D765" s="84" t="s">
        <v>2242</v>
      </c>
      <c r="E765" s="84" t="s">
        <v>146</v>
      </c>
      <c r="F765" s="84" t="s">
        <v>147</v>
      </c>
      <c r="G765" s="84" t="s">
        <v>147</v>
      </c>
      <c r="H765" s="85">
        <v>36648</v>
      </c>
      <c r="I765" s="84" t="s">
        <v>148</v>
      </c>
      <c r="J765" s="84" t="s">
        <v>3130</v>
      </c>
      <c r="K765" s="84">
        <v>7142</v>
      </c>
      <c r="L765" s="84" t="s">
        <v>3131</v>
      </c>
      <c r="M765" s="84">
        <v>2010229015</v>
      </c>
      <c r="N765" s="86">
        <v>-20.2</v>
      </c>
      <c r="O765" s="86">
        <v>20.2</v>
      </c>
      <c r="P765" s="86">
        <v>0</v>
      </c>
      <c r="Q765" s="84" t="s">
        <v>3132</v>
      </c>
      <c r="S765" s="84">
        <v>764</v>
      </c>
    </row>
    <row r="766" spans="1:19" x14ac:dyDescent="0.3">
      <c r="A766" s="84">
        <v>389</v>
      </c>
      <c r="B766" s="84">
        <v>18</v>
      </c>
      <c r="C766" s="84" t="s">
        <v>3133</v>
      </c>
      <c r="D766" s="84" t="s">
        <v>3134</v>
      </c>
      <c r="E766" s="84" t="s">
        <v>165</v>
      </c>
      <c r="F766" s="84" t="s">
        <v>147</v>
      </c>
      <c r="G766" s="84" t="s">
        <v>147</v>
      </c>
      <c r="H766" s="85">
        <v>34999</v>
      </c>
      <c r="I766" s="84" t="s">
        <v>148</v>
      </c>
      <c r="J766" s="84" t="s">
        <v>3135</v>
      </c>
      <c r="K766" s="84">
        <v>1100</v>
      </c>
      <c r="L766" s="84" t="s">
        <v>168</v>
      </c>
      <c r="M766" s="84">
        <v>1810389552</v>
      </c>
      <c r="N766" s="86">
        <v>-20.2</v>
      </c>
      <c r="O766" s="86">
        <v>20.2</v>
      </c>
      <c r="P766" s="86">
        <v>0</v>
      </c>
      <c r="Q766" s="84" t="s">
        <v>3136</v>
      </c>
      <c r="S766" s="84">
        <v>765</v>
      </c>
    </row>
    <row r="767" spans="1:19" x14ac:dyDescent="0.3">
      <c r="A767" s="84">
        <v>229</v>
      </c>
      <c r="B767" s="84">
        <v>20</v>
      </c>
      <c r="C767" s="84" t="s">
        <v>3137</v>
      </c>
      <c r="D767" s="84" t="s">
        <v>2435</v>
      </c>
      <c r="E767" s="84" t="s">
        <v>165</v>
      </c>
      <c r="F767" s="84" t="s">
        <v>147</v>
      </c>
      <c r="G767" s="84" t="s">
        <v>147</v>
      </c>
      <c r="H767" s="85">
        <v>36806</v>
      </c>
      <c r="I767" s="84" t="s">
        <v>148</v>
      </c>
      <c r="J767" s="84" t="s">
        <v>3138</v>
      </c>
      <c r="K767" s="84">
        <v>1030</v>
      </c>
      <c r="L767" s="84" t="s">
        <v>277</v>
      </c>
      <c r="M767" s="84">
        <v>2010229065</v>
      </c>
      <c r="N767" s="86">
        <v>-20.2</v>
      </c>
      <c r="O767" s="86">
        <v>20.2</v>
      </c>
      <c r="P767" s="86">
        <v>0</v>
      </c>
      <c r="Q767" s="84" t="s">
        <v>3139</v>
      </c>
      <c r="S767" s="84">
        <v>766</v>
      </c>
    </row>
    <row r="768" spans="1:19" x14ac:dyDescent="0.3">
      <c r="A768" s="84">
        <v>389</v>
      </c>
      <c r="B768" s="84">
        <v>18</v>
      </c>
      <c r="C768" s="84" t="s">
        <v>3137</v>
      </c>
      <c r="D768" s="84" t="s">
        <v>3140</v>
      </c>
      <c r="E768" s="84" t="s">
        <v>146</v>
      </c>
      <c r="F768" s="84" t="s">
        <v>147</v>
      </c>
      <c r="G768" s="84" t="s">
        <v>147</v>
      </c>
      <c r="H768" s="85">
        <v>35459</v>
      </c>
      <c r="I768" s="84" t="s">
        <v>148</v>
      </c>
      <c r="J768" s="84" t="s">
        <v>3138</v>
      </c>
      <c r="K768" s="84">
        <v>1030</v>
      </c>
      <c r="L768" s="84" t="s">
        <v>277</v>
      </c>
      <c r="M768" s="84">
        <v>1810389012</v>
      </c>
      <c r="N768" s="86">
        <v>-20.2</v>
      </c>
      <c r="O768" s="86">
        <v>20.2</v>
      </c>
      <c r="P768" s="86">
        <v>0</v>
      </c>
      <c r="Q768" s="84" t="s">
        <v>3141</v>
      </c>
      <c r="S768" s="84">
        <v>767</v>
      </c>
    </row>
    <row r="769" spans="1:19" x14ac:dyDescent="0.3">
      <c r="A769" s="84">
        <v>-16</v>
      </c>
      <c r="B769" s="84">
        <v>18</v>
      </c>
      <c r="C769" s="84" t="s">
        <v>3142</v>
      </c>
      <c r="D769" s="84" t="s">
        <v>1535</v>
      </c>
      <c r="E769" s="84" t="s">
        <v>146</v>
      </c>
      <c r="F769" s="84" t="s">
        <v>147</v>
      </c>
      <c r="G769" s="84" t="s">
        <v>147</v>
      </c>
      <c r="H769" s="85">
        <v>30891</v>
      </c>
      <c r="I769" s="84" t="s">
        <v>148</v>
      </c>
      <c r="J769" s="84" t="s">
        <v>3143</v>
      </c>
      <c r="K769" s="84">
        <v>1030</v>
      </c>
      <c r="L769" s="84" t="s">
        <v>277</v>
      </c>
      <c r="M769" s="84">
        <v>1830016003</v>
      </c>
      <c r="N769" s="86">
        <v>-20.2</v>
      </c>
      <c r="O769" s="86">
        <v>20.2</v>
      </c>
      <c r="P769" s="86">
        <v>0</v>
      </c>
      <c r="Q769" s="84" t="s">
        <v>3144</v>
      </c>
      <c r="R769" s="84" t="s">
        <v>492</v>
      </c>
      <c r="S769" s="84">
        <v>768</v>
      </c>
    </row>
    <row r="770" spans="1:19" x14ac:dyDescent="0.3">
      <c r="A770" s="84">
        <v>388</v>
      </c>
      <c r="B770" s="84">
        <v>19</v>
      </c>
      <c r="C770" s="84" t="s">
        <v>3145</v>
      </c>
      <c r="D770" s="84" t="s">
        <v>3146</v>
      </c>
      <c r="E770" s="84" t="s">
        <v>165</v>
      </c>
      <c r="F770" s="84" t="s">
        <v>147</v>
      </c>
      <c r="G770" s="84" t="s">
        <v>147</v>
      </c>
      <c r="H770" s="85">
        <v>31557</v>
      </c>
      <c r="I770" s="84" t="s">
        <v>148</v>
      </c>
      <c r="J770" s="84" t="s">
        <v>3147</v>
      </c>
      <c r="K770" s="84">
        <v>2490</v>
      </c>
      <c r="L770" s="84" t="s">
        <v>3148</v>
      </c>
      <c r="M770" s="84">
        <v>1910388014</v>
      </c>
      <c r="N770" s="86">
        <v>-20.2</v>
      </c>
      <c r="O770" s="86">
        <v>20.2</v>
      </c>
      <c r="P770" s="86">
        <v>0</v>
      </c>
      <c r="Q770" s="84" t="s">
        <v>3149</v>
      </c>
      <c r="S770" s="84">
        <v>769</v>
      </c>
    </row>
    <row r="771" spans="1:19" x14ac:dyDescent="0.3">
      <c r="A771" s="84">
        <v>865</v>
      </c>
      <c r="B771" s="84">
        <v>20</v>
      </c>
      <c r="C771" s="84" t="s">
        <v>3150</v>
      </c>
      <c r="D771" s="84" t="s">
        <v>376</v>
      </c>
      <c r="E771" s="84" t="s">
        <v>146</v>
      </c>
      <c r="F771" s="84" t="s">
        <v>147</v>
      </c>
      <c r="G771" s="84" t="s">
        <v>147</v>
      </c>
      <c r="H771" s="85">
        <v>36011</v>
      </c>
      <c r="I771" s="84" t="s">
        <v>148</v>
      </c>
      <c r="J771" s="84" t="s">
        <v>3151</v>
      </c>
      <c r="K771" s="84">
        <v>2460</v>
      </c>
      <c r="L771" s="84" t="s">
        <v>3152</v>
      </c>
      <c r="M771" s="84">
        <v>2010865023</v>
      </c>
      <c r="N771" s="86">
        <v>-20.2</v>
      </c>
      <c r="O771" s="86">
        <v>20.2</v>
      </c>
      <c r="P771" s="86">
        <v>0</v>
      </c>
      <c r="Q771" s="84" t="s">
        <v>3153</v>
      </c>
      <c r="S771" s="84">
        <v>770</v>
      </c>
    </row>
    <row r="772" spans="1:19" x14ac:dyDescent="0.3">
      <c r="A772" s="84">
        <v>390</v>
      </c>
      <c r="B772" s="84">
        <v>20</v>
      </c>
      <c r="C772" s="84" t="s">
        <v>3154</v>
      </c>
      <c r="D772" s="84" t="s">
        <v>3155</v>
      </c>
      <c r="E772" s="84" t="s">
        <v>165</v>
      </c>
      <c r="F772" s="84" t="s">
        <v>147</v>
      </c>
      <c r="G772" s="84" t="s">
        <v>239</v>
      </c>
      <c r="H772" s="85">
        <v>35712</v>
      </c>
      <c r="I772" s="84" t="s">
        <v>148</v>
      </c>
      <c r="J772" s="84" t="s">
        <v>3156</v>
      </c>
      <c r="K772" s="84">
        <v>1210</v>
      </c>
      <c r="L772" s="84" t="s">
        <v>155</v>
      </c>
      <c r="M772" s="84">
        <v>2010390023</v>
      </c>
      <c r="N772" s="86">
        <v>-20.2</v>
      </c>
      <c r="O772" s="86">
        <v>20.2</v>
      </c>
      <c r="P772" s="86">
        <v>0</v>
      </c>
      <c r="Q772" s="84" t="s">
        <v>3157</v>
      </c>
      <c r="S772" s="84">
        <v>771</v>
      </c>
    </row>
    <row r="773" spans="1:19" x14ac:dyDescent="0.3">
      <c r="A773" s="84">
        <v>-44</v>
      </c>
      <c r="B773" s="84">
        <v>20</v>
      </c>
      <c r="C773" s="84" t="s">
        <v>3158</v>
      </c>
      <c r="D773" s="84" t="s">
        <v>1556</v>
      </c>
      <c r="E773" s="84" t="s">
        <v>146</v>
      </c>
      <c r="F773" s="84" t="s">
        <v>147</v>
      </c>
      <c r="G773" s="84" t="s">
        <v>147</v>
      </c>
      <c r="H773" s="85">
        <v>33786</v>
      </c>
      <c r="I773" s="84" t="s">
        <v>228</v>
      </c>
      <c r="J773" s="84" t="s">
        <v>3159</v>
      </c>
      <c r="K773" s="84">
        <v>80798</v>
      </c>
      <c r="L773" s="84" t="s">
        <v>147</v>
      </c>
      <c r="M773" s="84">
        <v>2030044001</v>
      </c>
      <c r="N773" s="86">
        <v>-20.2</v>
      </c>
      <c r="O773" s="86">
        <v>20.2</v>
      </c>
      <c r="P773" s="86">
        <v>0</v>
      </c>
      <c r="Q773" s="84" t="s">
        <v>3160</v>
      </c>
      <c r="R773" s="84" t="s">
        <v>607</v>
      </c>
      <c r="S773" s="84">
        <v>772</v>
      </c>
    </row>
    <row r="774" spans="1:19" x14ac:dyDescent="0.3">
      <c r="A774" s="84">
        <v>-44</v>
      </c>
      <c r="B774" s="84">
        <v>20</v>
      </c>
      <c r="C774" s="84" t="s">
        <v>3158</v>
      </c>
      <c r="D774" s="84" t="s">
        <v>3161</v>
      </c>
      <c r="E774" s="84" t="s">
        <v>146</v>
      </c>
      <c r="F774" s="84" t="s">
        <v>147</v>
      </c>
      <c r="G774" s="84" t="s">
        <v>147</v>
      </c>
      <c r="H774" s="85">
        <v>33786</v>
      </c>
      <c r="I774" s="84" t="s">
        <v>228</v>
      </c>
      <c r="J774" s="84" t="s">
        <v>3162</v>
      </c>
      <c r="K774" s="84">
        <v>81379</v>
      </c>
      <c r="L774" s="84" t="s">
        <v>147</v>
      </c>
      <c r="M774" s="84">
        <v>2030044002</v>
      </c>
      <c r="N774" s="86">
        <v>-20.2</v>
      </c>
      <c r="O774" s="86">
        <v>20.2</v>
      </c>
      <c r="P774" s="86">
        <v>0</v>
      </c>
      <c r="Q774" s="84" t="s">
        <v>3163</v>
      </c>
      <c r="R774" s="84" t="s">
        <v>607</v>
      </c>
      <c r="S774" s="84">
        <v>773</v>
      </c>
    </row>
    <row r="775" spans="1:19" x14ac:dyDescent="0.3">
      <c r="A775" s="84">
        <v>-39</v>
      </c>
      <c r="B775" s="84">
        <v>20</v>
      </c>
      <c r="C775" s="84" t="s">
        <v>3164</v>
      </c>
      <c r="D775" s="84" t="s">
        <v>415</v>
      </c>
      <c r="E775" s="84" t="s">
        <v>147</v>
      </c>
      <c r="F775" s="84" t="s">
        <v>147</v>
      </c>
      <c r="G775" s="84" t="s">
        <v>147</v>
      </c>
      <c r="H775" s="85">
        <v>32610</v>
      </c>
      <c r="I775" s="84" t="s">
        <v>228</v>
      </c>
      <c r="J775" s="84" t="s">
        <v>3165</v>
      </c>
      <c r="K775" s="84">
        <v>85748</v>
      </c>
      <c r="L775" s="84" t="s">
        <v>147</v>
      </c>
      <c r="M775" s="84">
        <v>2030039046</v>
      </c>
      <c r="N775" s="86">
        <v>-20.2</v>
      </c>
      <c r="O775" s="86">
        <v>20.2</v>
      </c>
      <c r="P775" s="86">
        <v>0</v>
      </c>
      <c r="Q775" s="84" t="s">
        <v>3166</v>
      </c>
      <c r="R775" s="84" t="s">
        <v>220</v>
      </c>
      <c r="S775" s="84">
        <v>774</v>
      </c>
    </row>
    <row r="776" spans="1:19" x14ac:dyDescent="0.3">
      <c r="A776" s="84">
        <v>-42</v>
      </c>
      <c r="B776" s="84">
        <v>19</v>
      </c>
      <c r="C776" s="84" t="s">
        <v>3164</v>
      </c>
      <c r="D776" s="84" t="s">
        <v>678</v>
      </c>
      <c r="E776" s="84" t="s">
        <v>165</v>
      </c>
      <c r="F776" s="84" t="s">
        <v>147</v>
      </c>
      <c r="G776" s="84" t="s">
        <v>147</v>
      </c>
      <c r="H776" s="85">
        <v>31537</v>
      </c>
      <c r="I776" s="84" t="s">
        <v>148</v>
      </c>
      <c r="J776" s="84" t="s">
        <v>3167</v>
      </c>
      <c r="K776" s="84">
        <v>8501</v>
      </c>
      <c r="L776" s="84" t="s">
        <v>3168</v>
      </c>
      <c r="M776" s="84">
        <v>1940042040</v>
      </c>
      <c r="N776" s="86">
        <v>-20.2</v>
      </c>
      <c r="O776" s="86">
        <v>20.2</v>
      </c>
      <c r="P776" s="86">
        <v>0</v>
      </c>
      <c r="Q776" s="84" t="s">
        <v>3169</v>
      </c>
      <c r="R776" s="84" t="s">
        <v>232</v>
      </c>
      <c r="S776" s="84">
        <v>775</v>
      </c>
    </row>
    <row r="777" spans="1:19" x14ac:dyDescent="0.3">
      <c r="A777" s="84">
        <v>392</v>
      </c>
      <c r="B777" s="84">
        <v>20</v>
      </c>
      <c r="C777" s="84" t="s">
        <v>3164</v>
      </c>
      <c r="D777" s="84" t="s">
        <v>2294</v>
      </c>
      <c r="E777" s="84" t="s">
        <v>165</v>
      </c>
      <c r="F777" s="84" t="s">
        <v>147</v>
      </c>
      <c r="G777" s="84" t="s">
        <v>239</v>
      </c>
      <c r="H777" s="85">
        <v>34215</v>
      </c>
      <c r="I777" s="84" t="s">
        <v>148</v>
      </c>
      <c r="J777" s="84" t="s">
        <v>3170</v>
      </c>
      <c r="K777" s="84">
        <v>1030</v>
      </c>
      <c r="L777" s="84" t="s">
        <v>155</v>
      </c>
      <c r="M777" s="84" t="s">
        <v>3171</v>
      </c>
      <c r="N777" s="86">
        <v>-20.2</v>
      </c>
      <c r="O777" s="86">
        <v>20.2</v>
      </c>
      <c r="P777" s="86">
        <v>0</v>
      </c>
      <c r="Q777" s="84" t="s">
        <v>3172</v>
      </c>
      <c r="R777" s="87" t="s">
        <v>3173</v>
      </c>
      <c r="S777" s="84">
        <v>776</v>
      </c>
    </row>
    <row r="778" spans="1:19" x14ac:dyDescent="0.3">
      <c r="A778" s="84">
        <v>388</v>
      </c>
      <c r="B778" s="84">
        <v>19</v>
      </c>
      <c r="C778" s="84" t="s">
        <v>3174</v>
      </c>
      <c r="D778" s="84" t="s">
        <v>3175</v>
      </c>
      <c r="E778" s="84" t="s">
        <v>165</v>
      </c>
      <c r="F778" s="84" t="s">
        <v>147</v>
      </c>
      <c r="G778" s="84" t="s">
        <v>239</v>
      </c>
      <c r="H778" s="85">
        <v>34830</v>
      </c>
      <c r="I778" s="84" t="s">
        <v>148</v>
      </c>
      <c r="J778" s="84" t="s">
        <v>3176</v>
      </c>
      <c r="K778" s="84">
        <v>2061</v>
      </c>
      <c r="L778" s="84" t="s">
        <v>3177</v>
      </c>
      <c r="M778" s="84">
        <v>1910388015</v>
      </c>
      <c r="N778" s="86">
        <v>-20.2</v>
      </c>
      <c r="O778" s="86">
        <v>20.2</v>
      </c>
      <c r="P778" s="86">
        <v>0</v>
      </c>
      <c r="Q778" s="84" t="s">
        <v>3178</v>
      </c>
      <c r="S778" s="84">
        <v>777</v>
      </c>
    </row>
    <row r="779" spans="1:19" x14ac:dyDescent="0.3">
      <c r="A779" s="84">
        <v>229</v>
      </c>
      <c r="B779" s="84">
        <v>20</v>
      </c>
      <c r="C779" s="84" t="s">
        <v>3179</v>
      </c>
      <c r="D779" s="84" t="s">
        <v>755</v>
      </c>
      <c r="E779" s="84" t="s">
        <v>165</v>
      </c>
      <c r="F779" s="84" t="s">
        <v>147</v>
      </c>
      <c r="G779" s="84" t="s">
        <v>239</v>
      </c>
      <c r="H779" s="85">
        <v>33511</v>
      </c>
      <c r="I779" s="84" t="s">
        <v>148</v>
      </c>
      <c r="J779" s="84" t="s">
        <v>3180</v>
      </c>
      <c r="K779" s="84">
        <v>1050</v>
      </c>
      <c r="L779" s="84" t="s">
        <v>155</v>
      </c>
      <c r="M779" s="84">
        <v>2010229016</v>
      </c>
      <c r="N779" s="86">
        <v>-20.2</v>
      </c>
      <c r="O779" s="86">
        <v>20.2</v>
      </c>
      <c r="P779" s="86">
        <v>0</v>
      </c>
      <c r="Q779" s="84" t="s">
        <v>3181</v>
      </c>
      <c r="S779" s="84">
        <v>778</v>
      </c>
    </row>
    <row r="780" spans="1:19" x14ac:dyDescent="0.3">
      <c r="A780" s="84">
        <v>390</v>
      </c>
      <c r="B780" s="84">
        <v>20</v>
      </c>
      <c r="C780" s="84" t="s">
        <v>3182</v>
      </c>
      <c r="D780" s="84" t="s">
        <v>3183</v>
      </c>
      <c r="E780" s="84" t="s">
        <v>165</v>
      </c>
      <c r="F780" s="84" t="s">
        <v>147</v>
      </c>
      <c r="G780" s="84" t="s">
        <v>147</v>
      </c>
      <c r="H780" s="85">
        <v>35667</v>
      </c>
      <c r="I780" s="84" t="s">
        <v>3184</v>
      </c>
      <c r="J780" s="84" t="s">
        <v>3185</v>
      </c>
      <c r="K780" s="84">
        <v>1040</v>
      </c>
      <c r="L780" s="84" t="s">
        <v>155</v>
      </c>
      <c r="M780" s="84">
        <v>2010390024</v>
      </c>
      <c r="N780" s="86">
        <v>-20.2</v>
      </c>
      <c r="O780" s="86">
        <v>20.2</v>
      </c>
      <c r="P780" s="86">
        <v>0</v>
      </c>
      <c r="Q780" s="84" t="s">
        <v>3186</v>
      </c>
      <c r="S780" s="84">
        <v>779</v>
      </c>
    </row>
    <row r="781" spans="1:19" x14ac:dyDescent="0.3">
      <c r="A781" s="84">
        <v>-39</v>
      </c>
      <c r="B781" s="84">
        <v>19</v>
      </c>
      <c r="C781" s="84" t="s">
        <v>3187</v>
      </c>
      <c r="D781" s="84" t="s">
        <v>3188</v>
      </c>
      <c r="E781" s="84" t="s">
        <v>146</v>
      </c>
      <c r="F781" s="84" t="s">
        <v>147</v>
      </c>
      <c r="G781" s="84" t="s">
        <v>159</v>
      </c>
      <c r="H781" s="85">
        <v>33215</v>
      </c>
      <c r="I781" s="84" t="s">
        <v>228</v>
      </c>
      <c r="J781" s="84" t="s">
        <v>3189</v>
      </c>
      <c r="K781" s="84">
        <v>60489</v>
      </c>
      <c r="L781" s="84" t="s">
        <v>147</v>
      </c>
      <c r="M781" s="84">
        <v>1930039011</v>
      </c>
      <c r="N781" s="86">
        <v>-20.2</v>
      </c>
      <c r="O781" s="86">
        <v>20.2</v>
      </c>
      <c r="P781" s="86">
        <v>0</v>
      </c>
      <c r="Q781" s="84" t="s">
        <v>3190</v>
      </c>
      <c r="R781" s="84" t="s">
        <v>220</v>
      </c>
      <c r="S781" s="84">
        <v>780</v>
      </c>
    </row>
    <row r="782" spans="1:19" x14ac:dyDescent="0.3">
      <c r="A782" s="84">
        <v>230</v>
      </c>
      <c r="B782" s="84">
        <v>19</v>
      </c>
      <c r="C782" s="84" t="s">
        <v>3191</v>
      </c>
      <c r="D782" s="84" t="s">
        <v>2032</v>
      </c>
      <c r="E782" s="84" t="s">
        <v>146</v>
      </c>
      <c r="F782" s="84" t="s">
        <v>147</v>
      </c>
      <c r="G782" s="84" t="s">
        <v>239</v>
      </c>
      <c r="H782" s="85">
        <v>33494</v>
      </c>
      <c r="I782" s="84" t="s">
        <v>148</v>
      </c>
      <c r="J782" s="84" t="s">
        <v>3192</v>
      </c>
      <c r="K782" s="84">
        <v>2230</v>
      </c>
      <c r="L782" s="84" t="s">
        <v>803</v>
      </c>
      <c r="M782" s="84">
        <v>1910230013</v>
      </c>
      <c r="N782" s="86">
        <v>-20.2</v>
      </c>
      <c r="O782" s="86">
        <v>20.2</v>
      </c>
      <c r="P782" s="86">
        <v>0</v>
      </c>
      <c r="Q782" s="84" t="s">
        <v>3193</v>
      </c>
      <c r="S782" s="84">
        <v>781</v>
      </c>
    </row>
    <row r="783" spans="1:19" x14ac:dyDescent="0.3">
      <c r="A783" s="84">
        <v>582</v>
      </c>
      <c r="B783" s="84">
        <v>19</v>
      </c>
      <c r="C783" s="84" t="s">
        <v>3194</v>
      </c>
      <c r="D783" s="84" t="s">
        <v>3195</v>
      </c>
      <c r="E783" s="84" t="s">
        <v>165</v>
      </c>
      <c r="F783" s="84" t="s">
        <v>147</v>
      </c>
      <c r="G783" s="84" t="s">
        <v>147</v>
      </c>
      <c r="H783" s="85">
        <v>35723</v>
      </c>
      <c r="I783" s="84" t="s">
        <v>240</v>
      </c>
      <c r="J783" s="84" t="s">
        <v>3196</v>
      </c>
      <c r="K783" s="84">
        <v>1020</v>
      </c>
      <c r="L783" s="84" t="s">
        <v>161</v>
      </c>
      <c r="M783" s="84">
        <v>1910582015</v>
      </c>
      <c r="N783" s="86">
        <v>-20.2</v>
      </c>
      <c r="O783" s="86">
        <v>20.2</v>
      </c>
      <c r="P783" s="86">
        <v>0</v>
      </c>
      <c r="Q783" s="84" t="s">
        <v>3197</v>
      </c>
      <c r="S783" s="84">
        <v>782</v>
      </c>
    </row>
    <row r="784" spans="1:19" x14ac:dyDescent="0.3">
      <c r="A784" s="84">
        <v>582</v>
      </c>
      <c r="B784" s="84">
        <v>19</v>
      </c>
      <c r="C784" s="84" t="s">
        <v>3198</v>
      </c>
      <c r="D784" s="84" t="s">
        <v>3199</v>
      </c>
      <c r="E784" s="84" t="s">
        <v>165</v>
      </c>
      <c r="F784" s="84" t="s">
        <v>147</v>
      </c>
      <c r="G784" s="84" t="s">
        <v>147</v>
      </c>
      <c r="H784" s="85">
        <v>33051</v>
      </c>
      <c r="I784" s="84" t="s">
        <v>148</v>
      </c>
      <c r="J784" s="84" t="s">
        <v>3200</v>
      </c>
      <c r="K784" s="84">
        <v>1220</v>
      </c>
      <c r="L784" s="84" t="s">
        <v>150</v>
      </c>
      <c r="M784" s="84">
        <v>1910582016</v>
      </c>
      <c r="N784" s="86">
        <v>-20.2</v>
      </c>
      <c r="O784" s="86">
        <v>20.2</v>
      </c>
      <c r="P784" s="86">
        <v>0</v>
      </c>
      <c r="Q784" s="84" t="s">
        <v>3201</v>
      </c>
      <c r="S784" s="84">
        <v>783</v>
      </c>
    </row>
    <row r="785" spans="1:19" x14ac:dyDescent="0.3">
      <c r="A785" s="84">
        <v>229</v>
      </c>
      <c r="B785" s="84">
        <v>17</v>
      </c>
      <c r="C785" s="84" t="s">
        <v>3202</v>
      </c>
      <c r="D785" s="84" t="s">
        <v>359</v>
      </c>
      <c r="E785" s="84" t="s">
        <v>146</v>
      </c>
      <c r="F785" s="84" t="s">
        <v>147</v>
      </c>
      <c r="G785" s="84" t="s">
        <v>147</v>
      </c>
      <c r="H785" s="85">
        <v>35052</v>
      </c>
      <c r="I785" s="84" t="s">
        <v>148</v>
      </c>
      <c r="J785" s="84" t="s">
        <v>3203</v>
      </c>
      <c r="K785" s="84">
        <v>2560</v>
      </c>
      <c r="L785" s="84" t="s">
        <v>634</v>
      </c>
      <c r="M785" s="84">
        <v>1710229013</v>
      </c>
      <c r="N785" s="86">
        <v>-20.2</v>
      </c>
      <c r="O785" s="86">
        <v>20.2</v>
      </c>
      <c r="P785" s="86">
        <v>0</v>
      </c>
      <c r="Q785" s="84" t="s">
        <v>3204</v>
      </c>
      <c r="S785" s="84">
        <v>784</v>
      </c>
    </row>
    <row r="786" spans="1:19" x14ac:dyDescent="0.3">
      <c r="A786" s="84">
        <v>-39</v>
      </c>
      <c r="B786" s="84">
        <v>19</v>
      </c>
      <c r="C786" s="84" t="s">
        <v>3205</v>
      </c>
      <c r="D786" s="84" t="s">
        <v>2967</v>
      </c>
      <c r="E786" s="84" t="s">
        <v>146</v>
      </c>
      <c r="F786" s="84" t="s">
        <v>147</v>
      </c>
      <c r="G786" s="84" t="s">
        <v>147</v>
      </c>
      <c r="H786" s="85">
        <v>24686</v>
      </c>
      <c r="I786" s="84" t="s">
        <v>516</v>
      </c>
      <c r="J786" s="84" t="s">
        <v>3206</v>
      </c>
      <c r="K786" s="84">
        <v>4312</v>
      </c>
      <c r="L786" s="84" t="s">
        <v>147</v>
      </c>
      <c r="M786" s="84">
        <v>1940039078</v>
      </c>
      <c r="N786" s="86">
        <v>-20.2</v>
      </c>
      <c r="O786" s="86">
        <v>20.2</v>
      </c>
      <c r="P786" s="86">
        <v>0</v>
      </c>
      <c r="Q786" s="84" t="s">
        <v>3207</v>
      </c>
      <c r="R786" s="84" t="s">
        <v>220</v>
      </c>
      <c r="S786" s="84">
        <v>785</v>
      </c>
    </row>
    <row r="787" spans="1:19" x14ac:dyDescent="0.3">
      <c r="A787" s="84">
        <v>389</v>
      </c>
      <c r="B787" s="84">
        <v>20</v>
      </c>
      <c r="C787" s="84" t="s">
        <v>3208</v>
      </c>
      <c r="D787" s="84" t="s">
        <v>3209</v>
      </c>
      <c r="E787" s="84" t="s">
        <v>165</v>
      </c>
      <c r="F787" s="84" t="s">
        <v>147</v>
      </c>
      <c r="G787" s="84" t="s">
        <v>147</v>
      </c>
      <c r="H787" s="85">
        <v>34659</v>
      </c>
      <c r="I787" s="84" t="s">
        <v>148</v>
      </c>
      <c r="J787" s="84" t="s">
        <v>3210</v>
      </c>
      <c r="K787" s="84">
        <v>1080</v>
      </c>
      <c r="L787" s="84" t="s">
        <v>343</v>
      </c>
      <c r="M787" s="84">
        <v>2010389031</v>
      </c>
      <c r="N787" s="86">
        <v>-20.2</v>
      </c>
      <c r="O787" s="86">
        <v>20.2</v>
      </c>
      <c r="P787" s="86">
        <v>0</v>
      </c>
      <c r="Q787" s="84" t="s">
        <v>3211</v>
      </c>
      <c r="S787" s="84">
        <v>786</v>
      </c>
    </row>
    <row r="788" spans="1:19" x14ac:dyDescent="0.3">
      <c r="A788" s="84">
        <v>389</v>
      </c>
      <c r="B788" s="84">
        <v>20</v>
      </c>
      <c r="C788" s="84" t="s">
        <v>3212</v>
      </c>
      <c r="D788" s="84" t="s">
        <v>3213</v>
      </c>
      <c r="E788" s="84" t="s">
        <v>146</v>
      </c>
      <c r="F788" s="84" t="s">
        <v>147</v>
      </c>
      <c r="G788" s="84" t="s">
        <v>147</v>
      </c>
      <c r="H788" s="85">
        <v>33832</v>
      </c>
      <c r="I788" s="84" t="s">
        <v>1119</v>
      </c>
      <c r="J788" s="84" t="s">
        <v>3214</v>
      </c>
      <c r="K788" s="84">
        <v>1220</v>
      </c>
      <c r="L788" s="84" t="s">
        <v>150</v>
      </c>
      <c r="M788" s="84">
        <v>2010389032</v>
      </c>
      <c r="N788" s="86">
        <v>-20.2</v>
      </c>
      <c r="O788" s="86">
        <v>20.2</v>
      </c>
      <c r="P788" s="86">
        <v>0</v>
      </c>
      <c r="Q788" s="84" t="s">
        <v>3215</v>
      </c>
      <c r="S788" s="84">
        <v>787</v>
      </c>
    </row>
    <row r="789" spans="1:19" x14ac:dyDescent="0.3">
      <c r="A789" s="84">
        <v>229</v>
      </c>
      <c r="B789" s="84">
        <v>19</v>
      </c>
      <c r="C789" s="84" t="s">
        <v>994</v>
      </c>
      <c r="D789" s="84" t="s">
        <v>658</v>
      </c>
      <c r="E789" s="84" t="s">
        <v>165</v>
      </c>
      <c r="F789" s="84" t="s">
        <v>147</v>
      </c>
      <c r="G789" s="84" t="s">
        <v>147</v>
      </c>
      <c r="H789" s="85">
        <v>37132</v>
      </c>
      <c r="I789" s="84" t="s">
        <v>148</v>
      </c>
      <c r="J789" s="84" t="s">
        <v>3216</v>
      </c>
      <c r="K789" s="84">
        <v>1100</v>
      </c>
      <c r="L789" s="84" t="s">
        <v>168</v>
      </c>
      <c r="M789" s="84">
        <v>1910229068</v>
      </c>
      <c r="N789" s="86">
        <v>-20.2</v>
      </c>
      <c r="O789" s="86">
        <v>20.2</v>
      </c>
      <c r="P789" s="86">
        <v>0</v>
      </c>
      <c r="Q789" s="84" t="s">
        <v>3217</v>
      </c>
      <c r="S789" s="84">
        <v>788</v>
      </c>
    </row>
    <row r="790" spans="1:19" x14ac:dyDescent="0.3">
      <c r="A790" s="84">
        <v>705</v>
      </c>
      <c r="B790" s="84">
        <v>19</v>
      </c>
      <c r="C790" s="84" t="s">
        <v>3218</v>
      </c>
      <c r="D790" s="84" t="s">
        <v>3219</v>
      </c>
      <c r="E790" s="84" t="s">
        <v>165</v>
      </c>
      <c r="F790" s="84" t="s">
        <v>147</v>
      </c>
      <c r="G790" s="84" t="s">
        <v>239</v>
      </c>
      <c r="H790" s="85">
        <v>34315</v>
      </c>
      <c r="I790" s="84" t="s">
        <v>558</v>
      </c>
      <c r="J790" s="84" t="s">
        <v>3220</v>
      </c>
      <c r="K790" s="84">
        <v>1180</v>
      </c>
      <c r="L790" s="84" t="s">
        <v>353</v>
      </c>
      <c r="M790" s="84">
        <v>1910705005</v>
      </c>
      <c r="N790" s="86">
        <v>-20.2</v>
      </c>
      <c r="O790" s="86">
        <v>20.2</v>
      </c>
      <c r="P790" s="86">
        <v>0</v>
      </c>
      <c r="Q790" s="84" t="s">
        <v>3221</v>
      </c>
      <c r="S790" s="84">
        <v>789</v>
      </c>
    </row>
    <row r="791" spans="1:19" x14ac:dyDescent="0.3">
      <c r="A791" s="84">
        <v>-36</v>
      </c>
      <c r="B791" s="84">
        <v>19</v>
      </c>
      <c r="C791" s="84" t="s">
        <v>3222</v>
      </c>
      <c r="D791" s="84" t="s">
        <v>3223</v>
      </c>
      <c r="E791" s="84" t="s">
        <v>165</v>
      </c>
      <c r="F791" s="84" t="s">
        <v>147</v>
      </c>
      <c r="G791" s="84" t="s">
        <v>3224</v>
      </c>
      <c r="H791" s="85">
        <v>31842</v>
      </c>
      <c r="I791" s="84" t="s">
        <v>148</v>
      </c>
      <c r="J791" s="84" t="s">
        <v>3225</v>
      </c>
      <c r="K791" s="84">
        <v>1040</v>
      </c>
      <c r="L791" s="84" t="s">
        <v>620</v>
      </c>
      <c r="M791" s="84">
        <v>1940036004</v>
      </c>
      <c r="N791" s="86">
        <v>-20.2</v>
      </c>
      <c r="O791" s="86">
        <v>20.2</v>
      </c>
      <c r="P791" s="86">
        <v>0</v>
      </c>
      <c r="Q791" s="84" t="s">
        <v>3226</v>
      </c>
      <c r="R791" s="84" t="s">
        <v>777</v>
      </c>
      <c r="S791" s="84">
        <v>790</v>
      </c>
    </row>
    <row r="792" spans="1:19" x14ac:dyDescent="0.3">
      <c r="A792" s="84">
        <v>391</v>
      </c>
      <c r="B792" s="84">
        <v>20</v>
      </c>
      <c r="C792" s="84" t="s">
        <v>3222</v>
      </c>
      <c r="D792" s="84" t="s">
        <v>738</v>
      </c>
      <c r="E792" s="84" t="s">
        <v>146</v>
      </c>
      <c r="F792" s="84" t="s">
        <v>147</v>
      </c>
      <c r="G792" s="84" t="s">
        <v>147</v>
      </c>
      <c r="H792" s="85">
        <v>36889</v>
      </c>
      <c r="I792" s="84" t="s">
        <v>148</v>
      </c>
      <c r="J792" s="84" t="s">
        <v>3227</v>
      </c>
      <c r="K792" s="84">
        <v>5453</v>
      </c>
      <c r="L792" s="84" t="s">
        <v>3228</v>
      </c>
      <c r="M792" s="84">
        <v>2010391040</v>
      </c>
      <c r="N792" s="86">
        <v>-20.2</v>
      </c>
      <c r="O792" s="86">
        <v>20.2</v>
      </c>
      <c r="P792" s="86">
        <v>0</v>
      </c>
      <c r="Q792" s="84" t="s">
        <v>3229</v>
      </c>
      <c r="S792" s="84">
        <v>791</v>
      </c>
    </row>
    <row r="793" spans="1:19" x14ac:dyDescent="0.3">
      <c r="A793" s="84">
        <v>-39</v>
      </c>
      <c r="B793" s="84">
        <v>19</v>
      </c>
      <c r="C793" s="84" t="s">
        <v>3230</v>
      </c>
      <c r="D793" s="84" t="s">
        <v>222</v>
      </c>
      <c r="E793" s="84" t="s">
        <v>146</v>
      </c>
      <c r="F793" s="84" t="s">
        <v>147</v>
      </c>
      <c r="G793" s="84" t="s">
        <v>147</v>
      </c>
      <c r="H793" s="85">
        <v>25209</v>
      </c>
      <c r="I793" s="84" t="s">
        <v>228</v>
      </c>
      <c r="J793" s="84" t="s">
        <v>3231</v>
      </c>
      <c r="K793" s="84">
        <v>85376</v>
      </c>
      <c r="L793" s="84" t="s">
        <v>147</v>
      </c>
      <c r="M793" s="84">
        <v>1940039046</v>
      </c>
      <c r="N793" s="86">
        <v>-20.2</v>
      </c>
      <c r="O793" s="86">
        <v>20.2</v>
      </c>
      <c r="P793" s="86">
        <v>0</v>
      </c>
      <c r="Q793" s="84" t="s">
        <v>3232</v>
      </c>
      <c r="R793" s="84" t="s">
        <v>220</v>
      </c>
      <c r="S793" s="84">
        <v>792</v>
      </c>
    </row>
    <row r="794" spans="1:19" x14ac:dyDescent="0.3">
      <c r="A794" s="84">
        <v>390</v>
      </c>
      <c r="B794" s="84">
        <v>20</v>
      </c>
      <c r="C794" s="84" t="s">
        <v>3233</v>
      </c>
      <c r="D794" s="84" t="s">
        <v>1312</v>
      </c>
      <c r="E794" s="84" t="s">
        <v>146</v>
      </c>
      <c r="F794" s="84" t="s">
        <v>147</v>
      </c>
      <c r="G794" s="84" t="s">
        <v>147</v>
      </c>
      <c r="H794" s="85">
        <v>34252</v>
      </c>
      <c r="I794" s="84" t="s">
        <v>148</v>
      </c>
      <c r="J794" s="84" t="s">
        <v>3234</v>
      </c>
      <c r="K794" s="84">
        <v>1030</v>
      </c>
      <c r="L794" s="84" t="s">
        <v>277</v>
      </c>
      <c r="M794" s="84">
        <v>2010390025</v>
      </c>
      <c r="N794" s="86">
        <v>-20.2</v>
      </c>
      <c r="O794" s="86">
        <v>20.2</v>
      </c>
      <c r="P794" s="86">
        <v>0</v>
      </c>
      <c r="Q794" s="84" t="s">
        <v>3235</v>
      </c>
      <c r="S794" s="84">
        <v>793</v>
      </c>
    </row>
    <row r="795" spans="1:19" x14ac:dyDescent="0.3">
      <c r="A795" s="84">
        <v>389</v>
      </c>
      <c r="B795" s="84">
        <v>19</v>
      </c>
      <c r="C795" s="84" t="s">
        <v>3236</v>
      </c>
      <c r="D795" s="84" t="s">
        <v>528</v>
      </c>
      <c r="E795" s="84" t="s">
        <v>146</v>
      </c>
      <c r="F795" s="84" t="s">
        <v>147</v>
      </c>
      <c r="G795" s="84" t="s">
        <v>147</v>
      </c>
      <c r="H795" s="85">
        <v>35405</v>
      </c>
      <c r="I795" s="84" t="s">
        <v>148</v>
      </c>
      <c r="J795" s="84" t="s">
        <v>3237</v>
      </c>
      <c r="K795" s="84">
        <v>1220</v>
      </c>
      <c r="L795" s="84" t="s">
        <v>150</v>
      </c>
      <c r="M795" s="84">
        <v>1910389107</v>
      </c>
      <c r="N795" s="86">
        <v>-20.2</v>
      </c>
      <c r="O795" s="86">
        <v>20.2</v>
      </c>
      <c r="P795" s="86">
        <v>0</v>
      </c>
      <c r="Q795" s="84" t="s">
        <v>3238</v>
      </c>
      <c r="S795" s="84">
        <v>794</v>
      </c>
    </row>
    <row r="796" spans="1:19" x14ac:dyDescent="0.3">
      <c r="A796" s="84">
        <v>391</v>
      </c>
      <c r="B796" s="84">
        <v>19</v>
      </c>
      <c r="C796" s="84" t="s">
        <v>3239</v>
      </c>
      <c r="D796" s="84" t="s">
        <v>3240</v>
      </c>
      <c r="E796" s="84" t="s">
        <v>165</v>
      </c>
      <c r="F796" s="84" t="s">
        <v>147</v>
      </c>
      <c r="G796" s="84" t="s">
        <v>147</v>
      </c>
      <c r="H796" s="85">
        <v>36690</v>
      </c>
      <c r="I796" s="84" t="s">
        <v>148</v>
      </c>
      <c r="J796" s="84" t="s">
        <v>3241</v>
      </c>
      <c r="K796" s="84">
        <v>1110</v>
      </c>
      <c r="L796" s="84" t="s">
        <v>330</v>
      </c>
      <c r="M796" s="84">
        <v>1910391036</v>
      </c>
      <c r="N796" s="86">
        <v>-20.2</v>
      </c>
      <c r="O796" s="86">
        <v>20.2</v>
      </c>
      <c r="P796" s="86">
        <v>0</v>
      </c>
      <c r="Q796" s="84" t="s">
        <v>3242</v>
      </c>
      <c r="S796" s="84">
        <v>795</v>
      </c>
    </row>
    <row r="797" spans="1:19" x14ac:dyDescent="0.3">
      <c r="A797" s="84">
        <v>613</v>
      </c>
      <c r="B797" s="84">
        <v>19</v>
      </c>
      <c r="C797" s="84" t="s">
        <v>3243</v>
      </c>
      <c r="D797" s="84" t="s">
        <v>1902</v>
      </c>
      <c r="E797" s="84" t="s">
        <v>146</v>
      </c>
      <c r="F797" s="84" t="s">
        <v>147</v>
      </c>
      <c r="G797" s="84" t="s">
        <v>239</v>
      </c>
      <c r="H797" s="85">
        <v>35063</v>
      </c>
      <c r="I797" s="84" t="s">
        <v>148</v>
      </c>
      <c r="J797" s="84" t="s">
        <v>3244</v>
      </c>
      <c r="K797" s="84">
        <v>1020</v>
      </c>
      <c r="L797" s="84" t="s">
        <v>161</v>
      </c>
      <c r="M797" s="84">
        <v>1910613004</v>
      </c>
      <c r="N797" s="86">
        <v>-20.2</v>
      </c>
      <c r="O797" s="86">
        <v>20.2</v>
      </c>
      <c r="P797" s="86">
        <v>0</v>
      </c>
      <c r="Q797" s="84" t="s">
        <v>3245</v>
      </c>
      <c r="S797" s="84">
        <v>796</v>
      </c>
    </row>
    <row r="798" spans="1:19" x14ac:dyDescent="0.3">
      <c r="A798" s="84">
        <v>-42</v>
      </c>
      <c r="B798" s="84">
        <v>20</v>
      </c>
      <c r="C798" s="84" t="s">
        <v>3246</v>
      </c>
      <c r="D798" s="84" t="s">
        <v>381</v>
      </c>
      <c r="E798" s="84" t="s">
        <v>165</v>
      </c>
      <c r="F798" s="84" t="s">
        <v>147</v>
      </c>
      <c r="G798" s="84" t="s">
        <v>147</v>
      </c>
      <c r="H798" s="85">
        <v>30567</v>
      </c>
      <c r="I798" s="84" t="s">
        <v>228</v>
      </c>
      <c r="J798" s="84" t="s">
        <v>3247</v>
      </c>
      <c r="K798" s="84">
        <v>80339</v>
      </c>
      <c r="L798" s="84" t="s">
        <v>147</v>
      </c>
      <c r="M798" s="84">
        <v>2030042034</v>
      </c>
      <c r="N798" s="86">
        <v>-20.2</v>
      </c>
      <c r="O798" s="86">
        <v>20.2</v>
      </c>
      <c r="P798" s="86">
        <v>0</v>
      </c>
      <c r="Q798" s="84" t="s">
        <v>3248</v>
      </c>
      <c r="R798" s="84" t="s">
        <v>232</v>
      </c>
      <c r="S798" s="84">
        <v>797</v>
      </c>
    </row>
    <row r="799" spans="1:19" x14ac:dyDescent="0.3">
      <c r="A799" s="84">
        <v>-44</v>
      </c>
      <c r="B799" s="84">
        <v>20</v>
      </c>
      <c r="C799" s="84" t="s">
        <v>3249</v>
      </c>
      <c r="D799" s="84" t="s">
        <v>1090</v>
      </c>
      <c r="E799" s="84" t="s">
        <v>165</v>
      </c>
      <c r="F799" s="84" t="s">
        <v>147</v>
      </c>
      <c r="G799" s="84" t="s">
        <v>147</v>
      </c>
      <c r="H799" s="85">
        <v>33315</v>
      </c>
      <c r="I799" s="84" t="s">
        <v>228</v>
      </c>
      <c r="J799" s="84" t="s">
        <v>3250</v>
      </c>
      <c r="K799" s="84">
        <v>24235</v>
      </c>
      <c r="L799" s="84" t="s">
        <v>3251</v>
      </c>
      <c r="M799" s="84">
        <v>2030044027</v>
      </c>
      <c r="N799" s="86">
        <v>-20.2</v>
      </c>
      <c r="O799" s="86">
        <v>20.2</v>
      </c>
      <c r="P799" s="86">
        <v>0</v>
      </c>
      <c r="Q799" s="84" t="s">
        <v>3252</v>
      </c>
      <c r="R799" s="84" t="s">
        <v>607</v>
      </c>
      <c r="S799" s="84">
        <v>798</v>
      </c>
    </row>
    <row r="800" spans="1:19" x14ac:dyDescent="0.3">
      <c r="A800" s="84">
        <v>1389</v>
      </c>
      <c r="B800" s="84">
        <v>18</v>
      </c>
      <c r="C800" s="84" t="s">
        <v>3253</v>
      </c>
      <c r="D800" s="84" t="s">
        <v>1556</v>
      </c>
      <c r="E800" s="84" t="s">
        <v>146</v>
      </c>
      <c r="F800" s="84" t="s">
        <v>147</v>
      </c>
      <c r="G800" s="84" t="s">
        <v>147</v>
      </c>
      <c r="H800" s="85">
        <v>34488</v>
      </c>
      <c r="I800" s="84" t="s">
        <v>148</v>
      </c>
      <c r="J800" s="84" t="s">
        <v>3254</v>
      </c>
      <c r="K800" s="84">
        <v>2301</v>
      </c>
      <c r="L800" s="84" t="s">
        <v>378</v>
      </c>
      <c r="M800" s="84">
        <v>1810389916</v>
      </c>
      <c r="N800" s="86">
        <v>-20.2</v>
      </c>
      <c r="O800" s="86">
        <v>20.2</v>
      </c>
      <c r="P800" s="86">
        <v>0</v>
      </c>
      <c r="Q800" s="84" t="s">
        <v>3255</v>
      </c>
      <c r="S800" s="84">
        <v>799</v>
      </c>
    </row>
    <row r="801" spans="1:19" x14ac:dyDescent="0.3">
      <c r="A801" s="84">
        <v>229</v>
      </c>
      <c r="B801" s="84">
        <v>17</v>
      </c>
      <c r="C801" s="84" t="s">
        <v>3256</v>
      </c>
      <c r="D801" s="84" t="s">
        <v>499</v>
      </c>
      <c r="E801" s="84" t="s">
        <v>146</v>
      </c>
      <c r="F801" s="84" t="s">
        <v>147</v>
      </c>
      <c r="G801" s="84" t="s">
        <v>147</v>
      </c>
      <c r="H801" s="85">
        <v>35539</v>
      </c>
      <c r="I801" s="84" t="s">
        <v>148</v>
      </c>
      <c r="J801" s="84" t="s">
        <v>3257</v>
      </c>
      <c r="K801" s="84">
        <v>2700</v>
      </c>
      <c r="L801" s="84" t="s">
        <v>2692</v>
      </c>
      <c r="M801" s="84">
        <v>1710229053</v>
      </c>
      <c r="N801" s="86">
        <v>-20.2</v>
      </c>
      <c r="O801" s="86">
        <v>20.2</v>
      </c>
      <c r="P801" s="86">
        <v>0</v>
      </c>
      <c r="Q801" s="84" t="s">
        <v>3258</v>
      </c>
      <c r="S801" s="84">
        <v>800</v>
      </c>
    </row>
    <row r="802" spans="1:19" x14ac:dyDescent="0.3">
      <c r="A802" s="84">
        <v>390</v>
      </c>
      <c r="B802" s="84">
        <v>20</v>
      </c>
      <c r="C802" s="84" t="s">
        <v>3259</v>
      </c>
      <c r="D802" s="84" t="s">
        <v>3260</v>
      </c>
      <c r="E802" s="84" t="s">
        <v>165</v>
      </c>
      <c r="F802" s="84" t="s">
        <v>147</v>
      </c>
      <c r="G802" s="84" t="s">
        <v>147</v>
      </c>
      <c r="H802" s="85">
        <v>34063</v>
      </c>
      <c r="I802" s="84" t="s">
        <v>148</v>
      </c>
      <c r="J802" s="84" t="s">
        <v>3261</v>
      </c>
      <c r="K802" s="84">
        <v>1050</v>
      </c>
      <c r="L802" s="84" t="s">
        <v>155</v>
      </c>
      <c r="M802" s="84">
        <v>2010390026</v>
      </c>
      <c r="N802" s="86">
        <v>-20.2</v>
      </c>
      <c r="O802" s="86">
        <v>20.2</v>
      </c>
      <c r="P802" s="86">
        <v>0</v>
      </c>
      <c r="Q802" s="84" t="s">
        <v>3262</v>
      </c>
      <c r="S802" s="84">
        <v>801</v>
      </c>
    </row>
    <row r="803" spans="1:19" x14ac:dyDescent="0.3">
      <c r="A803" s="84">
        <v>230</v>
      </c>
      <c r="B803" s="84">
        <v>20</v>
      </c>
      <c r="C803" s="84" t="s">
        <v>3263</v>
      </c>
      <c r="D803" s="84" t="s">
        <v>3264</v>
      </c>
      <c r="E803" s="84" t="s">
        <v>146</v>
      </c>
      <c r="F803" s="84" t="s">
        <v>147</v>
      </c>
      <c r="G803" s="84" t="s">
        <v>239</v>
      </c>
      <c r="H803" s="85">
        <v>33908</v>
      </c>
      <c r="I803" s="84" t="s">
        <v>148</v>
      </c>
      <c r="J803" s="84" t="s">
        <v>3265</v>
      </c>
      <c r="K803" s="84">
        <v>1210</v>
      </c>
      <c r="L803" s="84" t="s">
        <v>155</v>
      </c>
      <c r="M803" s="84">
        <v>2010230056</v>
      </c>
      <c r="N803" s="86">
        <v>-20.2</v>
      </c>
      <c r="O803" s="86">
        <v>20.2</v>
      </c>
      <c r="P803" s="86">
        <v>0</v>
      </c>
      <c r="Q803" s="84" t="s">
        <v>3266</v>
      </c>
      <c r="S803" s="84">
        <v>802</v>
      </c>
    </row>
    <row r="804" spans="1:19" x14ac:dyDescent="0.3">
      <c r="A804" s="84">
        <v>229</v>
      </c>
      <c r="B804" s="84">
        <v>19</v>
      </c>
      <c r="C804" s="84" t="s">
        <v>3263</v>
      </c>
      <c r="D804" s="84" t="s">
        <v>3267</v>
      </c>
      <c r="E804" s="84" t="s">
        <v>165</v>
      </c>
      <c r="F804" s="84" t="s">
        <v>147</v>
      </c>
      <c r="G804" s="84" t="s">
        <v>147</v>
      </c>
      <c r="H804" s="85">
        <v>33497</v>
      </c>
      <c r="I804" s="84" t="s">
        <v>148</v>
      </c>
      <c r="J804" s="84" t="s">
        <v>3268</v>
      </c>
      <c r="K804" s="84">
        <v>1210</v>
      </c>
      <c r="L804" s="84" t="s">
        <v>261</v>
      </c>
      <c r="M804" s="84">
        <v>1910229011</v>
      </c>
      <c r="N804" s="86">
        <v>-20.2</v>
      </c>
      <c r="O804" s="86">
        <v>20.2</v>
      </c>
      <c r="P804" s="86">
        <v>0</v>
      </c>
      <c r="Q804" s="84" t="s">
        <v>3269</v>
      </c>
      <c r="S804" s="84">
        <v>803</v>
      </c>
    </row>
    <row r="805" spans="1:19" x14ac:dyDescent="0.3">
      <c r="A805" s="84">
        <v>389</v>
      </c>
      <c r="B805" s="84">
        <v>19</v>
      </c>
      <c r="C805" s="84" t="s">
        <v>3270</v>
      </c>
      <c r="D805" s="84" t="s">
        <v>2294</v>
      </c>
      <c r="E805" s="84" t="s">
        <v>165</v>
      </c>
      <c r="F805" s="84" t="s">
        <v>147</v>
      </c>
      <c r="G805" s="84" t="s">
        <v>147</v>
      </c>
      <c r="H805" s="85">
        <v>35588</v>
      </c>
      <c r="I805" s="84" t="s">
        <v>148</v>
      </c>
      <c r="J805" s="84" t="s">
        <v>3271</v>
      </c>
      <c r="K805" s="84">
        <v>1060</v>
      </c>
      <c r="L805" s="84" t="s">
        <v>712</v>
      </c>
      <c r="M805" s="84">
        <v>1910389036</v>
      </c>
      <c r="N805" s="86">
        <v>-20.2</v>
      </c>
      <c r="O805" s="86">
        <v>20.2</v>
      </c>
      <c r="P805" s="86">
        <v>0</v>
      </c>
      <c r="Q805" s="84" t="s">
        <v>3272</v>
      </c>
      <c r="S805" s="84">
        <v>804</v>
      </c>
    </row>
    <row r="806" spans="1:19" x14ac:dyDescent="0.3">
      <c r="A806" s="84">
        <v>480</v>
      </c>
      <c r="B806" s="84">
        <v>19</v>
      </c>
      <c r="C806" s="84" t="s">
        <v>3273</v>
      </c>
      <c r="D806" s="84" t="s">
        <v>3274</v>
      </c>
      <c r="E806" s="84" t="s">
        <v>146</v>
      </c>
      <c r="F806" s="84" t="s">
        <v>147</v>
      </c>
      <c r="G806" s="84" t="s">
        <v>147</v>
      </c>
      <c r="H806" s="85">
        <v>35675</v>
      </c>
      <c r="I806" s="84" t="s">
        <v>148</v>
      </c>
      <c r="J806" s="84" t="s">
        <v>3275</v>
      </c>
      <c r="K806" s="84">
        <v>1150</v>
      </c>
      <c r="L806" s="84" t="s">
        <v>173</v>
      </c>
      <c r="M806" s="84">
        <v>1910480011</v>
      </c>
      <c r="N806" s="86">
        <v>-20.2</v>
      </c>
      <c r="O806" s="86">
        <v>20.2</v>
      </c>
      <c r="P806" s="86">
        <v>0</v>
      </c>
      <c r="Q806" s="84" t="s">
        <v>3276</v>
      </c>
      <c r="S806" s="84">
        <v>805</v>
      </c>
    </row>
    <row r="807" spans="1:19" x14ac:dyDescent="0.3">
      <c r="A807" s="84">
        <v>582</v>
      </c>
      <c r="B807" s="84">
        <v>20</v>
      </c>
      <c r="C807" s="84" t="s">
        <v>3277</v>
      </c>
      <c r="D807" s="84" t="s">
        <v>2908</v>
      </c>
      <c r="E807" s="84" t="s">
        <v>165</v>
      </c>
      <c r="F807" s="84" t="s">
        <v>147</v>
      </c>
      <c r="G807" s="84" t="s">
        <v>147</v>
      </c>
      <c r="H807" s="85">
        <v>35553</v>
      </c>
      <c r="I807" s="84" t="s">
        <v>148</v>
      </c>
      <c r="J807" s="84" t="s">
        <v>3278</v>
      </c>
      <c r="K807" s="84">
        <v>2232</v>
      </c>
      <c r="L807" s="84" t="s">
        <v>2610</v>
      </c>
      <c r="M807" s="84">
        <v>2010582015</v>
      </c>
      <c r="N807" s="86">
        <v>-20.2</v>
      </c>
      <c r="O807" s="86">
        <v>20.2</v>
      </c>
      <c r="P807" s="86">
        <v>0</v>
      </c>
      <c r="Q807" s="84" t="s">
        <v>3279</v>
      </c>
      <c r="S807" s="84">
        <v>806</v>
      </c>
    </row>
    <row r="808" spans="1:19" x14ac:dyDescent="0.3">
      <c r="A808" s="84">
        <v>389</v>
      </c>
      <c r="B808" s="84">
        <v>20</v>
      </c>
      <c r="C808" s="84" t="s">
        <v>3280</v>
      </c>
      <c r="D808" s="84" t="s">
        <v>287</v>
      </c>
      <c r="E808" s="84" t="s">
        <v>146</v>
      </c>
      <c r="F808" s="84" t="s">
        <v>147</v>
      </c>
      <c r="G808" s="84" t="s">
        <v>147</v>
      </c>
      <c r="H808" s="85">
        <v>37092</v>
      </c>
      <c r="I808" s="84" t="s">
        <v>148</v>
      </c>
      <c r="J808" s="84" t="s">
        <v>3281</v>
      </c>
      <c r="K808" s="84">
        <v>1030</v>
      </c>
      <c r="L808" s="84" t="s">
        <v>277</v>
      </c>
      <c r="M808" s="84">
        <v>2010389250</v>
      </c>
      <c r="N808" s="86">
        <v>-20.2</v>
      </c>
      <c r="O808" s="86">
        <v>20.2</v>
      </c>
      <c r="P808" s="86">
        <v>0</v>
      </c>
      <c r="Q808" s="84" t="s">
        <v>3282</v>
      </c>
      <c r="S808" s="84">
        <v>807</v>
      </c>
    </row>
    <row r="809" spans="1:19" x14ac:dyDescent="0.3">
      <c r="A809" s="84">
        <v>389</v>
      </c>
      <c r="B809" s="84">
        <v>20</v>
      </c>
      <c r="C809" s="84" t="s">
        <v>3283</v>
      </c>
      <c r="D809" s="84" t="s">
        <v>3284</v>
      </c>
      <c r="E809" s="84" t="s">
        <v>146</v>
      </c>
      <c r="F809" s="84" t="s">
        <v>147</v>
      </c>
      <c r="G809" s="84" t="s">
        <v>147</v>
      </c>
      <c r="H809" s="85">
        <v>33424</v>
      </c>
      <c r="I809" s="84" t="s">
        <v>148</v>
      </c>
      <c r="J809" s="84" t="s">
        <v>3285</v>
      </c>
      <c r="K809" s="84">
        <v>1210</v>
      </c>
      <c r="L809" s="84" t="s">
        <v>155</v>
      </c>
      <c r="M809" s="84">
        <v>2010389033</v>
      </c>
      <c r="N809" s="86">
        <v>-20.2</v>
      </c>
      <c r="O809" s="86">
        <v>20.2</v>
      </c>
      <c r="P809" s="86">
        <v>0</v>
      </c>
      <c r="Q809" s="84" t="s">
        <v>3286</v>
      </c>
      <c r="S809" s="84">
        <v>808</v>
      </c>
    </row>
    <row r="810" spans="1:19" x14ac:dyDescent="0.3">
      <c r="A810" s="84">
        <v>229</v>
      </c>
      <c r="B810" s="84">
        <v>18</v>
      </c>
      <c r="C810" s="84" t="s">
        <v>3287</v>
      </c>
      <c r="D810" s="84" t="s">
        <v>3288</v>
      </c>
      <c r="E810" s="84" t="s">
        <v>165</v>
      </c>
      <c r="F810" s="84" t="s">
        <v>147</v>
      </c>
      <c r="G810" s="84" t="s">
        <v>147</v>
      </c>
      <c r="H810" s="85">
        <v>33888</v>
      </c>
      <c r="I810" s="84" t="s">
        <v>2560</v>
      </c>
      <c r="J810" s="84" t="s">
        <v>3289</v>
      </c>
      <c r="K810" s="84">
        <v>2340</v>
      </c>
      <c r="L810" s="84" t="s">
        <v>3290</v>
      </c>
      <c r="M810" s="84">
        <v>1810229015</v>
      </c>
      <c r="N810" s="86">
        <v>-20.2</v>
      </c>
      <c r="O810" s="86">
        <v>20.2</v>
      </c>
      <c r="P810" s="86">
        <v>0</v>
      </c>
      <c r="Q810" s="84" t="s">
        <v>3291</v>
      </c>
      <c r="S810" s="84">
        <v>809</v>
      </c>
    </row>
    <row r="811" spans="1:19" x14ac:dyDescent="0.3">
      <c r="A811" s="84">
        <v>-39</v>
      </c>
      <c r="B811" s="84">
        <v>18</v>
      </c>
      <c r="C811" s="84" t="s">
        <v>3292</v>
      </c>
      <c r="D811" s="84" t="s">
        <v>3293</v>
      </c>
      <c r="E811" s="84" t="s">
        <v>146</v>
      </c>
      <c r="F811" s="84" t="s">
        <v>147</v>
      </c>
      <c r="G811" s="84" t="s">
        <v>147</v>
      </c>
      <c r="H811" s="85">
        <v>25696</v>
      </c>
      <c r="I811" s="84" t="s">
        <v>228</v>
      </c>
      <c r="J811" s="84" t="s">
        <v>3294</v>
      </c>
      <c r="K811" s="84">
        <v>85051</v>
      </c>
      <c r="L811" s="84" t="s">
        <v>1357</v>
      </c>
      <c r="M811" s="84">
        <v>1840039044</v>
      </c>
      <c r="N811" s="86">
        <v>-20.2</v>
      </c>
      <c r="O811" s="86">
        <v>20.2</v>
      </c>
      <c r="P811" s="86">
        <v>0</v>
      </c>
      <c r="Q811" s="84" t="s">
        <v>3295</v>
      </c>
      <c r="R811" s="84" t="s">
        <v>220</v>
      </c>
      <c r="S811" s="84">
        <v>810</v>
      </c>
    </row>
    <row r="812" spans="1:19" x14ac:dyDescent="0.3">
      <c r="A812" s="84">
        <v>-39</v>
      </c>
      <c r="B812" s="84">
        <v>19</v>
      </c>
      <c r="C812" s="84" t="s">
        <v>3296</v>
      </c>
      <c r="D812" s="84" t="s">
        <v>1455</v>
      </c>
      <c r="E812" s="84" t="s">
        <v>165</v>
      </c>
      <c r="F812" s="84" t="s">
        <v>147</v>
      </c>
      <c r="G812" s="84" t="s">
        <v>147</v>
      </c>
      <c r="H812" s="85">
        <v>23474</v>
      </c>
      <c r="I812" s="84" t="s">
        <v>228</v>
      </c>
      <c r="J812" s="84" t="s">
        <v>3297</v>
      </c>
      <c r="K812" s="84">
        <v>78554</v>
      </c>
      <c r="L812" s="84" t="s">
        <v>147</v>
      </c>
      <c r="M812" s="84">
        <v>1940039030</v>
      </c>
      <c r="N812" s="86">
        <v>-20.2</v>
      </c>
      <c r="O812" s="86">
        <v>20.2</v>
      </c>
      <c r="P812" s="86">
        <v>0</v>
      </c>
      <c r="Q812" s="84" t="s">
        <v>3298</v>
      </c>
      <c r="R812" s="84" t="s">
        <v>220</v>
      </c>
      <c r="S812" s="84">
        <v>811</v>
      </c>
    </row>
    <row r="813" spans="1:19" x14ac:dyDescent="0.3">
      <c r="A813" s="84">
        <v>-42</v>
      </c>
      <c r="B813" s="84">
        <v>20</v>
      </c>
      <c r="C813" s="84" t="s">
        <v>3299</v>
      </c>
      <c r="D813" s="84" t="s">
        <v>1256</v>
      </c>
      <c r="E813" s="84" t="s">
        <v>165</v>
      </c>
      <c r="F813" s="84" t="s">
        <v>147</v>
      </c>
      <c r="G813" s="84" t="s">
        <v>147</v>
      </c>
      <c r="H813" s="85">
        <v>33935</v>
      </c>
      <c r="I813" s="84" t="s">
        <v>148</v>
      </c>
      <c r="J813" s="84" t="s">
        <v>3300</v>
      </c>
      <c r="K813" s="84">
        <v>6800</v>
      </c>
      <c r="L813" s="84" t="s">
        <v>3301</v>
      </c>
      <c r="M813" s="84">
        <v>2030042055</v>
      </c>
      <c r="N813" s="86">
        <v>-20.2</v>
      </c>
      <c r="O813" s="86">
        <v>20.2</v>
      </c>
      <c r="P813" s="86">
        <v>0</v>
      </c>
      <c r="Q813" s="84" t="s">
        <v>3302</v>
      </c>
      <c r="R813" s="84" t="s">
        <v>232</v>
      </c>
      <c r="S813" s="84">
        <v>812</v>
      </c>
    </row>
    <row r="814" spans="1:19" x14ac:dyDescent="0.3">
      <c r="A814" s="84">
        <v>-39</v>
      </c>
      <c r="B814" s="84">
        <v>20</v>
      </c>
      <c r="C814" s="84" t="s">
        <v>3303</v>
      </c>
      <c r="D814" s="84" t="s">
        <v>3304</v>
      </c>
      <c r="E814" s="84" t="s">
        <v>146</v>
      </c>
      <c r="F814" s="84" t="s">
        <v>147</v>
      </c>
      <c r="G814" s="84" t="s">
        <v>147</v>
      </c>
      <c r="H814" s="85">
        <v>28252</v>
      </c>
      <c r="I814" s="84" t="s">
        <v>516</v>
      </c>
      <c r="J814" s="84" t="s">
        <v>3305</v>
      </c>
      <c r="K814" s="84">
        <v>4102</v>
      </c>
      <c r="L814" s="84" t="s">
        <v>147</v>
      </c>
      <c r="M814" s="84">
        <v>2030039007</v>
      </c>
      <c r="N814" s="86">
        <v>-20.2</v>
      </c>
      <c r="O814" s="86">
        <v>20.2</v>
      </c>
      <c r="P814" s="86">
        <v>0</v>
      </c>
      <c r="Q814" s="84" t="s">
        <v>3306</v>
      </c>
      <c r="R814" s="84" t="s">
        <v>220</v>
      </c>
      <c r="S814" s="84">
        <v>813</v>
      </c>
    </row>
    <row r="815" spans="1:19" x14ac:dyDescent="0.3">
      <c r="A815" s="84">
        <v>1389</v>
      </c>
      <c r="B815" s="84">
        <v>19</v>
      </c>
      <c r="C815" s="84" t="s">
        <v>3307</v>
      </c>
      <c r="D815" s="84" t="s">
        <v>1564</v>
      </c>
      <c r="E815" s="84" t="s">
        <v>165</v>
      </c>
      <c r="F815" s="84" t="s">
        <v>147</v>
      </c>
      <c r="G815" s="84" t="s">
        <v>147</v>
      </c>
      <c r="H815" s="85">
        <v>36419</v>
      </c>
      <c r="I815" s="84" t="s">
        <v>2341</v>
      </c>
      <c r="J815" s="84" t="s">
        <v>3308</v>
      </c>
      <c r="K815" s="84">
        <v>1020</v>
      </c>
      <c r="L815" s="84" t="s">
        <v>161</v>
      </c>
      <c r="M815" s="84">
        <v>1910389173</v>
      </c>
      <c r="N815" s="86">
        <v>-20.2</v>
      </c>
      <c r="O815" s="86">
        <v>20.2</v>
      </c>
      <c r="P815" s="86">
        <v>0</v>
      </c>
      <c r="Q815" s="84" t="s">
        <v>3309</v>
      </c>
      <c r="S815" s="84">
        <v>814</v>
      </c>
    </row>
    <row r="816" spans="1:19" x14ac:dyDescent="0.3">
      <c r="A816" s="84">
        <v>389</v>
      </c>
      <c r="B816" s="84">
        <v>19</v>
      </c>
      <c r="C816" s="84" t="s">
        <v>3310</v>
      </c>
      <c r="D816" s="84" t="s">
        <v>3311</v>
      </c>
      <c r="E816" s="84" t="s">
        <v>165</v>
      </c>
      <c r="F816" s="84" t="s">
        <v>147</v>
      </c>
      <c r="G816" s="84" t="s">
        <v>147</v>
      </c>
      <c r="H816" s="85">
        <v>35805</v>
      </c>
      <c r="I816" s="84" t="s">
        <v>148</v>
      </c>
      <c r="J816" s="84" t="s">
        <v>3312</v>
      </c>
      <c r="K816" s="84">
        <v>1050</v>
      </c>
      <c r="L816" s="84" t="s">
        <v>192</v>
      </c>
      <c r="M816" s="84">
        <v>1910389108</v>
      </c>
      <c r="N816" s="86">
        <v>-20.2</v>
      </c>
      <c r="O816" s="86">
        <v>20.2</v>
      </c>
      <c r="P816" s="86">
        <v>0</v>
      </c>
      <c r="Q816" s="84" t="s">
        <v>3313</v>
      </c>
      <c r="S816" s="84">
        <v>815</v>
      </c>
    </row>
    <row r="817" spans="1:19" x14ac:dyDescent="0.3">
      <c r="A817" s="84">
        <v>388</v>
      </c>
      <c r="B817" s="84">
        <v>20</v>
      </c>
      <c r="C817" s="84" t="s">
        <v>3314</v>
      </c>
      <c r="D817" s="84" t="s">
        <v>3315</v>
      </c>
      <c r="E817" s="84" t="s">
        <v>165</v>
      </c>
      <c r="F817" s="84" t="s">
        <v>147</v>
      </c>
      <c r="G817" s="84" t="s">
        <v>147</v>
      </c>
      <c r="H817" s="85">
        <v>35702</v>
      </c>
      <c r="I817" s="84" t="s">
        <v>148</v>
      </c>
      <c r="J817" s="84" t="s">
        <v>3316</v>
      </c>
      <c r="K817" s="84">
        <v>1220</v>
      </c>
      <c r="L817" s="84" t="s">
        <v>150</v>
      </c>
      <c r="M817" s="84">
        <v>2010388014</v>
      </c>
      <c r="N817" s="86">
        <v>-20.2</v>
      </c>
      <c r="O817" s="86">
        <v>20.2</v>
      </c>
      <c r="P817" s="86">
        <v>0</v>
      </c>
      <c r="Q817" s="84" t="s">
        <v>3317</v>
      </c>
      <c r="S817" s="84">
        <v>816</v>
      </c>
    </row>
    <row r="818" spans="1:19" x14ac:dyDescent="0.3">
      <c r="A818" s="84">
        <v>390</v>
      </c>
      <c r="B818" s="84">
        <v>20</v>
      </c>
      <c r="C818" s="84" t="s">
        <v>3318</v>
      </c>
      <c r="D818" s="84" t="s">
        <v>1624</v>
      </c>
      <c r="E818" s="84" t="s">
        <v>146</v>
      </c>
      <c r="F818" s="84" t="s">
        <v>147</v>
      </c>
      <c r="G818" s="84" t="s">
        <v>147</v>
      </c>
      <c r="H818" s="85">
        <v>35648</v>
      </c>
      <c r="I818" s="84" t="s">
        <v>1274</v>
      </c>
      <c r="J818" s="84" t="s">
        <v>3319</v>
      </c>
      <c r="K818" s="84">
        <v>1190</v>
      </c>
      <c r="L818" s="84" t="s">
        <v>155</v>
      </c>
      <c r="M818" s="84">
        <v>2010390027</v>
      </c>
      <c r="N818" s="86">
        <v>-20.2</v>
      </c>
      <c r="O818" s="86">
        <v>20.2</v>
      </c>
      <c r="P818" s="86">
        <v>0</v>
      </c>
      <c r="Q818" s="84" t="s">
        <v>3320</v>
      </c>
      <c r="S818" s="84">
        <v>817</v>
      </c>
    </row>
    <row r="819" spans="1:19" x14ac:dyDescent="0.3">
      <c r="A819" s="84">
        <v>230</v>
      </c>
      <c r="B819" s="84">
        <v>19</v>
      </c>
      <c r="C819" s="84" t="s">
        <v>3321</v>
      </c>
      <c r="D819" s="84" t="s">
        <v>3322</v>
      </c>
      <c r="E819" s="84" t="s">
        <v>165</v>
      </c>
      <c r="F819" s="84" t="s">
        <v>147</v>
      </c>
      <c r="G819" s="84" t="s">
        <v>147</v>
      </c>
      <c r="H819" s="85">
        <v>34382</v>
      </c>
      <c r="I819" s="84" t="s">
        <v>351</v>
      </c>
      <c r="J819" s="84" t="s">
        <v>3323</v>
      </c>
      <c r="K819" s="84">
        <v>1020</v>
      </c>
      <c r="L819" s="84" t="s">
        <v>155</v>
      </c>
      <c r="M819" s="84">
        <v>1910230014</v>
      </c>
      <c r="N819" s="86">
        <v>-20.2</v>
      </c>
      <c r="O819" s="86">
        <v>20.2</v>
      </c>
      <c r="P819" s="86">
        <v>0</v>
      </c>
      <c r="Q819" s="84" t="s">
        <v>3324</v>
      </c>
      <c r="S819" s="84">
        <v>818</v>
      </c>
    </row>
    <row r="820" spans="1:19" x14ac:dyDescent="0.3">
      <c r="A820" s="84">
        <v>1389</v>
      </c>
      <c r="B820" s="84">
        <v>20</v>
      </c>
      <c r="C820" s="84" t="s">
        <v>3325</v>
      </c>
      <c r="D820" s="84" t="s">
        <v>145</v>
      </c>
      <c r="E820" s="84" t="s">
        <v>146</v>
      </c>
      <c r="F820" s="84" t="s">
        <v>147</v>
      </c>
      <c r="G820" s="84" t="s">
        <v>147</v>
      </c>
      <c r="H820" s="85">
        <v>36531</v>
      </c>
      <c r="I820" s="84" t="s">
        <v>351</v>
      </c>
      <c r="J820" s="84" t="s">
        <v>3326</v>
      </c>
      <c r="K820" s="84">
        <v>2344</v>
      </c>
      <c r="L820" s="84" t="s">
        <v>1441</v>
      </c>
      <c r="M820" s="84">
        <v>2010389198</v>
      </c>
      <c r="N820" s="86">
        <v>-20.2</v>
      </c>
      <c r="O820" s="86">
        <v>20.2</v>
      </c>
      <c r="P820" s="86">
        <v>0</v>
      </c>
      <c r="Q820" s="84" t="s">
        <v>3327</v>
      </c>
      <c r="S820" s="84">
        <v>819</v>
      </c>
    </row>
    <row r="821" spans="1:19" x14ac:dyDescent="0.3">
      <c r="A821" s="84">
        <v>1229</v>
      </c>
      <c r="B821" s="84">
        <v>20</v>
      </c>
      <c r="C821" s="84" t="s">
        <v>3328</v>
      </c>
      <c r="D821" s="84" t="s">
        <v>859</v>
      </c>
      <c r="E821" s="84" t="s">
        <v>165</v>
      </c>
      <c r="F821" s="84" t="s">
        <v>147</v>
      </c>
      <c r="G821" s="84" t="s">
        <v>147</v>
      </c>
      <c r="H821" s="85">
        <v>36311</v>
      </c>
      <c r="I821" s="84" t="s">
        <v>558</v>
      </c>
      <c r="J821" s="84" t="s">
        <v>3329</v>
      </c>
      <c r="K821" s="84">
        <v>1060</v>
      </c>
      <c r="L821" s="84" t="s">
        <v>712</v>
      </c>
      <c r="M821" s="84">
        <v>2010229017</v>
      </c>
      <c r="N821" s="86">
        <v>-20.2</v>
      </c>
      <c r="O821" s="86">
        <v>20.2</v>
      </c>
      <c r="P821" s="86">
        <v>0</v>
      </c>
      <c r="Q821" s="84" t="s">
        <v>3330</v>
      </c>
      <c r="S821" s="84">
        <v>820</v>
      </c>
    </row>
    <row r="822" spans="1:19" x14ac:dyDescent="0.3">
      <c r="A822" s="84">
        <v>229</v>
      </c>
      <c r="B822" s="84">
        <v>19</v>
      </c>
      <c r="C822" s="84" t="s">
        <v>3331</v>
      </c>
      <c r="D822" s="84" t="s">
        <v>1048</v>
      </c>
      <c r="E822" s="84" t="s">
        <v>165</v>
      </c>
      <c r="F822" s="84" t="s">
        <v>147</v>
      </c>
      <c r="G822" s="84" t="s">
        <v>147</v>
      </c>
      <c r="H822" s="85">
        <v>34862</v>
      </c>
      <c r="I822" s="84" t="s">
        <v>148</v>
      </c>
      <c r="J822" s="84" t="s">
        <v>3332</v>
      </c>
      <c r="K822" s="84">
        <v>1180</v>
      </c>
      <c r="L822" s="84" t="s">
        <v>155</v>
      </c>
      <c r="M822" s="84">
        <v>1910229012</v>
      </c>
      <c r="N822" s="86">
        <v>-20.2</v>
      </c>
      <c r="O822" s="86">
        <v>20.2</v>
      </c>
      <c r="P822" s="86">
        <v>0</v>
      </c>
      <c r="Q822" s="84" t="s">
        <v>3333</v>
      </c>
      <c r="S822" s="84">
        <v>821</v>
      </c>
    </row>
    <row r="823" spans="1:19" x14ac:dyDescent="0.3">
      <c r="A823" s="84">
        <v>387</v>
      </c>
      <c r="B823" s="84">
        <v>19</v>
      </c>
      <c r="C823" s="84" t="s">
        <v>3334</v>
      </c>
      <c r="D823" s="84" t="s">
        <v>1024</v>
      </c>
      <c r="E823" s="84" t="s">
        <v>146</v>
      </c>
      <c r="F823" s="84" t="s">
        <v>147</v>
      </c>
      <c r="G823" s="84" t="s">
        <v>147</v>
      </c>
      <c r="H823" s="85">
        <v>33995</v>
      </c>
      <c r="I823" s="84" t="s">
        <v>148</v>
      </c>
      <c r="J823" s="84" t="s">
        <v>3335</v>
      </c>
      <c r="K823" s="84">
        <v>1190</v>
      </c>
      <c r="L823" s="84" t="s">
        <v>253</v>
      </c>
      <c r="M823" s="84">
        <v>1910387017</v>
      </c>
      <c r="N823" s="86">
        <v>-20.2</v>
      </c>
      <c r="O823" s="86">
        <v>20.2</v>
      </c>
      <c r="P823" s="86">
        <v>0</v>
      </c>
      <c r="Q823" s="84" t="s">
        <v>3336</v>
      </c>
      <c r="S823" s="84">
        <v>822</v>
      </c>
    </row>
    <row r="824" spans="1:19" x14ac:dyDescent="0.3">
      <c r="A824" s="84">
        <v>391</v>
      </c>
      <c r="B824" s="84">
        <v>18</v>
      </c>
      <c r="C824" s="84" t="s">
        <v>3337</v>
      </c>
      <c r="D824" s="84" t="s">
        <v>3338</v>
      </c>
      <c r="E824" s="84" t="s">
        <v>165</v>
      </c>
      <c r="F824" s="84" t="s">
        <v>147</v>
      </c>
      <c r="G824" s="84" t="s">
        <v>147</v>
      </c>
      <c r="H824" s="85">
        <v>35681</v>
      </c>
      <c r="I824" s="84" t="s">
        <v>576</v>
      </c>
      <c r="J824" s="84" t="s">
        <v>3339</v>
      </c>
      <c r="K824" s="84">
        <v>1220</v>
      </c>
      <c r="L824" s="84" t="s">
        <v>150</v>
      </c>
      <c r="M824" s="84">
        <v>1810391005</v>
      </c>
      <c r="N824" s="86">
        <v>-20.2</v>
      </c>
      <c r="O824" s="86">
        <v>20.2</v>
      </c>
      <c r="P824" s="86">
        <v>0</v>
      </c>
      <c r="Q824" s="84" t="s">
        <v>3340</v>
      </c>
      <c r="S824" s="84">
        <v>823</v>
      </c>
    </row>
    <row r="825" spans="1:19" x14ac:dyDescent="0.3">
      <c r="A825" s="84">
        <v>387</v>
      </c>
      <c r="B825" s="84">
        <v>18</v>
      </c>
      <c r="C825" s="84" t="s">
        <v>3341</v>
      </c>
      <c r="D825" s="84" t="s">
        <v>1460</v>
      </c>
      <c r="E825" s="84" t="s">
        <v>146</v>
      </c>
      <c r="F825" s="84" t="s">
        <v>147</v>
      </c>
      <c r="G825" s="84" t="s">
        <v>147</v>
      </c>
      <c r="H825" s="85">
        <v>35058</v>
      </c>
      <c r="I825" s="84" t="s">
        <v>148</v>
      </c>
      <c r="J825" s="84" t="s">
        <v>3342</v>
      </c>
      <c r="K825" s="84">
        <v>1120</v>
      </c>
      <c r="L825" s="84" t="s">
        <v>272</v>
      </c>
      <c r="M825" s="84">
        <v>1810387015</v>
      </c>
      <c r="N825" s="86">
        <v>-20.2</v>
      </c>
      <c r="O825" s="86">
        <v>20.2</v>
      </c>
      <c r="P825" s="86">
        <v>0</v>
      </c>
      <c r="Q825" s="84" t="s">
        <v>3343</v>
      </c>
      <c r="S825" s="84">
        <v>824</v>
      </c>
    </row>
    <row r="826" spans="1:19" x14ac:dyDescent="0.3">
      <c r="A826" s="84">
        <v>582</v>
      </c>
      <c r="B826" s="84">
        <v>18</v>
      </c>
      <c r="C826" s="84" t="s">
        <v>3344</v>
      </c>
      <c r="D826" s="84" t="s">
        <v>3079</v>
      </c>
      <c r="E826" s="84" t="s">
        <v>165</v>
      </c>
      <c r="F826" s="84" t="s">
        <v>147</v>
      </c>
      <c r="G826" s="84" t="s">
        <v>147</v>
      </c>
      <c r="H826" s="85">
        <v>34870</v>
      </c>
      <c r="I826" s="84" t="s">
        <v>148</v>
      </c>
      <c r="J826" s="84" t="s">
        <v>3345</v>
      </c>
      <c r="K826" s="84">
        <v>1040</v>
      </c>
      <c r="L826" s="84" t="s">
        <v>620</v>
      </c>
      <c r="M826" s="84">
        <v>1810582006</v>
      </c>
      <c r="N826" s="86">
        <v>-20.2</v>
      </c>
      <c r="O826" s="86">
        <v>20.2</v>
      </c>
      <c r="P826" s="86">
        <v>0</v>
      </c>
      <c r="Q826" s="84" t="s">
        <v>3346</v>
      </c>
      <c r="S826" s="84">
        <v>825</v>
      </c>
    </row>
    <row r="827" spans="1:19" x14ac:dyDescent="0.3">
      <c r="A827" s="84">
        <v>1389</v>
      </c>
      <c r="B827" s="84">
        <v>19</v>
      </c>
      <c r="C827" s="84" t="s">
        <v>3347</v>
      </c>
      <c r="D827" s="84" t="s">
        <v>3348</v>
      </c>
      <c r="E827" s="84" t="s">
        <v>146</v>
      </c>
      <c r="F827" s="84" t="s">
        <v>147</v>
      </c>
      <c r="G827" s="84" t="s">
        <v>147</v>
      </c>
      <c r="H827" s="85">
        <v>36836</v>
      </c>
      <c r="I827" s="84" t="s">
        <v>1119</v>
      </c>
      <c r="J827" s="84" t="s">
        <v>3349</v>
      </c>
      <c r="K827" s="84">
        <v>1190</v>
      </c>
      <c r="L827" s="84" t="s">
        <v>155</v>
      </c>
      <c r="M827" s="84">
        <v>1910389174</v>
      </c>
      <c r="N827" s="86">
        <v>-20.2</v>
      </c>
      <c r="O827" s="86">
        <v>20.2</v>
      </c>
      <c r="P827" s="86">
        <v>0</v>
      </c>
      <c r="Q827" s="84" t="s">
        <v>3350</v>
      </c>
      <c r="S827" s="84">
        <v>826</v>
      </c>
    </row>
    <row r="828" spans="1:19" x14ac:dyDescent="0.3">
      <c r="A828" s="84">
        <v>229</v>
      </c>
      <c r="B828" s="84">
        <v>18</v>
      </c>
      <c r="C828" s="84" t="s">
        <v>3351</v>
      </c>
      <c r="D828" s="84" t="s">
        <v>678</v>
      </c>
      <c r="E828" s="84" t="s">
        <v>165</v>
      </c>
      <c r="F828" s="84" t="s">
        <v>147</v>
      </c>
      <c r="G828" s="84" t="s">
        <v>147</v>
      </c>
      <c r="H828" s="85">
        <v>34847</v>
      </c>
      <c r="I828" s="84" t="s">
        <v>148</v>
      </c>
      <c r="J828" s="84" t="s">
        <v>3352</v>
      </c>
      <c r="K828" s="84">
        <v>2170</v>
      </c>
      <c r="L828" s="84" t="s">
        <v>3353</v>
      </c>
      <c r="M828" s="84">
        <v>1810229062</v>
      </c>
      <c r="N828" s="86">
        <v>-20.2</v>
      </c>
      <c r="O828" s="86">
        <v>20.2</v>
      </c>
      <c r="P828" s="86">
        <v>0</v>
      </c>
      <c r="Q828" s="84" t="s">
        <v>3354</v>
      </c>
      <c r="S828" s="84">
        <v>827</v>
      </c>
    </row>
    <row r="829" spans="1:19" x14ac:dyDescent="0.3">
      <c r="A829" s="84">
        <v>865</v>
      </c>
      <c r="B829" s="84">
        <v>20</v>
      </c>
      <c r="C829" s="84" t="s">
        <v>3355</v>
      </c>
      <c r="D829" s="84" t="s">
        <v>1036</v>
      </c>
      <c r="E829" s="84" t="s">
        <v>146</v>
      </c>
      <c r="F829" s="84" t="s">
        <v>147</v>
      </c>
      <c r="G829" s="84" t="s">
        <v>147</v>
      </c>
      <c r="H829" s="85">
        <v>36747</v>
      </c>
      <c r="I829" s="84" t="s">
        <v>148</v>
      </c>
      <c r="J829" s="84" t="s">
        <v>3356</v>
      </c>
      <c r="K829" s="84">
        <v>1210</v>
      </c>
      <c r="L829" s="84" t="s">
        <v>261</v>
      </c>
      <c r="M829" s="84">
        <v>2010865008</v>
      </c>
      <c r="N829" s="86">
        <v>-20.2</v>
      </c>
      <c r="O829" s="86">
        <v>20.2</v>
      </c>
      <c r="P829" s="86">
        <v>0</v>
      </c>
      <c r="Q829" s="84" t="s">
        <v>3357</v>
      </c>
      <c r="S829" s="84">
        <v>828</v>
      </c>
    </row>
    <row r="830" spans="1:19" x14ac:dyDescent="0.3">
      <c r="A830" s="84">
        <v>-39</v>
      </c>
      <c r="B830" s="84">
        <v>19</v>
      </c>
      <c r="C830" s="84" t="s">
        <v>3358</v>
      </c>
      <c r="D830" s="84" t="s">
        <v>3079</v>
      </c>
      <c r="E830" s="84" t="s">
        <v>165</v>
      </c>
      <c r="F830" s="84" t="s">
        <v>147</v>
      </c>
      <c r="G830" s="84" t="s">
        <v>147</v>
      </c>
      <c r="H830" s="85">
        <v>32934</v>
      </c>
      <c r="I830" s="84" t="s">
        <v>228</v>
      </c>
      <c r="J830" s="84" t="s">
        <v>3359</v>
      </c>
      <c r="K830" s="84">
        <v>35619</v>
      </c>
      <c r="L830" s="84" t="s">
        <v>147</v>
      </c>
      <c r="M830" s="84">
        <v>1930039129</v>
      </c>
      <c r="N830" s="86">
        <v>-20.2</v>
      </c>
      <c r="O830" s="86">
        <v>20.2</v>
      </c>
      <c r="P830" s="86">
        <v>0</v>
      </c>
      <c r="Q830" s="84" t="s">
        <v>3360</v>
      </c>
      <c r="R830" s="84" t="s">
        <v>220</v>
      </c>
      <c r="S830" s="84">
        <v>829</v>
      </c>
    </row>
    <row r="831" spans="1:19" x14ac:dyDescent="0.3">
      <c r="A831" s="84">
        <v>702</v>
      </c>
      <c r="B831" s="84">
        <v>18</v>
      </c>
      <c r="C831" s="84" t="s">
        <v>3361</v>
      </c>
      <c r="D831" s="84" t="s">
        <v>537</v>
      </c>
      <c r="E831" s="84" t="s">
        <v>165</v>
      </c>
      <c r="F831" s="84" t="s">
        <v>147</v>
      </c>
      <c r="G831" s="84" t="s">
        <v>147</v>
      </c>
      <c r="H831" s="85">
        <v>35766</v>
      </c>
      <c r="I831" s="84" t="s">
        <v>1146</v>
      </c>
      <c r="J831" s="84" t="s">
        <v>3362</v>
      </c>
      <c r="K831" s="84">
        <v>1110</v>
      </c>
      <c r="L831" s="84" t="s">
        <v>330</v>
      </c>
      <c r="M831" s="84">
        <v>1810702038</v>
      </c>
      <c r="N831" s="86">
        <v>-20.2</v>
      </c>
      <c r="O831" s="86">
        <v>20.2</v>
      </c>
      <c r="P831" s="86">
        <v>0</v>
      </c>
      <c r="Q831" s="84" t="s">
        <v>3363</v>
      </c>
      <c r="S831" s="84">
        <v>830</v>
      </c>
    </row>
    <row r="832" spans="1:19" x14ac:dyDescent="0.3">
      <c r="A832" s="84">
        <v>-42</v>
      </c>
      <c r="B832" s="84">
        <v>20</v>
      </c>
      <c r="C832" s="84" t="s">
        <v>3364</v>
      </c>
      <c r="D832" s="84" t="s">
        <v>3365</v>
      </c>
      <c r="E832" s="84" t="s">
        <v>165</v>
      </c>
      <c r="F832" s="84" t="s">
        <v>147</v>
      </c>
      <c r="G832" s="84" t="s">
        <v>147</v>
      </c>
      <c r="H832" s="85">
        <v>33729</v>
      </c>
      <c r="I832" s="84" t="s">
        <v>228</v>
      </c>
      <c r="J832" s="84" t="s">
        <v>3366</v>
      </c>
      <c r="K832" s="84">
        <v>88316</v>
      </c>
      <c r="L832" s="84" t="s">
        <v>147</v>
      </c>
      <c r="M832" s="84">
        <v>2030042042</v>
      </c>
      <c r="N832" s="86">
        <v>-20.2</v>
      </c>
      <c r="O832" s="86">
        <v>20.2</v>
      </c>
      <c r="P832" s="86">
        <v>0</v>
      </c>
      <c r="Q832" s="84" t="s">
        <v>3367</v>
      </c>
      <c r="R832" s="84" t="s">
        <v>232</v>
      </c>
      <c r="S832" s="84">
        <v>831</v>
      </c>
    </row>
    <row r="833" spans="1:19" x14ac:dyDescent="0.3">
      <c r="A833" s="84">
        <v>392</v>
      </c>
      <c r="B833" s="84">
        <v>20</v>
      </c>
      <c r="C833" s="84" t="s">
        <v>3368</v>
      </c>
      <c r="D833" s="84" t="s">
        <v>855</v>
      </c>
      <c r="E833" s="84" t="s">
        <v>146</v>
      </c>
      <c r="F833" s="84" t="s">
        <v>147</v>
      </c>
      <c r="G833" s="84" t="s">
        <v>430</v>
      </c>
      <c r="H833" s="85">
        <v>35234</v>
      </c>
      <c r="I833" s="84" t="s">
        <v>148</v>
      </c>
      <c r="J833" s="84" t="s">
        <v>3369</v>
      </c>
      <c r="K833" s="84">
        <v>2331</v>
      </c>
      <c r="L833" s="84" t="s">
        <v>3370</v>
      </c>
      <c r="M833" s="84">
        <v>2010392014</v>
      </c>
      <c r="N833" s="86">
        <v>-20.2</v>
      </c>
      <c r="O833" s="86">
        <v>20.2</v>
      </c>
      <c r="P833" s="86">
        <v>0</v>
      </c>
      <c r="Q833" s="84" t="s">
        <v>3371</v>
      </c>
      <c r="S833" s="84">
        <v>832</v>
      </c>
    </row>
    <row r="834" spans="1:19" x14ac:dyDescent="0.3">
      <c r="A834" s="84">
        <v>387</v>
      </c>
      <c r="B834" s="84">
        <v>19</v>
      </c>
      <c r="C834" s="84" t="s">
        <v>3372</v>
      </c>
      <c r="D834" s="84" t="s">
        <v>1556</v>
      </c>
      <c r="E834" s="84" t="s">
        <v>146</v>
      </c>
      <c r="F834" s="84" t="s">
        <v>147</v>
      </c>
      <c r="G834" s="84" t="s">
        <v>147</v>
      </c>
      <c r="H834" s="85">
        <v>36447</v>
      </c>
      <c r="I834" s="84" t="s">
        <v>148</v>
      </c>
      <c r="J834" s="84" t="s">
        <v>3373</v>
      </c>
      <c r="K834" s="84">
        <v>7021</v>
      </c>
      <c r="L834" s="84" t="s">
        <v>3374</v>
      </c>
      <c r="M834" s="84">
        <v>1910387065</v>
      </c>
      <c r="N834" s="86">
        <v>-20.2</v>
      </c>
      <c r="O834" s="86">
        <v>20.2</v>
      </c>
      <c r="P834" s="86">
        <v>0</v>
      </c>
      <c r="Q834" s="84" t="s">
        <v>3375</v>
      </c>
      <c r="S834" s="84">
        <v>833</v>
      </c>
    </row>
    <row r="835" spans="1:19" x14ac:dyDescent="0.3">
      <c r="A835" s="84">
        <v>-39</v>
      </c>
      <c r="B835" s="84">
        <v>19</v>
      </c>
      <c r="C835" s="84" t="s">
        <v>3376</v>
      </c>
      <c r="D835" s="84" t="s">
        <v>3377</v>
      </c>
      <c r="E835" s="84" t="s">
        <v>146</v>
      </c>
      <c r="F835" s="84" t="s">
        <v>147</v>
      </c>
      <c r="G835" s="84" t="s">
        <v>147</v>
      </c>
      <c r="H835" s="85">
        <v>30857</v>
      </c>
      <c r="I835" s="84" t="s">
        <v>228</v>
      </c>
      <c r="J835" s="84" t="s">
        <v>3378</v>
      </c>
      <c r="K835" s="84">
        <v>1020</v>
      </c>
      <c r="L835" s="84" t="s">
        <v>161</v>
      </c>
      <c r="M835" s="84">
        <v>1940039076</v>
      </c>
      <c r="N835" s="86">
        <v>-20.2</v>
      </c>
      <c r="O835" s="86">
        <v>20.2</v>
      </c>
      <c r="P835" s="86">
        <v>0</v>
      </c>
      <c r="Q835" s="84" t="s">
        <v>3379</v>
      </c>
      <c r="R835" s="84" t="s">
        <v>220</v>
      </c>
      <c r="S835" s="84">
        <v>834</v>
      </c>
    </row>
    <row r="836" spans="1:19" x14ac:dyDescent="0.3">
      <c r="A836" s="84">
        <v>-39</v>
      </c>
      <c r="B836" s="84">
        <v>20</v>
      </c>
      <c r="C836" s="84" t="s">
        <v>3380</v>
      </c>
      <c r="D836" s="84" t="s">
        <v>3381</v>
      </c>
      <c r="E836" s="84" t="s">
        <v>146</v>
      </c>
      <c r="F836" s="84" t="s">
        <v>147</v>
      </c>
      <c r="G836" s="84" t="s">
        <v>412</v>
      </c>
      <c r="H836" s="85">
        <v>34036</v>
      </c>
      <c r="I836" s="84" t="s">
        <v>228</v>
      </c>
      <c r="J836" s="84" t="s">
        <v>3382</v>
      </c>
      <c r="K836" s="84">
        <v>46117</v>
      </c>
      <c r="L836" s="84" t="s">
        <v>147</v>
      </c>
      <c r="M836" s="84">
        <v>2030039020</v>
      </c>
      <c r="N836" s="86">
        <v>-20.2</v>
      </c>
      <c r="O836" s="86">
        <v>20.2</v>
      </c>
      <c r="P836" s="86">
        <v>0</v>
      </c>
      <c r="Q836" s="84" t="s">
        <v>3383</v>
      </c>
      <c r="R836" s="84" t="s">
        <v>220</v>
      </c>
      <c r="S836" s="84">
        <v>835</v>
      </c>
    </row>
    <row r="837" spans="1:19" x14ac:dyDescent="0.3">
      <c r="A837" s="84">
        <v>390</v>
      </c>
      <c r="B837" s="84">
        <v>19</v>
      </c>
      <c r="C837" s="84" t="s">
        <v>3384</v>
      </c>
      <c r="D837" s="84" t="s">
        <v>3385</v>
      </c>
      <c r="E837" s="84" t="s">
        <v>165</v>
      </c>
      <c r="F837" s="84" t="s">
        <v>147</v>
      </c>
      <c r="G837" s="84" t="s">
        <v>239</v>
      </c>
      <c r="H837" s="85">
        <v>33634</v>
      </c>
      <c r="I837" s="84" t="s">
        <v>148</v>
      </c>
      <c r="J837" s="84" t="s">
        <v>3386</v>
      </c>
      <c r="K837" s="84">
        <v>1220</v>
      </c>
      <c r="L837" s="84" t="s">
        <v>155</v>
      </c>
      <c r="M837" s="84">
        <v>1910390023</v>
      </c>
      <c r="N837" s="86">
        <v>-20.2</v>
      </c>
      <c r="O837" s="86">
        <v>20.2</v>
      </c>
      <c r="P837" s="86">
        <v>0</v>
      </c>
      <c r="Q837" s="84" t="s">
        <v>3387</v>
      </c>
      <c r="S837" s="84">
        <v>836</v>
      </c>
    </row>
    <row r="838" spans="1:19" x14ac:dyDescent="0.3">
      <c r="A838" s="84">
        <v>388</v>
      </c>
      <c r="B838" s="84">
        <v>20</v>
      </c>
      <c r="C838" s="84" t="s">
        <v>3388</v>
      </c>
      <c r="D838" s="84" t="s">
        <v>2312</v>
      </c>
      <c r="E838" s="84" t="s">
        <v>165</v>
      </c>
      <c r="F838" s="84" t="s">
        <v>147</v>
      </c>
      <c r="G838" s="84" t="s">
        <v>239</v>
      </c>
      <c r="H838" s="85">
        <v>30640</v>
      </c>
      <c r="I838" s="84" t="s">
        <v>148</v>
      </c>
      <c r="J838" s="84" t="s">
        <v>3389</v>
      </c>
      <c r="K838" s="84">
        <v>1040</v>
      </c>
      <c r="L838" s="84" t="s">
        <v>155</v>
      </c>
      <c r="M838" s="84">
        <v>2010388015</v>
      </c>
      <c r="N838" s="86">
        <v>-20.2</v>
      </c>
      <c r="O838" s="86">
        <v>20.2</v>
      </c>
      <c r="P838" s="86">
        <v>0</v>
      </c>
      <c r="Q838" s="84" t="s">
        <v>3390</v>
      </c>
      <c r="S838" s="84">
        <v>837</v>
      </c>
    </row>
    <row r="839" spans="1:19" x14ac:dyDescent="0.3">
      <c r="A839" s="84">
        <v>-42</v>
      </c>
      <c r="B839" s="84">
        <v>19</v>
      </c>
      <c r="C839" s="84" t="s">
        <v>3391</v>
      </c>
      <c r="D839" s="84" t="s">
        <v>3392</v>
      </c>
      <c r="E839" s="84" t="s">
        <v>165</v>
      </c>
      <c r="F839" s="84" t="s">
        <v>3393</v>
      </c>
      <c r="G839" s="84" t="s">
        <v>147</v>
      </c>
      <c r="H839" s="85">
        <v>30781</v>
      </c>
      <c r="I839" s="84" t="s">
        <v>228</v>
      </c>
      <c r="J839" s="84" t="s">
        <v>3394</v>
      </c>
      <c r="K839" s="84">
        <v>1200</v>
      </c>
      <c r="L839" s="84" t="s">
        <v>945</v>
      </c>
      <c r="M839" s="84">
        <v>1940042062</v>
      </c>
      <c r="N839" s="86">
        <v>-20.2</v>
      </c>
      <c r="O839" s="86">
        <v>20.2</v>
      </c>
      <c r="P839" s="86">
        <v>0</v>
      </c>
      <c r="Q839" s="84" t="s">
        <v>3395</v>
      </c>
      <c r="R839" s="84" t="s">
        <v>232</v>
      </c>
      <c r="S839" s="84">
        <v>838</v>
      </c>
    </row>
    <row r="840" spans="1:19" x14ac:dyDescent="0.3">
      <c r="A840" s="84">
        <v>389</v>
      </c>
      <c r="B840" s="84">
        <v>20</v>
      </c>
      <c r="C840" s="84" t="s">
        <v>3396</v>
      </c>
      <c r="D840" s="84" t="s">
        <v>3397</v>
      </c>
      <c r="E840" s="84" t="s">
        <v>146</v>
      </c>
      <c r="F840" s="84" t="s">
        <v>147</v>
      </c>
      <c r="G840" s="84" t="s">
        <v>147</v>
      </c>
      <c r="H840" s="85">
        <v>36047</v>
      </c>
      <c r="I840" s="84" t="s">
        <v>228</v>
      </c>
      <c r="J840" s="84" t="s">
        <v>3398</v>
      </c>
      <c r="K840" s="84">
        <v>1070</v>
      </c>
      <c r="L840" s="84" t="s">
        <v>362</v>
      </c>
      <c r="M840" s="84">
        <v>2010389034</v>
      </c>
      <c r="N840" s="86">
        <v>-20.2</v>
      </c>
      <c r="O840" s="86">
        <v>20.2</v>
      </c>
      <c r="P840" s="86">
        <v>0</v>
      </c>
      <c r="Q840" s="84" t="s">
        <v>3399</v>
      </c>
      <c r="S840" s="84">
        <v>839</v>
      </c>
    </row>
    <row r="841" spans="1:19" x14ac:dyDescent="0.3">
      <c r="A841" s="84">
        <v>705</v>
      </c>
      <c r="B841" s="84">
        <v>19</v>
      </c>
      <c r="C841" s="84" t="s">
        <v>3400</v>
      </c>
      <c r="D841" s="84" t="s">
        <v>3401</v>
      </c>
      <c r="E841" s="84" t="s">
        <v>165</v>
      </c>
      <c r="F841" s="84" t="s">
        <v>965</v>
      </c>
      <c r="G841" s="84" t="s">
        <v>147</v>
      </c>
      <c r="H841" s="85">
        <v>34066</v>
      </c>
      <c r="I841" s="84" t="s">
        <v>1574</v>
      </c>
      <c r="J841" s="84" t="s">
        <v>3402</v>
      </c>
      <c r="K841" s="84">
        <v>69501</v>
      </c>
      <c r="L841" s="84" t="s">
        <v>3403</v>
      </c>
      <c r="M841" s="84">
        <v>1910705006</v>
      </c>
      <c r="N841" s="86">
        <v>-20.2</v>
      </c>
      <c r="O841" s="86">
        <v>20.2</v>
      </c>
      <c r="P841" s="86">
        <v>0</v>
      </c>
      <c r="Q841" s="84" t="s">
        <v>3404</v>
      </c>
      <c r="S841" s="84">
        <v>840</v>
      </c>
    </row>
    <row r="842" spans="1:19" x14ac:dyDescent="0.3">
      <c r="A842" s="84">
        <v>582</v>
      </c>
      <c r="B842" s="84">
        <v>18</v>
      </c>
      <c r="C842" s="84" t="s">
        <v>3405</v>
      </c>
      <c r="D842" s="84" t="s">
        <v>1683</v>
      </c>
      <c r="E842" s="84" t="s">
        <v>165</v>
      </c>
      <c r="F842" s="84" t="s">
        <v>147</v>
      </c>
      <c r="G842" s="84" t="s">
        <v>147</v>
      </c>
      <c r="H842" s="85">
        <v>35701</v>
      </c>
      <c r="I842" s="84" t="s">
        <v>148</v>
      </c>
      <c r="J842" s="84" t="s">
        <v>3406</v>
      </c>
      <c r="K842" s="84">
        <v>1160</v>
      </c>
      <c r="L842" s="84" t="s">
        <v>423</v>
      </c>
      <c r="M842" s="84">
        <v>1810582007</v>
      </c>
      <c r="N842" s="86">
        <v>-20.2</v>
      </c>
      <c r="O842" s="86">
        <v>20.2</v>
      </c>
      <c r="P842" s="86">
        <v>0</v>
      </c>
      <c r="Q842" s="84" t="s">
        <v>3407</v>
      </c>
      <c r="S842" s="84">
        <v>841</v>
      </c>
    </row>
    <row r="843" spans="1:19" x14ac:dyDescent="0.3">
      <c r="A843" s="84">
        <v>865</v>
      </c>
      <c r="B843" s="84">
        <v>20</v>
      </c>
      <c r="C843" s="84" t="s">
        <v>3408</v>
      </c>
      <c r="D843" s="84" t="s">
        <v>3409</v>
      </c>
      <c r="E843" s="84" t="s">
        <v>146</v>
      </c>
      <c r="F843" s="84" t="s">
        <v>147</v>
      </c>
      <c r="G843" s="84" t="s">
        <v>147</v>
      </c>
      <c r="H843" s="85">
        <v>36651</v>
      </c>
      <c r="I843" s="84" t="s">
        <v>148</v>
      </c>
      <c r="J843" s="84" t="s">
        <v>3410</v>
      </c>
      <c r="K843" s="84">
        <v>1160</v>
      </c>
      <c r="L843" s="84" t="s">
        <v>423</v>
      </c>
      <c r="M843" s="84">
        <v>2010865028</v>
      </c>
      <c r="N843" s="86">
        <v>-20.2</v>
      </c>
      <c r="O843" s="86">
        <v>20.2</v>
      </c>
      <c r="P843" s="86">
        <v>0</v>
      </c>
      <c r="Q843" s="84" t="s">
        <v>3411</v>
      </c>
      <c r="S843" s="84">
        <v>842</v>
      </c>
    </row>
    <row r="844" spans="1:19" x14ac:dyDescent="0.3">
      <c r="A844" s="84">
        <v>582</v>
      </c>
      <c r="B844" s="84">
        <v>18</v>
      </c>
      <c r="C844" s="84" t="s">
        <v>3412</v>
      </c>
      <c r="D844" s="84" t="s">
        <v>3413</v>
      </c>
      <c r="E844" s="84" t="s">
        <v>165</v>
      </c>
      <c r="F844" s="84" t="s">
        <v>147</v>
      </c>
      <c r="G844" s="84" t="s">
        <v>147</v>
      </c>
      <c r="H844" s="85">
        <v>34491</v>
      </c>
      <c r="I844" s="84" t="s">
        <v>148</v>
      </c>
      <c r="J844" s="84" t="s">
        <v>3414</v>
      </c>
      <c r="K844" s="84">
        <v>1100</v>
      </c>
      <c r="L844" s="84" t="s">
        <v>168</v>
      </c>
      <c r="M844" s="84">
        <v>1810582008</v>
      </c>
      <c r="N844" s="86">
        <v>-20.2</v>
      </c>
      <c r="O844" s="86">
        <v>20.2</v>
      </c>
      <c r="P844" s="86">
        <v>0</v>
      </c>
      <c r="Q844" s="84" t="s">
        <v>3415</v>
      </c>
      <c r="S844" s="84">
        <v>843</v>
      </c>
    </row>
    <row r="845" spans="1:19" x14ac:dyDescent="0.3">
      <c r="A845" s="84">
        <v>582</v>
      </c>
      <c r="B845" s="84">
        <v>20</v>
      </c>
      <c r="C845" s="84" t="s">
        <v>3416</v>
      </c>
      <c r="D845" s="84" t="s">
        <v>1988</v>
      </c>
      <c r="E845" s="84" t="s">
        <v>165</v>
      </c>
      <c r="F845" s="84" t="s">
        <v>147</v>
      </c>
      <c r="G845" s="84" t="s">
        <v>147</v>
      </c>
      <c r="H845" s="85">
        <v>36447</v>
      </c>
      <c r="I845" s="84" t="s">
        <v>1775</v>
      </c>
      <c r="J845" s="84" t="s">
        <v>3417</v>
      </c>
      <c r="K845" s="84">
        <v>1020</v>
      </c>
      <c r="L845" s="84" t="s">
        <v>155</v>
      </c>
      <c r="M845" s="84">
        <v>2000582001</v>
      </c>
      <c r="N845" s="86">
        <v>-20.2</v>
      </c>
      <c r="O845" s="86">
        <v>20.2</v>
      </c>
      <c r="P845" s="86">
        <v>0</v>
      </c>
      <c r="Q845" s="84" t="s">
        <v>3418</v>
      </c>
      <c r="R845" s="84" t="s">
        <v>204</v>
      </c>
      <c r="S845" s="84">
        <v>844</v>
      </c>
    </row>
    <row r="846" spans="1:19" x14ac:dyDescent="0.3">
      <c r="A846" s="84">
        <v>387</v>
      </c>
      <c r="B846" s="84">
        <v>19</v>
      </c>
      <c r="C846" s="84" t="s">
        <v>3419</v>
      </c>
      <c r="D846" s="84" t="s">
        <v>415</v>
      </c>
      <c r="E846" s="84" t="s">
        <v>146</v>
      </c>
      <c r="F846" s="84" t="s">
        <v>147</v>
      </c>
      <c r="G846" s="84" t="s">
        <v>147</v>
      </c>
      <c r="H846" s="85">
        <v>35545</v>
      </c>
      <c r="I846" s="84" t="s">
        <v>148</v>
      </c>
      <c r="J846" s="84" t="s">
        <v>3420</v>
      </c>
      <c r="K846" s="84">
        <v>1220</v>
      </c>
      <c r="L846" s="84" t="s">
        <v>150</v>
      </c>
      <c r="M846" s="84">
        <v>1910387066</v>
      </c>
      <c r="N846" s="86">
        <v>-20.2</v>
      </c>
      <c r="O846" s="86">
        <v>20.2</v>
      </c>
      <c r="P846" s="86">
        <v>0</v>
      </c>
      <c r="Q846" s="84" t="s">
        <v>3421</v>
      </c>
      <c r="S846" s="84">
        <v>845</v>
      </c>
    </row>
    <row r="847" spans="1:19" x14ac:dyDescent="0.3">
      <c r="A847" s="84">
        <v>229</v>
      </c>
      <c r="B847" s="84">
        <v>19</v>
      </c>
      <c r="C847" s="84" t="s">
        <v>3422</v>
      </c>
      <c r="D847" s="84" t="s">
        <v>859</v>
      </c>
      <c r="E847" s="84" t="s">
        <v>165</v>
      </c>
      <c r="F847" s="84" t="s">
        <v>147</v>
      </c>
      <c r="G847" s="84" t="s">
        <v>147</v>
      </c>
      <c r="H847" s="85">
        <v>36847</v>
      </c>
      <c r="I847" s="84" t="s">
        <v>148</v>
      </c>
      <c r="J847" s="84" t="s">
        <v>3423</v>
      </c>
      <c r="K847" s="84">
        <v>1210</v>
      </c>
      <c r="L847" s="84" t="s">
        <v>261</v>
      </c>
      <c r="M847" s="84">
        <v>1910229069</v>
      </c>
      <c r="N847" s="86">
        <v>-20.2</v>
      </c>
      <c r="O847" s="86">
        <v>20.2</v>
      </c>
      <c r="P847" s="86">
        <v>0</v>
      </c>
      <c r="Q847" s="84" t="s">
        <v>3424</v>
      </c>
      <c r="S847" s="84">
        <v>846</v>
      </c>
    </row>
    <row r="848" spans="1:19" x14ac:dyDescent="0.3">
      <c r="A848" s="84">
        <v>229</v>
      </c>
      <c r="B848" s="84">
        <v>19</v>
      </c>
      <c r="C848" s="84" t="s">
        <v>3425</v>
      </c>
      <c r="D848" s="84" t="s">
        <v>1837</v>
      </c>
      <c r="E848" s="84" t="s">
        <v>146</v>
      </c>
      <c r="F848" s="84" t="s">
        <v>147</v>
      </c>
      <c r="G848" s="84" t="s">
        <v>147</v>
      </c>
      <c r="H848" s="85">
        <v>35491</v>
      </c>
      <c r="I848" s="84" t="s">
        <v>148</v>
      </c>
      <c r="J848" s="84" t="s">
        <v>3426</v>
      </c>
      <c r="K848" s="84">
        <v>2620</v>
      </c>
      <c r="L848" s="84" t="s">
        <v>3427</v>
      </c>
      <c r="M848" s="84">
        <v>1910229013</v>
      </c>
      <c r="N848" s="86">
        <v>-20.2</v>
      </c>
      <c r="O848" s="86">
        <v>20.2</v>
      </c>
      <c r="P848" s="86">
        <v>0</v>
      </c>
      <c r="Q848" s="84" t="s">
        <v>3428</v>
      </c>
      <c r="S848" s="84">
        <v>847</v>
      </c>
    </row>
    <row r="849" spans="1:19" x14ac:dyDescent="0.3">
      <c r="A849" s="84">
        <v>-39</v>
      </c>
      <c r="B849" s="84">
        <v>18</v>
      </c>
      <c r="C849" s="84" t="s">
        <v>3425</v>
      </c>
      <c r="D849" s="84" t="s">
        <v>305</v>
      </c>
      <c r="E849" s="84" t="s">
        <v>146</v>
      </c>
      <c r="F849" s="84" t="s">
        <v>147</v>
      </c>
      <c r="G849" s="84" t="s">
        <v>147</v>
      </c>
      <c r="H849" s="85">
        <v>27361</v>
      </c>
      <c r="I849" s="84" t="s">
        <v>148</v>
      </c>
      <c r="J849" s="84" t="s">
        <v>3429</v>
      </c>
      <c r="K849" s="84">
        <v>7092</v>
      </c>
      <c r="L849" s="84" t="s">
        <v>3430</v>
      </c>
      <c r="M849" s="84">
        <v>1840039007</v>
      </c>
      <c r="N849" s="86">
        <v>-20.2</v>
      </c>
      <c r="O849" s="86">
        <v>20.2</v>
      </c>
      <c r="P849" s="86">
        <v>0</v>
      </c>
      <c r="Q849" s="84" t="s">
        <v>3431</v>
      </c>
      <c r="R849" s="84" t="s">
        <v>220</v>
      </c>
      <c r="S849" s="84">
        <v>848</v>
      </c>
    </row>
    <row r="850" spans="1:19" x14ac:dyDescent="0.3">
      <c r="A850" s="84">
        <v>229</v>
      </c>
      <c r="B850" s="84">
        <v>20</v>
      </c>
      <c r="C850" s="84" t="s">
        <v>3425</v>
      </c>
      <c r="D850" s="84" t="s">
        <v>234</v>
      </c>
      <c r="E850" s="84" t="s">
        <v>146</v>
      </c>
      <c r="F850" s="84" t="s">
        <v>147</v>
      </c>
      <c r="G850" s="84" t="s">
        <v>147</v>
      </c>
      <c r="H850" s="85">
        <v>37086</v>
      </c>
      <c r="I850" s="84" t="s">
        <v>148</v>
      </c>
      <c r="J850" s="84" t="s">
        <v>3432</v>
      </c>
      <c r="K850" s="84">
        <v>4074</v>
      </c>
      <c r="L850" s="84" t="s">
        <v>3433</v>
      </c>
      <c r="M850" s="84">
        <v>2010229066</v>
      </c>
      <c r="N850" s="86">
        <v>-20.2</v>
      </c>
      <c r="O850" s="86">
        <v>20.2</v>
      </c>
      <c r="P850" s="86">
        <v>0</v>
      </c>
      <c r="Q850" s="84" t="s">
        <v>3434</v>
      </c>
      <c r="S850" s="84">
        <v>849</v>
      </c>
    </row>
    <row r="851" spans="1:19" x14ac:dyDescent="0.3">
      <c r="A851" s="84">
        <v>389</v>
      </c>
      <c r="B851" s="84">
        <v>20</v>
      </c>
      <c r="C851" s="84" t="s">
        <v>3435</v>
      </c>
      <c r="D851" s="84" t="s">
        <v>3436</v>
      </c>
      <c r="E851" s="84" t="s">
        <v>165</v>
      </c>
      <c r="F851" s="84" t="s">
        <v>147</v>
      </c>
      <c r="G851" s="84" t="s">
        <v>147</v>
      </c>
      <c r="H851" s="85">
        <v>36917</v>
      </c>
      <c r="I851" s="84" t="s">
        <v>148</v>
      </c>
      <c r="J851" s="84" t="s">
        <v>3437</v>
      </c>
      <c r="K851" s="84">
        <v>1020</v>
      </c>
      <c r="L851" s="84" t="s">
        <v>161</v>
      </c>
      <c r="M851" s="84">
        <v>2010389035</v>
      </c>
      <c r="N851" s="86">
        <v>-20.2</v>
      </c>
      <c r="O851" s="86">
        <v>20.2</v>
      </c>
      <c r="P851" s="86">
        <v>0</v>
      </c>
      <c r="Q851" s="84" t="s">
        <v>3438</v>
      </c>
      <c r="S851" s="84">
        <v>850</v>
      </c>
    </row>
    <row r="852" spans="1:19" x14ac:dyDescent="0.3">
      <c r="A852" s="84">
        <v>-42</v>
      </c>
      <c r="B852" s="84">
        <v>20</v>
      </c>
      <c r="C852" s="84" t="s">
        <v>3439</v>
      </c>
      <c r="D852" s="84" t="s">
        <v>1547</v>
      </c>
      <c r="E852" s="84" t="s">
        <v>165</v>
      </c>
      <c r="F852" s="84" t="s">
        <v>147</v>
      </c>
      <c r="G852" s="84" t="s">
        <v>147</v>
      </c>
      <c r="H852" s="85">
        <v>28954</v>
      </c>
      <c r="I852" s="84" t="s">
        <v>228</v>
      </c>
      <c r="J852" s="84" t="s">
        <v>3440</v>
      </c>
      <c r="K852" s="84">
        <v>45219</v>
      </c>
      <c r="L852" s="84" t="s">
        <v>147</v>
      </c>
      <c r="M852" s="84">
        <v>2030042021</v>
      </c>
      <c r="N852" s="86">
        <v>-20.2</v>
      </c>
      <c r="O852" s="86">
        <v>20.2</v>
      </c>
      <c r="P852" s="86">
        <v>0</v>
      </c>
      <c r="Q852" s="84" t="s">
        <v>3441</v>
      </c>
      <c r="R852" s="84" t="s">
        <v>232</v>
      </c>
      <c r="S852" s="84">
        <v>851</v>
      </c>
    </row>
    <row r="853" spans="1:19" x14ac:dyDescent="0.3">
      <c r="A853" s="84">
        <v>387</v>
      </c>
      <c r="B853" s="84">
        <v>18</v>
      </c>
      <c r="C853" s="84" t="s">
        <v>3442</v>
      </c>
      <c r="D853" s="84" t="s">
        <v>309</v>
      </c>
      <c r="E853" s="84" t="s">
        <v>165</v>
      </c>
      <c r="F853" s="84" t="s">
        <v>147</v>
      </c>
      <c r="G853" s="84" t="s">
        <v>147</v>
      </c>
      <c r="H853" s="85">
        <v>35958</v>
      </c>
      <c r="I853" s="84" t="s">
        <v>148</v>
      </c>
      <c r="J853" s="84" t="s">
        <v>3443</v>
      </c>
      <c r="K853" s="84">
        <v>1110</v>
      </c>
      <c r="L853" s="84" t="s">
        <v>330</v>
      </c>
      <c r="M853" s="84">
        <v>1810387016</v>
      </c>
      <c r="N853" s="86">
        <v>-20.2</v>
      </c>
      <c r="O853" s="86">
        <v>20.2</v>
      </c>
      <c r="P853" s="86">
        <v>0</v>
      </c>
      <c r="Q853" s="84" t="s">
        <v>3444</v>
      </c>
      <c r="S853" s="84">
        <v>852</v>
      </c>
    </row>
    <row r="854" spans="1:19" x14ac:dyDescent="0.3">
      <c r="A854" s="84">
        <v>582</v>
      </c>
      <c r="B854" s="84">
        <v>19</v>
      </c>
      <c r="C854" s="84" t="s">
        <v>3442</v>
      </c>
      <c r="D854" s="84" t="s">
        <v>280</v>
      </c>
      <c r="E854" s="84" t="s">
        <v>165</v>
      </c>
      <c r="F854" s="84" t="s">
        <v>147</v>
      </c>
      <c r="G854" s="84" t="s">
        <v>147</v>
      </c>
      <c r="H854" s="85">
        <v>34941</v>
      </c>
      <c r="I854" s="84" t="s">
        <v>148</v>
      </c>
      <c r="J854" s="84" t="s">
        <v>3445</v>
      </c>
      <c r="K854" s="84">
        <v>2544</v>
      </c>
      <c r="L854" s="84" t="s">
        <v>3446</v>
      </c>
      <c r="M854" s="84">
        <v>1910582018</v>
      </c>
      <c r="N854" s="86">
        <v>-20.2</v>
      </c>
      <c r="O854" s="86">
        <v>20.2</v>
      </c>
      <c r="P854" s="86">
        <v>0</v>
      </c>
      <c r="Q854" s="84" t="s">
        <v>3447</v>
      </c>
      <c r="S854" s="84">
        <v>853</v>
      </c>
    </row>
    <row r="855" spans="1:19" x14ac:dyDescent="0.3">
      <c r="A855" s="84">
        <v>-36</v>
      </c>
      <c r="B855" s="84">
        <v>19</v>
      </c>
      <c r="C855" s="84" t="s">
        <v>3448</v>
      </c>
      <c r="D855" s="84" t="s">
        <v>755</v>
      </c>
      <c r="E855" s="84" t="s">
        <v>165</v>
      </c>
      <c r="F855" s="84" t="s">
        <v>147</v>
      </c>
      <c r="G855" s="84" t="s">
        <v>147</v>
      </c>
      <c r="H855" s="85">
        <v>26372</v>
      </c>
      <c r="I855" s="84" t="s">
        <v>148</v>
      </c>
      <c r="J855" s="84" t="s">
        <v>3449</v>
      </c>
      <c r="K855" s="84">
        <v>1200</v>
      </c>
      <c r="L855" s="84" t="s">
        <v>945</v>
      </c>
      <c r="M855" s="84">
        <v>1940036005</v>
      </c>
      <c r="N855" s="86">
        <v>-20.2</v>
      </c>
      <c r="O855" s="86">
        <v>20.2</v>
      </c>
      <c r="P855" s="86">
        <v>0</v>
      </c>
      <c r="Q855" s="84" t="s">
        <v>3450</v>
      </c>
      <c r="R855" s="84" t="s">
        <v>777</v>
      </c>
      <c r="S855" s="84">
        <v>854</v>
      </c>
    </row>
    <row r="856" spans="1:19" x14ac:dyDescent="0.3">
      <c r="A856" s="84">
        <v>702</v>
      </c>
      <c r="B856" s="84">
        <v>19</v>
      </c>
      <c r="C856" s="84" t="s">
        <v>3451</v>
      </c>
      <c r="D856" s="84" t="s">
        <v>3040</v>
      </c>
      <c r="E856" s="84" t="s">
        <v>165</v>
      </c>
      <c r="F856" s="84" t="s">
        <v>147</v>
      </c>
      <c r="G856" s="84" t="s">
        <v>147</v>
      </c>
      <c r="H856" s="85">
        <v>36139</v>
      </c>
      <c r="I856" s="84" t="s">
        <v>148</v>
      </c>
      <c r="J856" s="84" t="s">
        <v>3452</v>
      </c>
      <c r="K856" s="84">
        <v>4710</v>
      </c>
      <c r="L856" s="84" t="s">
        <v>3453</v>
      </c>
      <c r="M856" s="84">
        <v>1910702010</v>
      </c>
      <c r="N856" s="86">
        <v>-20.2</v>
      </c>
      <c r="O856" s="86">
        <v>20.2</v>
      </c>
      <c r="P856" s="86">
        <v>0</v>
      </c>
      <c r="Q856" s="84" t="s">
        <v>3454</v>
      </c>
      <c r="S856" s="84">
        <v>855</v>
      </c>
    </row>
    <row r="857" spans="1:19" x14ac:dyDescent="0.3">
      <c r="A857" s="84">
        <v>391</v>
      </c>
      <c r="B857" s="84">
        <v>18</v>
      </c>
      <c r="C857" s="84" t="s">
        <v>3455</v>
      </c>
      <c r="D857" s="84" t="s">
        <v>2191</v>
      </c>
      <c r="E857" s="84" t="s">
        <v>165</v>
      </c>
      <c r="F857" s="84" t="s">
        <v>147</v>
      </c>
      <c r="G857" s="84" t="s">
        <v>147</v>
      </c>
      <c r="H857" s="85">
        <v>29338</v>
      </c>
      <c r="I857" s="84" t="s">
        <v>148</v>
      </c>
      <c r="J857" s="84" t="s">
        <v>3456</v>
      </c>
      <c r="K857" s="84">
        <v>1190</v>
      </c>
      <c r="L857" s="84" t="s">
        <v>253</v>
      </c>
      <c r="M857" s="84">
        <v>1810391006</v>
      </c>
      <c r="N857" s="86">
        <v>-20.2</v>
      </c>
      <c r="O857" s="86">
        <v>20.2</v>
      </c>
      <c r="P857" s="86">
        <v>0</v>
      </c>
      <c r="Q857" s="84" t="s">
        <v>3457</v>
      </c>
      <c r="S857" s="84">
        <v>856</v>
      </c>
    </row>
    <row r="858" spans="1:19" x14ac:dyDescent="0.3">
      <c r="A858" s="84">
        <v>582</v>
      </c>
      <c r="B858" s="84">
        <v>18</v>
      </c>
      <c r="C858" s="84" t="s">
        <v>3458</v>
      </c>
      <c r="D858" s="84" t="s">
        <v>738</v>
      </c>
      <c r="E858" s="84" t="s">
        <v>146</v>
      </c>
      <c r="F858" s="84" t="s">
        <v>147</v>
      </c>
      <c r="G858" s="84" t="s">
        <v>147</v>
      </c>
      <c r="H858" s="85">
        <v>35577</v>
      </c>
      <c r="I858" s="84" t="s">
        <v>148</v>
      </c>
      <c r="J858" s="84" t="s">
        <v>3459</v>
      </c>
      <c r="K858" s="84">
        <v>1100</v>
      </c>
      <c r="L858" s="84" t="s">
        <v>168</v>
      </c>
      <c r="M858" s="84">
        <v>1810582051</v>
      </c>
      <c r="N858" s="86">
        <v>-20.2</v>
      </c>
      <c r="O858" s="86">
        <v>20.2</v>
      </c>
      <c r="P858" s="86">
        <v>0</v>
      </c>
      <c r="Q858" s="84" t="s">
        <v>3460</v>
      </c>
      <c r="S858" s="84">
        <v>857</v>
      </c>
    </row>
    <row r="859" spans="1:19" x14ac:dyDescent="0.3">
      <c r="A859" s="84">
        <v>390</v>
      </c>
      <c r="B859" s="84">
        <v>20</v>
      </c>
      <c r="C859" s="84" t="s">
        <v>3461</v>
      </c>
      <c r="D859" s="84" t="s">
        <v>1540</v>
      </c>
      <c r="E859" s="84" t="s">
        <v>146</v>
      </c>
      <c r="F859" s="84" t="s">
        <v>147</v>
      </c>
      <c r="G859" s="84" t="s">
        <v>430</v>
      </c>
      <c r="H859" s="85">
        <v>34773</v>
      </c>
      <c r="I859" s="84" t="s">
        <v>148</v>
      </c>
      <c r="J859" s="84" t="s">
        <v>3462</v>
      </c>
      <c r="K859" s="84">
        <v>9620</v>
      </c>
      <c r="L859" s="84" t="s">
        <v>3463</v>
      </c>
      <c r="M859" s="84">
        <v>2010390029</v>
      </c>
      <c r="N859" s="86">
        <v>-20.2</v>
      </c>
      <c r="O859" s="86">
        <v>20.2</v>
      </c>
      <c r="P859" s="86">
        <v>0</v>
      </c>
      <c r="Q859" s="84" t="s">
        <v>3464</v>
      </c>
      <c r="S859" s="84">
        <v>858</v>
      </c>
    </row>
    <row r="860" spans="1:19" x14ac:dyDescent="0.3">
      <c r="A860" s="84">
        <v>480</v>
      </c>
      <c r="B860" s="84">
        <v>19</v>
      </c>
      <c r="C860" s="84" t="s">
        <v>3465</v>
      </c>
      <c r="D860" s="84" t="s">
        <v>1136</v>
      </c>
      <c r="E860" s="84" t="s">
        <v>146</v>
      </c>
      <c r="F860" s="84" t="s">
        <v>147</v>
      </c>
      <c r="G860" s="84" t="s">
        <v>147</v>
      </c>
      <c r="H860" s="85">
        <v>32229</v>
      </c>
      <c r="I860" s="84" t="s">
        <v>148</v>
      </c>
      <c r="J860" s="84" t="s">
        <v>3466</v>
      </c>
      <c r="K860" s="84">
        <v>1210</v>
      </c>
      <c r="L860" s="84" t="s">
        <v>261</v>
      </c>
      <c r="M860" s="84">
        <v>1910480013</v>
      </c>
      <c r="N860" s="86">
        <v>-20.2</v>
      </c>
      <c r="O860" s="86">
        <v>20.2</v>
      </c>
      <c r="P860" s="86">
        <v>0</v>
      </c>
      <c r="Q860" s="84" t="s">
        <v>3467</v>
      </c>
      <c r="S860" s="84">
        <v>859</v>
      </c>
    </row>
    <row r="861" spans="1:19" x14ac:dyDescent="0.3">
      <c r="A861" s="84">
        <v>389</v>
      </c>
      <c r="B861" s="84">
        <v>19</v>
      </c>
      <c r="C861" s="84" t="s">
        <v>3468</v>
      </c>
      <c r="D861" s="84" t="s">
        <v>3469</v>
      </c>
      <c r="E861" s="84" t="s">
        <v>165</v>
      </c>
      <c r="F861" s="84" t="s">
        <v>147</v>
      </c>
      <c r="G861" s="84" t="s">
        <v>147</v>
      </c>
      <c r="H861" s="85">
        <v>34705</v>
      </c>
      <c r="I861" s="84" t="s">
        <v>611</v>
      </c>
      <c r="J861" s="84" t="s">
        <v>3470</v>
      </c>
      <c r="K861" s="84">
        <v>1030</v>
      </c>
      <c r="L861" s="84" t="s">
        <v>277</v>
      </c>
      <c r="M861" s="84">
        <v>1910389109</v>
      </c>
      <c r="N861" s="86">
        <v>-20.2</v>
      </c>
      <c r="O861" s="86">
        <v>20.2</v>
      </c>
      <c r="P861" s="86">
        <v>0</v>
      </c>
      <c r="Q861" s="84" t="s">
        <v>3471</v>
      </c>
      <c r="S861" s="84">
        <v>860</v>
      </c>
    </row>
    <row r="862" spans="1:19" x14ac:dyDescent="0.3">
      <c r="A862" s="84">
        <v>702</v>
      </c>
      <c r="B862" s="84">
        <v>18</v>
      </c>
      <c r="C862" s="84" t="s">
        <v>3472</v>
      </c>
      <c r="D862" s="84" t="s">
        <v>3473</v>
      </c>
      <c r="E862" s="84" t="s">
        <v>165</v>
      </c>
      <c r="F862" s="84" t="s">
        <v>147</v>
      </c>
      <c r="G862" s="84" t="s">
        <v>147</v>
      </c>
      <c r="H862" s="85">
        <v>34716</v>
      </c>
      <c r="I862" s="84" t="s">
        <v>228</v>
      </c>
      <c r="J862" s="84" t="s">
        <v>3474</v>
      </c>
      <c r="K862" s="84">
        <v>1120</v>
      </c>
      <c r="L862" s="84" t="s">
        <v>272</v>
      </c>
      <c r="M862" s="84">
        <v>1810702008</v>
      </c>
      <c r="N862" s="86">
        <v>-20.2</v>
      </c>
      <c r="O862" s="86">
        <v>20.2</v>
      </c>
      <c r="P862" s="86">
        <v>0</v>
      </c>
      <c r="Q862" s="84" t="s">
        <v>3475</v>
      </c>
      <c r="S862" s="84">
        <v>861</v>
      </c>
    </row>
    <row r="863" spans="1:19" x14ac:dyDescent="0.3">
      <c r="A863" s="84">
        <v>387</v>
      </c>
      <c r="B863" s="84">
        <v>18</v>
      </c>
      <c r="C863" s="84" t="s">
        <v>3476</v>
      </c>
      <c r="D863" s="84" t="s">
        <v>2242</v>
      </c>
      <c r="E863" s="84" t="s">
        <v>146</v>
      </c>
      <c r="F863" s="84" t="s">
        <v>147</v>
      </c>
      <c r="G863" s="84" t="s">
        <v>147</v>
      </c>
      <c r="H863" s="85">
        <v>33405</v>
      </c>
      <c r="I863" s="84" t="s">
        <v>148</v>
      </c>
      <c r="J863" s="84" t="s">
        <v>3477</v>
      </c>
      <c r="K863" s="84">
        <v>1100</v>
      </c>
      <c r="L863" s="84" t="s">
        <v>168</v>
      </c>
      <c r="M863" s="84">
        <v>1810387017</v>
      </c>
      <c r="N863" s="86">
        <v>-20.2</v>
      </c>
      <c r="O863" s="86">
        <v>20.2</v>
      </c>
      <c r="P863" s="86">
        <v>0</v>
      </c>
      <c r="Q863" s="84" t="s">
        <v>3478</v>
      </c>
      <c r="S863" s="84">
        <v>862</v>
      </c>
    </row>
    <row r="864" spans="1:19" x14ac:dyDescent="0.3">
      <c r="A864" s="84">
        <v>-44</v>
      </c>
      <c r="B864" s="84">
        <v>20</v>
      </c>
      <c r="C864" s="84" t="s">
        <v>3479</v>
      </c>
      <c r="D864" s="84" t="s">
        <v>3480</v>
      </c>
      <c r="E864" s="84" t="s">
        <v>146</v>
      </c>
      <c r="F864" s="84" t="s">
        <v>147</v>
      </c>
      <c r="G864" s="84" t="s">
        <v>147</v>
      </c>
      <c r="H864" s="85">
        <v>31865</v>
      </c>
      <c r="I864" s="84" t="s">
        <v>228</v>
      </c>
      <c r="J864" s="84" t="s">
        <v>3481</v>
      </c>
      <c r="K864" s="84">
        <v>80335</v>
      </c>
      <c r="L864" s="84" t="s">
        <v>147</v>
      </c>
      <c r="M864" s="84">
        <v>2030044020</v>
      </c>
      <c r="N864" s="86">
        <v>-20.2</v>
      </c>
      <c r="O864" s="86">
        <v>20.2</v>
      </c>
      <c r="P864" s="86">
        <v>0</v>
      </c>
      <c r="Q864" s="84" t="s">
        <v>3482</v>
      </c>
      <c r="R864" s="84" t="s">
        <v>607</v>
      </c>
      <c r="S864" s="84">
        <v>863</v>
      </c>
    </row>
    <row r="865" spans="1:19" x14ac:dyDescent="0.3">
      <c r="A865" s="84">
        <v>-39</v>
      </c>
      <c r="B865" s="84">
        <v>19</v>
      </c>
      <c r="C865" s="84" t="s">
        <v>3483</v>
      </c>
      <c r="D865" s="84" t="s">
        <v>3484</v>
      </c>
      <c r="E865" s="84" t="s">
        <v>165</v>
      </c>
      <c r="F865" s="84" t="s">
        <v>147</v>
      </c>
      <c r="G865" s="84" t="s">
        <v>147</v>
      </c>
      <c r="H865" s="85">
        <v>29498</v>
      </c>
      <c r="I865" s="84" t="s">
        <v>516</v>
      </c>
      <c r="J865" s="84" t="s">
        <v>3485</v>
      </c>
      <c r="K865" s="84">
        <v>8462</v>
      </c>
      <c r="L865" s="84" t="s">
        <v>147</v>
      </c>
      <c r="M865" s="84">
        <v>1940039017</v>
      </c>
      <c r="N865" s="86">
        <v>-20.2</v>
      </c>
      <c r="O865" s="86">
        <v>20.2</v>
      </c>
      <c r="P865" s="86">
        <v>0</v>
      </c>
      <c r="Q865" s="84" t="s">
        <v>3486</v>
      </c>
      <c r="R865" s="84" t="s">
        <v>220</v>
      </c>
      <c r="S865" s="84">
        <v>864</v>
      </c>
    </row>
    <row r="866" spans="1:19" x14ac:dyDescent="0.3">
      <c r="A866" s="84">
        <v>389</v>
      </c>
      <c r="B866" s="84">
        <v>19</v>
      </c>
      <c r="C866" s="84" t="s">
        <v>3487</v>
      </c>
      <c r="D866" s="84" t="s">
        <v>2191</v>
      </c>
      <c r="E866" s="84" t="s">
        <v>165</v>
      </c>
      <c r="F866" s="84" t="s">
        <v>147</v>
      </c>
      <c r="G866" s="84" t="s">
        <v>147</v>
      </c>
      <c r="H866" s="85">
        <v>30840</v>
      </c>
      <c r="I866" s="84" t="s">
        <v>148</v>
      </c>
      <c r="J866" s="84" t="s">
        <v>3488</v>
      </c>
      <c r="K866" s="84">
        <v>1210</v>
      </c>
      <c r="L866" s="84" t="s">
        <v>261</v>
      </c>
      <c r="M866" s="84">
        <v>1910389037</v>
      </c>
      <c r="N866" s="86">
        <v>-20.2</v>
      </c>
      <c r="O866" s="86">
        <v>20.2</v>
      </c>
      <c r="P866" s="86">
        <v>0</v>
      </c>
      <c r="Q866" s="84" t="s">
        <v>3489</v>
      </c>
      <c r="S866" s="84">
        <v>865</v>
      </c>
    </row>
    <row r="867" spans="1:19" x14ac:dyDescent="0.3">
      <c r="A867" s="84">
        <v>-46</v>
      </c>
      <c r="B867" s="84">
        <v>20</v>
      </c>
      <c r="C867" s="84" t="s">
        <v>3490</v>
      </c>
      <c r="D867" s="84" t="s">
        <v>3491</v>
      </c>
      <c r="E867" s="84" t="s">
        <v>165</v>
      </c>
      <c r="F867" s="84" t="s">
        <v>245</v>
      </c>
      <c r="G867" s="84" t="s">
        <v>147</v>
      </c>
      <c r="H867" s="85">
        <v>23716</v>
      </c>
      <c r="I867" s="84" t="s">
        <v>148</v>
      </c>
      <c r="J867" s="84" t="s">
        <v>3492</v>
      </c>
      <c r="K867" s="84">
        <v>1040</v>
      </c>
      <c r="L867" s="84" t="s">
        <v>620</v>
      </c>
      <c r="M867" s="84">
        <v>2030046006</v>
      </c>
      <c r="N867" s="86">
        <v>-20.2</v>
      </c>
      <c r="O867" s="86">
        <v>20.2</v>
      </c>
      <c r="P867" s="86">
        <v>0</v>
      </c>
      <c r="Q867" s="84" t="s">
        <v>3493</v>
      </c>
      <c r="R867" s="84" t="s">
        <v>723</v>
      </c>
      <c r="S867" s="84">
        <v>866</v>
      </c>
    </row>
    <row r="868" spans="1:19" x14ac:dyDescent="0.3">
      <c r="A868" s="84">
        <v>1229</v>
      </c>
      <c r="B868" s="84">
        <v>20</v>
      </c>
      <c r="C868" s="84" t="s">
        <v>3494</v>
      </c>
      <c r="D868" s="84" t="s">
        <v>3495</v>
      </c>
      <c r="E868" s="84" t="s">
        <v>165</v>
      </c>
      <c r="F868" s="84" t="s">
        <v>147</v>
      </c>
      <c r="G868" s="84" t="s">
        <v>147</v>
      </c>
      <c r="H868" s="85">
        <v>36964</v>
      </c>
      <c r="I868" s="84" t="s">
        <v>558</v>
      </c>
      <c r="J868" s="84" t="s">
        <v>3496</v>
      </c>
      <c r="K868" s="84">
        <v>1111</v>
      </c>
      <c r="L868" s="84" t="s">
        <v>3497</v>
      </c>
      <c r="M868" s="84">
        <v>2010229019</v>
      </c>
      <c r="N868" s="86">
        <v>-20.2</v>
      </c>
      <c r="O868" s="86">
        <v>20.2</v>
      </c>
      <c r="P868" s="86">
        <v>0</v>
      </c>
      <c r="Q868" s="84" t="s">
        <v>3498</v>
      </c>
      <c r="S868" s="84">
        <v>867</v>
      </c>
    </row>
    <row r="869" spans="1:19" x14ac:dyDescent="0.3">
      <c r="A869" s="84">
        <v>391</v>
      </c>
      <c r="B869" s="84">
        <v>20</v>
      </c>
      <c r="C869" s="84" t="s">
        <v>3499</v>
      </c>
      <c r="D869" s="84" t="s">
        <v>872</v>
      </c>
      <c r="E869" s="84" t="s">
        <v>165</v>
      </c>
      <c r="F869" s="84" t="s">
        <v>147</v>
      </c>
      <c r="G869" s="84" t="s">
        <v>147</v>
      </c>
      <c r="H869" s="85">
        <v>37048</v>
      </c>
      <c r="I869" s="84" t="s">
        <v>148</v>
      </c>
      <c r="J869" s="84" t="s">
        <v>3500</v>
      </c>
      <c r="K869" s="84">
        <v>1220</v>
      </c>
      <c r="L869" s="84" t="s">
        <v>150</v>
      </c>
      <c r="M869" s="84">
        <v>2010391041</v>
      </c>
      <c r="N869" s="86">
        <v>-20.2</v>
      </c>
      <c r="O869" s="86">
        <v>20.2</v>
      </c>
      <c r="P869" s="86">
        <v>0</v>
      </c>
      <c r="Q869" s="84" t="s">
        <v>3501</v>
      </c>
      <c r="S869" s="84">
        <v>868</v>
      </c>
    </row>
    <row r="870" spans="1:19" x14ac:dyDescent="0.3">
      <c r="A870" s="84">
        <v>-39</v>
      </c>
      <c r="B870" s="84">
        <v>18</v>
      </c>
      <c r="C870" s="84" t="s">
        <v>3499</v>
      </c>
      <c r="D870" s="84" t="s">
        <v>3099</v>
      </c>
      <c r="E870" s="84" t="s">
        <v>146</v>
      </c>
      <c r="F870" s="84" t="s">
        <v>147</v>
      </c>
      <c r="G870" s="84" t="s">
        <v>147</v>
      </c>
      <c r="H870" s="85">
        <v>27078</v>
      </c>
      <c r="I870" s="84" t="s">
        <v>148</v>
      </c>
      <c r="J870" s="84" t="s">
        <v>3502</v>
      </c>
      <c r="K870" s="84">
        <v>1220</v>
      </c>
      <c r="L870" s="84" t="s">
        <v>150</v>
      </c>
      <c r="M870" s="84">
        <v>1840039058</v>
      </c>
      <c r="N870" s="86">
        <v>-20.2</v>
      </c>
      <c r="O870" s="86">
        <v>20.2</v>
      </c>
      <c r="P870" s="86">
        <v>0</v>
      </c>
      <c r="Q870" s="84" t="s">
        <v>3503</v>
      </c>
      <c r="R870" s="84" t="s">
        <v>220</v>
      </c>
      <c r="S870" s="84">
        <v>869</v>
      </c>
    </row>
    <row r="871" spans="1:19" x14ac:dyDescent="0.3">
      <c r="A871" s="84">
        <v>-42</v>
      </c>
      <c r="B871" s="84">
        <v>19</v>
      </c>
      <c r="C871" s="84" t="s">
        <v>3504</v>
      </c>
      <c r="D871" s="84" t="s">
        <v>1061</v>
      </c>
      <c r="E871" s="84" t="s">
        <v>165</v>
      </c>
      <c r="F871" s="84" t="s">
        <v>147</v>
      </c>
      <c r="G871" s="84" t="s">
        <v>2444</v>
      </c>
      <c r="H871" s="85">
        <v>29799</v>
      </c>
      <c r="I871" s="84" t="s">
        <v>148</v>
      </c>
      <c r="J871" s="84" t="s">
        <v>3505</v>
      </c>
      <c r="K871" s="84">
        <v>1090</v>
      </c>
      <c r="L871" s="84" t="s">
        <v>1160</v>
      </c>
      <c r="M871" s="84">
        <v>1940042031</v>
      </c>
      <c r="N871" s="86">
        <v>-20.2</v>
      </c>
      <c r="O871" s="86">
        <v>20.2</v>
      </c>
      <c r="P871" s="86">
        <v>0</v>
      </c>
      <c r="Q871" s="84" t="s">
        <v>3506</v>
      </c>
      <c r="R871" s="84" t="s">
        <v>232</v>
      </c>
      <c r="S871" s="84">
        <v>870</v>
      </c>
    </row>
    <row r="872" spans="1:19" x14ac:dyDescent="0.3">
      <c r="A872" s="84">
        <v>480</v>
      </c>
      <c r="B872" s="84">
        <v>20</v>
      </c>
      <c r="C872" s="84" t="s">
        <v>3507</v>
      </c>
      <c r="D872" s="84" t="s">
        <v>689</v>
      </c>
      <c r="E872" s="84" t="s">
        <v>146</v>
      </c>
      <c r="F872" s="84" t="s">
        <v>147</v>
      </c>
      <c r="G872" s="84" t="s">
        <v>147</v>
      </c>
      <c r="H872" s="85">
        <v>35801</v>
      </c>
      <c r="I872" s="84" t="s">
        <v>148</v>
      </c>
      <c r="J872" s="84" t="s">
        <v>3508</v>
      </c>
      <c r="K872" s="84">
        <v>1050</v>
      </c>
      <c r="L872" s="84" t="s">
        <v>192</v>
      </c>
      <c r="M872" s="84">
        <v>2010480035</v>
      </c>
      <c r="N872" s="86">
        <v>-20.2</v>
      </c>
      <c r="O872" s="86">
        <v>20.2</v>
      </c>
      <c r="P872" s="86">
        <v>0</v>
      </c>
      <c r="Q872" s="84" t="s">
        <v>3509</v>
      </c>
      <c r="S872" s="84">
        <v>871</v>
      </c>
    </row>
    <row r="873" spans="1:19" x14ac:dyDescent="0.3">
      <c r="A873" s="84">
        <v>387</v>
      </c>
      <c r="B873" s="84">
        <v>18</v>
      </c>
      <c r="C873" s="84" t="s">
        <v>3510</v>
      </c>
      <c r="D873" s="84" t="s">
        <v>3511</v>
      </c>
      <c r="E873" s="84" t="s">
        <v>165</v>
      </c>
      <c r="F873" s="84" t="s">
        <v>147</v>
      </c>
      <c r="G873" s="84" t="s">
        <v>147</v>
      </c>
      <c r="H873" s="85">
        <v>34031</v>
      </c>
      <c r="I873" s="84" t="s">
        <v>148</v>
      </c>
      <c r="J873" s="84" t="s">
        <v>3512</v>
      </c>
      <c r="K873" s="84">
        <v>1190</v>
      </c>
      <c r="L873" s="84" t="s">
        <v>155</v>
      </c>
      <c r="M873" s="84">
        <v>1810387018</v>
      </c>
      <c r="N873" s="86">
        <v>-20.2</v>
      </c>
      <c r="O873" s="86">
        <v>20.2</v>
      </c>
      <c r="P873" s="86">
        <v>0</v>
      </c>
      <c r="Q873" s="84" t="s">
        <v>3513</v>
      </c>
      <c r="S873" s="84">
        <v>872</v>
      </c>
    </row>
    <row r="874" spans="1:19" x14ac:dyDescent="0.3">
      <c r="A874" s="84">
        <v>229</v>
      </c>
      <c r="B874" s="84">
        <v>17</v>
      </c>
      <c r="C874" s="84" t="s">
        <v>3514</v>
      </c>
      <c r="D874" s="84" t="s">
        <v>3515</v>
      </c>
      <c r="E874" s="84" t="s">
        <v>146</v>
      </c>
      <c r="F874" s="84" t="s">
        <v>147</v>
      </c>
      <c r="G874" s="84" t="s">
        <v>147</v>
      </c>
      <c r="H874" s="85">
        <v>33989</v>
      </c>
      <c r="I874" s="84" t="s">
        <v>148</v>
      </c>
      <c r="J874" s="84" t="s">
        <v>3516</v>
      </c>
      <c r="K874" s="84">
        <v>6341</v>
      </c>
      <c r="L874" s="84" t="s">
        <v>3517</v>
      </c>
      <c r="M874" s="84">
        <v>1710229014</v>
      </c>
      <c r="N874" s="86">
        <v>-20.2</v>
      </c>
      <c r="O874" s="86">
        <v>0</v>
      </c>
      <c r="P874" s="86">
        <v>-20.2</v>
      </c>
      <c r="Q874" s="84" t="s">
        <v>3518</v>
      </c>
      <c r="S874" s="84">
        <v>873</v>
      </c>
    </row>
    <row r="875" spans="1:19" x14ac:dyDescent="0.3">
      <c r="A875" s="84">
        <v>702</v>
      </c>
      <c r="B875" s="84">
        <v>18</v>
      </c>
      <c r="C875" s="84" t="s">
        <v>3519</v>
      </c>
      <c r="D875" s="84" t="s">
        <v>3520</v>
      </c>
      <c r="E875" s="84" t="s">
        <v>146</v>
      </c>
      <c r="F875" s="84" t="s">
        <v>147</v>
      </c>
      <c r="G875" s="84" t="s">
        <v>147</v>
      </c>
      <c r="H875" s="85">
        <v>35359</v>
      </c>
      <c r="I875" s="84" t="s">
        <v>148</v>
      </c>
      <c r="J875" s="84" t="s">
        <v>3521</v>
      </c>
      <c r="K875" s="84">
        <v>1160</v>
      </c>
      <c r="L875" s="84" t="s">
        <v>423</v>
      </c>
      <c r="M875" s="84">
        <v>1810702009</v>
      </c>
      <c r="N875" s="86">
        <v>-20.2</v>
      </c>
      <c r="O875" s="86">
        <v>20.2</v>
      </c>
      <c r="P875" s="86">
        <v>0</v>
      </c>
      <c r="Q875" s="84" t="s">
        <v>3522</v>
      </c>
      <c r="S875" s="84">
        <v>874</v>
      </c>
    </row>
    <row r="876" spans="1:19" x14ac:dyDescent="0.3">
      <c r="A876" s="84">
        <v>-39</v>
      </c>
      <c r="B876" s="84">
        <v>19</v>
      </c>
      <c r="C876" s="84" t="s">
        <v>3523</v>
      </c>
      <c r="D876" s="84" t="s">
        <v>2746</v>
      </c>
      <c r="E876" s="84" t="s">
        <v>146</v>
      </c>
      <c r="F876" s="84" t="s">
        <v>147</v>
      </c>
      <c r="G876" s="84" t="s">
        <v>147</v>
      </c>
      <c r="H876" s="85">
        <v>31378</v>
      </c>
      <c r="I876" s="84" t="s">
        <v>148</v>
      </c>
      <c r="J876" s="84" t="s">
        <v>3524</v>
      </c>
      <c r="K876" s="84">
        <v>1100</v>
      </c>
      <c r="L876" s="84" t="s">
        <v>330</v>
      </c>
      <c r="M876" s="84">
        <v>1940039013</v>
      </c>
      <c r="N876" s="86">
        <v>-20.2</v>
      </c>
      <c r="O876" s="86">
        <v>20.2</v>
      </c>
      <c r="P876" s="86">
        <v>0</v>
      </c>
      <c r="Q876" s="84" t="s">
        <v>3525</v>
      </c>
      <c r="R876" s="84" t="s">
        <v>220</v>
      </c>
      <c r="S876" s="84">
        <v>875</v>
      </c>
    </row>
    <row r="877" spans="1:19" x14ac:dyDescent="0.3">
      <c r="A877" s="84">
        <v>390</v>
      </c>
      <c r="B877" s="84">
        <v>20</v>
      </c>
      <c r="C877" s="84" t="s">
        <v>3526</v>
      </c>
      <c r="D877" s="84" t="s">
        <v>214</v>
      </c>
      <c r="E877" s="84" t="s">
        <v>146</v>
      </c>
      <c r="F877" s="84" t="s">
        <v>147</v>
      </c>
      <c r="G877" s="84" t="s">
        <v>239</v>
      </c>
      <c r="H877" s="85">
        <v>33027</v>
      </c>
      <c r="I877" s="84" t="s">
        <v>148</v>
      </c>
      <c r="J877" s="84" t="s">
        <v>3527</v>
      </c>
      <c r="K877" s="84">
        <v>1180</v>
      </c>
      <c r="L877" s="84" t="s">
        <v>353</v>
      </c>
      <c r="M877" s="84">
        <v>2010390030</v>
      </c>
      <c r="N877" s="86">
        <v>-20.2</v>
      </c>
      <c r="O877" s="86">
        <v>20.2</v>
      </c>
      <c r="P877" s="86">
        <v>0</v>
      </c>
      <c r="Q877" s="84" t="s">
        <v>3528</v>
      </c>
      <c r="S877" s="84">
        <v>876</v>
      </c>
    </row>
    <row r="878" spans="1:19" x14ac:dyDescent="0.3">
      <c r="A878" s="84">
        <v>390</v>
      </c>
      <c r="B878" s="84">
        <v>16</v>
      </c>
      <c r="C878" s="84" t="s">
        <v>3529</v>
      </c>
      <c r="D878" s="84" t="s">
        <v>1002</v>
      </c>
      <c r="E878" s="84" t="s">
        <v>146</v>
      </c>
      <c r="F878" s="84" t="s">
        <v>147</v>
      </c>
      <c r="G878" s="84" t="s">
        <v>239</v>
      </c>
      <c r="H878" s="85">
        <v>33058</v>
      </c>
      <c r="I878" s="84" t="s">
        <v>148</v>
      </c>
      <c r="J878" s="84" t="s">
        <v>3530</v>
      </c>
      <c r="K878" s="84">
        <v>1230</v>
      </c>
      <c r="L878" s="84" t="s">
        <v>155</v>
      </c>
      <c r="M878" s="84">
        <v>1610390011</v>
      </c>
      <c r="N878" s="86">
        <v>-20.2</v>
      </c>
      <c r="O878" s="86">
        <v>20.2</v>
      </c>
      <c r="P878" s="86">
        <v>0</v>
      </c>
      <c r="Q878" s="84" t="s">
        <v>3531</v>
      </c>
      <c r="S878" s="84">
        <v>877</v>
      </c>
    </row>
    <row r="879" spans="1:19" x14ac:dyDescent="0.3">
      <c r="A879" s="84">
        <v>-36</v>
      </c>
      <c r="B879" s="84">
        <v>19</v>
      </c>
      <c r="C879" s="84" t="s">
        <v>3532</v>
      </c>
      <c r="D879" s="84" t="s">
        <v>3533</v>
      </c>
      <c r="E879" s="84" t="s">
        <v>146</v>
      </c>
      <c r="F879" s="84" t="s">
        <v>147</v>
      </c>
      <c r="G879" s="84" t="s">
        <v>239</v>
      </c>
      <c r="H879" s="85">
        <v>33484</v>
      </c>
      <c r="I879" s="84" t="s">
        <v>3534</v>
      </c>
      <c r="J879" s="84" t="s">
        <v>3535</v>
      </c>
      <c r="K879" s="84">
        <v>1140</v>
      </c>
      <c r="L879" s="84" t="s">
        <v>387</v>
      </c>
      <c r="M879" s="84">
        <v>1940036006</v>
      </c>
      <c r="N879" s="86">
        <v>-20.2</v>
      </c>
      <c r="O879" s="86">
        <v>20.2</v>
      </c>
      <c r="P879" s="86">
        <v>0</v>
      </c>
      <c r="Q879" s="84" t="s">
        <v>3536</v>
      </c>
      <c r="R879" s="84" t="s">
        <v>777</v>
      </c>
      <c r="S879" s="84">
        <v>878</v>
      </c>
    </row>
    <row r="880" spans="1:19" x14ac:dyDescent="0.3">
      <c r="A880" s="84">
        <v>-39</v>
      </c>
      <c r="B880" s="84">
        <v>20</v>
      </c>
      <c r="C880" s="84" t="s">
        <v>3537</v>
      </c>
      <c r="D880" s="84" t="s">
        <v>1386</v>
      </c>
      <c r="E880" s="84" t="s">
        <v>146</v>
      </c>
      <c r="F880" s="84" t="s">
        <v>147</v>
      </c>
      <c r="G880" s="84" t="s">
        <v>640</v>
      </c>
      <c r="H880" s="85">
        <v>31093</v>
      </c>
      <c r="I880" s="84" t="s">
        <v>516</v>
      </c>
      <c r="J880" s="84" t="s">
        <v>3538</v>
      </c>
      <c r="K880" s="84">
        <v>9000</v>
      </c>
      <c r="L880" s="84" t="s">
        <v>3539</v>
      </c>
      <c r="M880" s="84">
        <v>2030039061</v>
      </c>
      <c r="N880" s="86">
        <v>-20.2</v>
      </c>
      <c r="O880" s="86">
        <v>20.2</v>
      </c>
      <c r="P880" s="86">
        <v>0</v>
      </c>
      <c r="Q880" s="84" t="s">
        <v>3540</v>
      </c>
      <c r="R880" s="84" t="s">
        <v>220</v>
      </c>
      <c r="S880" s="84">
        <v>879</v>
      </c>
    </row>
    <row r="881" spans="1:19" x14ac:dyDescent="0.3">
      <c r="A881" s="84">
        <v>702</v>
      </c>
      <c r="B881" s="84">
        <v>18</v>
      </c>
      <c r="C881" s="84" t="s">
        <v>3541</v>
      </c>
      <c r="D881" s="84" t="s">
        <v>3542</v>
      </c>
      <c r="E881" s="84" t="s">
        <v>146</v>
      </c>
      <c r="F881" s="84" t="s">
        <v>147</v>
      </c>
      <c r="G881" s="84" t="s">
        <v>147</v>
      </c>
      <c r="H881" s="85">
        <v>32395</v>
      </c>
      <c r="I881" s="84" t="s">
        <v>148</v>
      </c>
      <c r="J881" s="84" t="s">
        <v>3543</v>
      </c>
      <c r="K881" s="84">
        <v>1100</v>
      </c>
      <c r="L881" s="84" t="s">
        <v>168</v>
      </c>
      <c r="M881" s="84">
        <v>1810702010</v>
      </c>
      <c r="N881" s="86">
        <v>-20.2</v>
      </c>
      <c r="O881" s="86">
        <v>20.2</v>
      </c>
      <c r="P881" s="86">
        <v>0</v>
      </c>
      <c r="Q881" s="84" t="s">
        <v>3544</v>
      </c>
      <c r="S881" s="84">
        <v>880</v>
      </c>
    </row>
    <row r="882" spans="1:19" x14ac:dyDescent="0.3">
      <c r="A882" s="84">
        <v>1389</v>
      </c>
      <c r="B882" s="84">
        <v>20</v>
      </c>
      <c r="C882" s="84" t="s">
        <v>3545</v>
      </c>
      <c r="D882" s="84" t="s">
        <v>3546</v>
      </c>
      <c r="E882" s="84" t="s">
        <v>165</v>
      </c>
      <c r="F882" s="84" t="s">
        <v>147</v>
      </c>
      <c r="G882" s="84" t="s">
        <v>147</v>
      </c>
      <c r="H882" s="85">
        <v>36731</v>
      </c>
      <c r="I882" s="84" t="s">
        <v>148</v>
      </c>
      <c r="J882" s="84" t="s">
        <v>3547</v>
      </c>
      <c r="K882" s="84">
        <v>1120</v>
      </c>
      <c r="L882" s="84" t="s">
        <v>272</v>
      </c>
      <c r="M882" s="84">
        <v>2010389199</v>
      </c>
      <c r="N882" s="86">
        <v>-20.2</v>
      </c>
      <c r="O882" s="86">
        <v>20.2</v>
      </c>
      <c r="P882" s="86">
        <v>0</v>
      </c>
      <c r="Q882" s="84" t="s">
        <v>3548</v>
      </c>
      <c r="S882" s="84">
        <v>881</v>
      </c>
    </row>
    <row r="883" spans="1:19" x14ac:dyDescent="0.3">
      <c r="A883" s="84">
        <v>229</v>
      </c>
      <c r="B883" s="84">
        <v>20</v>
      </c>
      <c r="C883" s="84" t="s">
        <v>3545</v>
      </c>
      <c r="D883" s="84" t="s">
        <v>3533</v>
      </c>
      <c r="E883" s="84" t="s">
        <v>146</v>
      </c>
      <c r="F883" s="84" t="s">
        <v>147</v>
      </c>
      <c r="G883" s="84" t="s">
        <v>147</v>
      </c>
      <c r="H883" s="85">
        <v>33900</v>
      </c>
      <c r="I883" s="84" t="s">
        <v>148</v>
      </c>
      <c r="J883" s="84" t="s">
        <v>3549</v>
      </c>
      <c r="K883" s="84">
        <v>1220</v>
      </c>
      <c r="L883" s="84" t="s">
        <v>150</v>
      </c>
      <c r="M883" s="84">
        <v>2010229018</v>
      </c>
      <c r="N883" s="86">
        <v>-20.2</v>
      </c>
      <c r="O883" s="86">
        <v>20.2</v>
      </c>
      <c r="P883" s="86">
        <v>0</v>
      </c>
      <c r="Q883" s="84" t="s">
        <v>3550</v>
      </c>
      <c r="S883" s="84">
        <v>882</v>
      </c>
    </row>
    <row r="884" spans="1:19" x14ac:dyDescent="0.3">
      <c r="A884" s="84">
        <v>391</v>
      </c>
      <c r="B884" s="84">
        <v>20</v>
      </c>
      <c r="C884" s="84" t="s">
        <v>3551</v>
      </c>
      <c r="D884" s="84" t="s">
        <v>3552</v>
      </c>
      <c r="E884" s="84" t="s">
        <v>146</v>
      </c>
      <c r="F884" s="84" t="s">
        <v>147</v>
      </c>
      <c r="G884" s="84" t="s">
        <v>147</v>
      </c>
      <c r="H884" s="85">
        <v>35160</v>
      </c>
      <c r="I884" s="84" t="s">
        <v>148</v>
      </c>
      <c r="J884" s="84" t="s">
        <v>3553</v>
      </c>
      <c r="K884" s="84">
        <v>1130</v>
      </c>
      <c r="L884" s="84" t="s">
        <v>187</v>
      </c>
      <c r="M884" s="84">
        <v>2010391005</v>
      </c>
      <c r="N884" s="86">
        <v>-20.2</v>
      </c>
      <c r="O884" s="86">
        <v>20.2</v>
      </c>
      <c r="P884" s="86">
        <v>0</v>
      </c>
      <c r="Q884" s="84" t="s">
        <v>3554</v>
      </c>
      <c r="S884" s="84">
        <v>883</v>
      </c>
    </row>
    <row r="885" spans="1:19" x14ac:dyDescent="0.3">
      <c r="A885" s="84">
        <v>388</v>
      </c>
      <c r="B885" s="84">
        <v>19</v>
      </c>
      <c r="C885" s="84" t="s">
        <v>3555</v>
      </c>
      <c r="D885" s="84" t="s">
        <v>3556</v>
      </c>
      <c r="E885" s="84" t="s">
        <v>165</v>
      </c>
      <c r="F885" s="84" t="s">
        <v>147</v>
      </c>
      <c r="G885" s="84" t="s">
        <v>430</v>
      </c>
      <c r="H885" s="85">
        <v>30406</v>
      </c>
      <c r="I885" s="84" t="s">
        <v>558</v>
      </c>
      <c r="J885" s="84" t="s">
        <v>3557</v>
      </c>
      <c r="K885" s="84">
        <v>1200</v>
      </c>
      <c r="L885" s="84" t="s">
        <v>945</v>
      </c>
      <c r="M885" s="84">
        <v>1910388016</v>
      </c>
      <c r="N885" s="86">
        <v>-20.2</v>
      </c>
      <c r="O885" s="86">
        <v>20.2</v>
      </c>
      <c r="P885" s="86">
        <v>0</v>
      </c>
      <c r="Q885" s="84" t="s">
        <v>3558</v>
      </c>
      <c r="S885" s="84">
        <v>884</v>
      </c>
    </row>
    <row r="886" spans="1:19" x14ac:dyDescent="0.3">
      <c r="A886" s="84">
        <v>705</v>
      </c>
      <c r="B886" s="84">
        <v>20</v>
      </c>
      <c r="C886" s="84" t="s">
        <v>3559</v>
      </c>
      <c r="D886" s="84" t="s">
        <v>3560</v>
      </c>
      <c r="E886" s="84" t="s">
        <v>146</v>
      </c>
      <c r="F886" s="84" t="s">
        <v>147</v>
      </c>
      <c r="G886" s="84" t="s">
        <v>147</v>
      </c>
      <c r="H886" s="85">
        <v>34206</v>
      </c>
      <c r="I886" s="84" t="s">
        <v>902</v>
      </c>
      <c r="J886" s="84" t="s">
        <v>3561</v>
      </c>
      <c r="K886" s="84">
        <v>1170</v>
      </c>
      <c r="L886" s="84" t="s">
        <v>248</v>
      </c>
      <c r="M886" s="84">
        <v>2010705008</v>
      </c>
      <c r="N886" s="86">
        <v>-20.2</v>
      </c>
      <c r="O886" s="86">
        <v>20.2</v>
      </c>
      <c r="P886" s="86">
        <v>0</v>
      </c>
      <c r="Q886" s="84" t="s">
        <v>3562</v>
      </c>
      <c r="S886" s="84">
        <v>885</v>
      </c>
    </row>
    <row r="887" spans="1:19" x14ac:dyDescent="0.3">
      <c r="A887" s="84">
        <v>390</v>
      </c>
      <c r="B887" s="84">
        <v>20</v>
      </c>
      <c r="C887" s="84" t="s">
        <v>3563</v>
      </c>
      <c r="D887" s="84" t="s">
        <v>3564</v>
      </c>
      <c r="E887" s="84" t="s">
        <v>146</v>
      </c>
      <c r="F887" s="84" t="s">
        <v>147</v>
      </c>
      <c r="G887" s="84" t="s">
        <v>147</v>
      </c>
      <c r="H887" s="85">
        <v>34180</v>
      </c>
      <c r="I887" s="84" t="s">
        <v>148</v>
      </c>
      <c r="J887" s="84" t="s">
        <v>3565</v>
      </c>
      <c r="K887" s="84">
        <v>1090</v>
      </c>
      <c r="L887" s="84" t="s">
        <v>1160</v>
      </c>
      <c r="M887" s="84">
        <v>2010390031</v>
      </c>
      <c r="N887" s="86">
        <v>-20.2</v>
      </c>
      <c r="O887" s="86">
        <v>20.2</v>
      </c>
      <c r="P887" s="86">
        <v>0</v>
      </c>
      <c r="Q887" s="84" t="s">
        <v>3566</v>
      </c>
      <c r="S887" s="84">
        <v>886</v>
      </c>
    </row>
    <row r="888" spans="1:19" x14ac:dyDescent="0.3">
      <c r="A888" s="84">
        <v>230</v>
      </c>
      <c r="B888" s="84">
        <v>20</v>
      </c>
      <c r="C888" s="84" t="s">
        <v>3567</v>
      </c>
      <c r="D888" s="84" t="s">
        <v>859</v>
      </c>
      <c r="E888" s="84" t="s">
        <v>165</v>
      </c>
      <c r="F888" s="84" t="s">
        <v>147</v>
      </c>
      <c r="G888" s="84" t="s">
        <v>159</v>
      </c>
      <c r="H888" s="85">
        <v>34511</v>
      </c>
      <c r="I888" s="84" t="s">
        <v>576</v>
      </c>
      <c r="J888" s="84" t="s">
        <v>3568</v>
      </c>
      <c r="K888" s="84">
        <v>1190</v>
      </c>
      <c r="L888" s="84" t="s">
        <v>155</v>
      </c>
      <c r="M888" s="84">
        <v>2010230018</v>
      </c>
      <c r="N888" s="86">
        <v>-20.2</v>
      </c>
      <c r="O888" s="86">
        <v>20.2</v>
      </c>
      <c r="P888" s="86">
        <v>0</v>
      </c>
      <c r="Q888" s="84" t="s">
        <v>3569</v>
      </c>
      <c r="S888" s="84">
        <v>887</v>
      </c>
    </row>
    <row r="889" spans="1:19" x14ac:dyDescent="0.3">
      <c r="A889" s="84">
        <v>230</v>
      </c>
      <c r="B889" s="84">
        <v>20</v>
      </c>
      <c r="C889" s="84" t="s">
        <v>3570</v>
      </c>
      <c r="D889" s="84" t="s">
        <v>3571</v>
      </c>
      <c r="E889" s="84" t="s">
        <v>165</v>
      </c>
      <c r="F889" s="84" t="s">
        <v>147</v>
      </c>
      <c r="G889" s="84" t="s">
        <v>239</v>
      </c>
      <c r="H889" s="85">
        <v>35216</v>
      </c>
      <c r="I889" s="84" t="s">
        <v>351</v>
      </c>
      <c r="J889" s="84" t="s">
        <v>3572</v>
      </c>
      <c r="K889" s="84">
        <v>1090</v>
      </c>
      <c r="L889" s="84" t="s">
        <v>155</v>
      </c>
      <c r="M889" s="84">
        <v>2010230019</v>
      </c>
      <c r="N889" s="86">
        <v>-20.2</v>
      </c>
      <c r="O889" s="86">
        <v>20.2</v>
      </c>
      <c r="P889" s="86">
        <v>0</v>
      </c>
      <c r="Q889" s="84" t="s">
        <v>3573</v>
      </c>
      <c r="S889" s="84">
        <v>888</v>
      </c>
    </row>
    <row r="890" spans="1:19" x14ac:dyDescent="0.3">
      <c r="A890" s="84">
        <v>387</v>
      </c>
      <c r="B890" s="84">
        <v>19</v>
      </c>
      <c r="C890" s="84" t="s">
        <v>3574</v>
      </c>
      <c r="D890" s="84" t="s">
        <v>851</v>
      </c>
      <c r="E890" s="84" t="s">
        <v>165</v>
      </c>
      <c r="F890" s="84" t="s">
        <v>147</v>
      </c>
      <c r="G890" s="84" t="s">
        <v>147</v>
      </c>
      <c r="H890" s="85">
        <v>36691</v>
      </c>
      <c r="I890" s="84" t="s">
        <v>148</v>
      </c>
      <c r="J890" s="84" t="s">
        <v>3575</v>
      </c>
      <c r="K890" s="84">
        <v>2700</v>
      </c>
      <c r="L890" s="84" t="s">
        <v>2692</v>
      </c>
      <c r="M890" s="84">
        <v>1910387067</v>
      </c>
      <c r="N890" s="86">
        <v>-20.2</v>
      </c>
      <c r="O890" s="86">
        <v>20.2</v>
      </c>
      <c r="P890" s="86">
        <v>0</v>
      </c>
      <c r="Q890" s="84" t="s">
        <v>3576</v>
      </c>
      <c r="S890" s="84">
        <v>889</v>
      </c>
    </row>
    <row r="891" spans="1:19" x14ac:dyDescent="0.3">
      <c r="A891" s="84">
        <v>-46</v>
      </c>
      <c r="B891" s="84">
        <v>20</v>
      </c>
      <c r="C891" s="84" t="s">
        <v>3577</v>
      </c>
      <c r="D891" s="84" t="s">
        <v>234</v>
      </c>
      <c r="E891" s="84" t="s">
        <v>146</v>
      </c>
      <c r="F891" s="84" t="s">
        <v>147</v>
      </c>
      <c r="G891" s="84" t="s">
        <v>239</v>
      </c>
      <c r="H891" s="85">
        <v>31189</v>
      </c>
      <c r="I891" s="84" t="s">
        <v>148</v>
      </c>
      <c r="J891" s="84" t="s">
        <v>3578</v>
      </c>
      <c r="K891" s="84">
        <v>5020</v>
      </c>
      <c r="L891" s="84" t="s">
        <v>307</v>
      </c>
      <c r="M891" s="84">
        <v>2030046007</v>
      </c>
      <c r="N891" s="86">
        <v>-20.2</v>
      </c>
      <c r="O891" s="86">
        <v>20.2</v>
      </c>
      <c r="P891" s="86">
        <v>0</v>
      </c>
      <c r="Q891" s="84" t="s">
        <v>3579</v>
      </c>
      <c r="R891" s="84" t="s">
        <v>723</v>
      </c>
      <c r="S891" s="84">
        <v>890</v>
      </c>
    </row>
    <row r="892" spans="1:19" x14ac:dyDescent="0.3">
      <c r="A892" s="84">
        <v>-42</v>
      </c>
      <c r="B892" s="84">
        <v>20</v>
      </c>
      <c r="C892" s="84" t="s">
        <v>3580</v>
      </c>
      <c r="D892" s="84" t="s">
        <v>3581</v>
      </c>
      <c r="E892" s="84" t="s">
        <v>165</v>
      </c>
      <c r="F892" s="84" t="s">
        <v>147</v>
      </c>
      <c r="G892" s="84" t="s">
        <v>147</v>
      </c>
      <c r="H892" s="85">
        <v>34892</v>
      </c>
      <c r="I892" s="84" t="s">
        <v>228</v>
      </c>
      <c r="J892" s="84" t="s">
        <v>3582</v>
      </c>
      <c r="K892" s="84">
        <v>22083</v>
      </c>
      <c r="L892" s="84" t="s">
        <v>147</v>
      </c>
      <c r="M892" s="84">
        <v>2030042004</v>
      </c>
      <c r="N892" s="86">
        <v>-20.2</v>
      </c>
      <c r="O892" s="86">
        <v>20.2</v>
      </c>
      <c r="P892" s="86">
        <v>0</v>
      </c>
      <c r="Q892" s="84" t="s">
        <v>3583</v>
      </c>
      <c r="R892" s="84" t="s">
        <v>232</v>
      </c>
      <c r="S892" s="84">
        <v>891</v>
      </c>
    </row>
    <row r="893" spans="1:19" x14ac:dyDescent="0.3">
      <c r="A893" s="84">
        <v>229</v>
      </c>
      <c r="B893" s="84">
        <v>18</v>
      </c>
      <c r="C893" s="84" t="s">
        <v>3584</v>
      </c>
      <c r="D893" s="84" t="s">
        <v>3585</v>
      </c>
      <c r="E893" s="84" t="s">
        <v>165</v>
      </c>
      <c r="F893" s="84" t="s">
        <v>147</v>
      </c>
      <c r="G893" s="84" t="s">
        <v>147</v>
      </c>
      <c r="H893" s="85">
        <v>34403</v>
      </c>
      <c r="I893" s="84" t="s">
        <v>495</v>
      </c>
      <c r="J893" s="84" t="s">
        <v>3586</v>
      </c>
      <c r="K893" s="84">
        <v>1100</v>
      </c>
      <c r="L893" s="84" t="s">
        <v>168</v>
      </c>
      <c r="M893" s="84">
        <v>1810229017</v>
      </c>
      <c r="N893" s="86">
        <v>-20.2</v>
      </c>
      <c r="O893" s="86">
        <v>20.2</v>
      </c>
      <c r="P893" s="86">
        <v>0</v>
      </c>
      <c r="Q893" s="84" t="s">
        <v>3587</v>
      </c>
      <c r="S893" s="84">
        <v>892</v>
      </c>
    </row>
    <row r="894" spans="1:19" x14ac:dyDescent="0.3">
      <c r="A894" s="84">
        <v>-18</v>
      </c>
      <c r="B894" s="84">
        <v>19</v>
      </c>
      <c r="C894" s="84" t="s">
        <v>3588</v>
      </c>
      <c r="D894" s="84" t="s">
        <v>3589</v>
      </c>
      <c r="E894" s="84" t="s">
        <v>165</v>
      </c>
      <c r="F894" s="84" t="s">
        <v>147</v>
      </c>
      <c r="G894" s="84" t="s">
        <v>147</v>
      </c>
      <c r="H894" s="85">
        <v>30952</v>
      </c>
      <c r="I894" s="84" t="s">
        <v>148</v>
      </c>
      <c r="J894" s="84" t="s">
        <v>3590</v>
      </c>
      <c r="K894" s="84">
        <v>1120</v>
      </c>
      <c r="L894" s="84" t="s">
        <v>147</v>
      </c>
      <c r="M894" s="84">
        <v>1930018012</v>
      </c>
      <c r="N894" s="86">
        <v>-20.2</v>
      </c>
      <c r="O894" s="86">
        <v>20.2</v>
      </c>
      <c r="P894" s="86">
        <v>0</v>
      </c>
      <c r="Q894" s="84" t="s">
        <v>3591</v>
      </c>
      <c r="R894" s="84" t="s">
        <v>225</v>
      </c>
      <c r="S894" s="84">
        <v>893</v>
      </c>
    </row>
    <row r="895" spans="1:19" x14ac:dyDescent="0.3">
      <c r="A895" s="84">
        <v>702</v>
      </c>
      <c r="B895" s="84">
        <v>19</v>
      </c>
      <c r="C895" s="84" t="s">
        <v>3592</v>
      </c>
      <c r="D895" s="84" t="s">
        <v>3593</v>
      </c>
      <c r="E895" s="84" t="s">
        <v>165</v>
      </c>
      <c r="F895" s="84" t="s">
        <v>147</v>
      </c>
      <c r="G895" s="84" t="s">
        <v>147</v>
      </c>
      <c r="H895" s="85">
        <v>36116</v>
      </c>
      <c r="I895" s="84" t="s">
        <v>148</v>
      </c>
      <c r="J895" s="84" t="s">
        <v>3594</v>
      </c>
      <c r="K895" s="84">
        <v>8302</v>
      </c>
      <c r="L895" s="84" t="s">
        <v>3595</v>
      </c>
      <c r="M895" s="84">
        <v>1910702011</v>
      </c>
      <c r="N895" s="86">
        <v>-20.2</v>
      </c>
      <c r="O895" s="86">
        <v>20.2</v>
      </c>
      <c r="P895" s="86">
        <v>0</v>
      </c>
      <c r="Q895" s="84" t="s">
        <v>3596</v>
      </c>
      <c r="S895" s="84">
        <v>894</v>
      </c>
    </row>
    <row r="896" spans="1:19" x14ac:dyDescent="0.3">
      <c r="A896" s="84">
        <v>390</v>
      </c>
      <c r="B896" s="84">
        <v>18</v>
      </c>
      <c r="C896" s="84" t="s">
        <v>3597</v>
      </c>
      <c r="D896" s="84" t="s">
        <v>416</v>
      </c>
      <c r="E896" s="84" t="s">
        <v>146</v>
      </c>
      <c r="F896" s="84" t="s">
        <v>147</v>
      </c>
      <c r="G896" s="84" t="s">
        <v>159</v>
      </c>
      <c r="H896" s="85">
        <v>33389</v>
      </c>
      <c r="I896" s="84" t="s">
        <v>148</v>
      </c>
      <c r="J896" s="84" t="s">
        <v>3598</v>
      </c>
      <c r="K896" s="84">
        <v>1190</v>
      </c>
      <c r="L896" s="84" t="s">
        <v>253</v>
      </c>
      <c r="M896" s="84">
        <v>1810390016</v>
      </c>
      <c r="N896" s="86">
        <v>-20.2</v>
      </c>
      <c r="O896" s="86">
        <v>20.2</v>
      </c>
      <c r="P896" s="86">
        <v>0</v>
      </c>
      <c r="Q896" s="84" t="s">
        <v>3599</v>
      </c>
      <c r="S896" s="84">
        <v>895</v>
      </c>
    </row>
    <row r="897" spans="1:19" x14ac:dyDescent="0.3">
      <c r="A897" s="84">
        <v>-39</v>
      </c>
      <c r="B897" s="84">
        <v>20</v>
      </c>
      <c r="C897" s="84" t="s">
        <v>3600</v>
      </c>
      <c r="D897" s="84" t="s">
        <v>3601</v>
      </c>
      <c r="E897" s="84" t="s">
        <v>165</v>
      </c>
      <c r="F897" s="84" t="s">
        <v>147</v>
      </c>
      <c r="G897" s="84" t="s">
        <v>147</v>
      </c>
      <c r="H897" s="85">
        <v>33375</v>
      </c>
      <c r="I897" s="84" t="s">
        <v>228</v>
      </c>
      <c r="J897" s="84" t="s">
        <v>3602</v>
      </c>
      <c r="K897" s="84">
        <v>81539</v>
      </c>
      <c r="L897" s="84" t="s">
        <v>147</v>
      </c>
      <c r="M897" s="84">
        <v>2030039044</v>
      </c>
      <c r="N897" s="86">
        <v>-20.2</v>
      </c>
      <c r="O897" s="86">
        <v>20.2</v>
      </c>
      <c r="P897" s="86">
        <v>0</v>
      </c>
      <c r="Q897" s="84" t="s">
        <v>3603</v>
      </c>
      <c r="R897" s="84" t="s">
        <v>220</v>
      </c>
      <c r="S897" s="84">
        <v>896</v>
      </c>
    </row>
    <row r="898" spans="1:19" x14ac:dyDescent="0.3">
      <c r="A898" s="84">
        <v>391</v>
      </c>
      <c r="B898" s="84">
        <v>18</v>
      </c>
      <c r="C898" s="84" t="s">
        <v>3604</v>
      </c>
      <c r="D898" s="84" t="s">
        <v>3304</v>
      </c>
      <c r="E898" s="84" t="s">
        <v>146</v>
      </c>
      <c r="F898" s="84" t="s">
        <v>147</v>
      </c>
      <c r="G898" s="84" t="s">
        <v>147</v>
      </c>
      <c r="H898" s="85">
        <v>34717</v>
      </c>
      <c r="I898" s="84" t="s">
        <v>148</v>
      </c>
      <c r="J898" s="84" t="s">
        <v>3605</v>
      </c>
      <c r="K898" s="84">
        <v>1110</v>
      </c>
      <c r="L898" s="84" t="s">
        <v>330</v>
      </c>
      <c r="M898" s="84">
        <v>1810391082</v>
      </c>
      <c r="N898" s="86">
        <v>-20.2</v>
      </c>
      <c r="O898" s="86">
        <v>20.2</v>
      </c>
      <c r="P898" s="86">
        <v>0</v>
      </c>
      <c r="Q898" s="84" t="s">
        <v>3606</v>
      </c>
      <c r="S898" s="84">
        <v>897</v>
      </c>
    </row>
    <row r="899" spans="1:19" x14ac:dyDescent="0.3">
      <c r="A899" s="84">
        <v>480</v>
      </c>
      <c r="B899" s="84">
        <v>20</v>
      </c>
      <c r="C899" s="84" t="s">
        <v>3607</v>
      </c>
      <c r="D899" s="84" t="s">
        <v>1460</v>
      </c>
      <c r="E899" s="84" t="s">
        <v>146</v>
      </c>
      <c r="F899" s="84" t="s">
        <v>147</v>
      </c>
      <c r="G899" s="84" t="s">
        <v>147</v>
      </c>
      <c r="H899" s="85">
        <v>34387</v>
      </c>
      <c r="I899" s="84" t="s">
        <v>148</v>
      </c>
      <c r="J899" s="84" t="s">
        <v>3608</v>
      </c>
      <c r="K899" s="84">
        <v>2282</v>
      </c>
      <c r="L899" s="84" t="s">
        <v>3609</v>
      </c>
      <c r="M899" s="84">
        <v>2010480010</v>
      </c>
      <c r="N899" s="86">
        <v>-20.2</v>
      </c>
      <c r="O899" s="86">
        <v>20.2</v>
      </c>
      <c r="P899" s="86">
        <v>0</v>
      </c>
      <c r="Q899" s="84" t="s">
        <v>3610</v>
      </c>
      <c r="S899" s="84">
        <v>898</v>
      </c>
    </row>
    <row r="900" spans="1:19" x14ac:dyDescent="0.3">
      <c r="A900" s="84">
        <v>388</v>
      </c>
      <c r="B900" s="84">
        <v>19</v>
      </c>
      <c r="C900" s="84" t="s">
        <v>3611</v>
      </c>
      <c r="D900" s="84" t="s">
        <v>3612</v>
      </c>
      <c r="E900" s="84" t="s">
        <v>165</v>
      </c>
      <c r="F900" s="84" t="s">
        <v>3613</v>
      </c>
      <c r="G900" s="84" t="s">
        <v>147</v>
      </c>
      <c r="H900" s="85">
        <v>25642</v>
      </c>
      <c r="I900" s="84" t="s">
        <v>148</v>
      </c>
      <c r="J900" s="84" t="s">
        <v>3614</v>
      </c>
      <c r="K900" s="84">
        <v>1080</v>
      </c>
      <c r="L900" s="84" t="s">
        <v>343</v>
      </c>
      <c r="M900" s="84">
        <v>1910388017</v>
      </c>
      <c r="N900" s="86">
        <v>-20.2</v>
      </c>
      <c r="O900" s="86">
        <v>20.2</v>
      </c>
      <c r="P900" s="86">
        <v>0</v>
      </c>
      <c r="Q900" s="84" t="s">
        <v>3615</v>
      </c>
      <c r="S900" s="84">
        <v>899</v>
      </c>
    </row>
    <row r="901" spans="1:19" x14ac:dyDescent="0.3">
      <c r="A901" s="84">
        <v>229</v>
      </c>
      <c r="B901" s="84">
        <v>19</v>
      </c>
      <c r="C901" s="84" t="s">
        <v>3611</v>
      </c>
      <c r="D901" s="84" t="s">
        <v>3616</v>
      </c>
      <c r="E901" s="84" t="s">
        <v>146</v>
      </c>
      <c r="F901" s="84" t="s">
        <v>147</v>
      </c>
      <c r="G901" s="84" t="s">
        <v>147</v>
      </c>
      <c r="H901" s="85">
        <v>36596</v>
      </c>
      <c r="I901" s="84" t="s">
        <v>148</v>
      </c>
      <c r="J901" s="84" t="s">
        <v>3617</v>
      </c>
      <c r="K901" s="84">
        <v>1220</v>
      </c>
      <c r="L901" s="84" t="s">
        <v>150</v>
      </c>
      <c r="M901" s="84">
        <v>1910229070</v>
      </c>
      <c r="N901" s="86">
        <v>-20.2</v>
      </c>
      <c r="O901" s="86">
        <v>20.2</v>
      </c>
      <c r="P901" s="86">
        <v>0</v>
      </c>
      <c r="Q901" s="84" t="s">
        <v>3618</v>
      </c>
      <c r="S901" s="84">
        <v>900</v>
      </c>
    </row>
    <row r="902" spans="1:19" x14ac:dyDescent="0.3">
      <c r="A902" s="84">
        <v>387</v>
      </c>
      <c r="B902" s="84">
        <v>18</v>
      </c>
      <c r="C902" s="84" t="s">
        <v>3619</v>
      </c>
      <c r="D902" s="84" t="s">
        <v>3365</v>
      </c>
      <c r="E902" s="84" t="s">
        <v>165</v>
      </c>
      <c r="F902" s="84" t="s">
        <v>147</v>
      </c>
      <c r="G902" s="84" t="s">
        <v>147</v>
      </c>
      <c r="H902" s="85">
        <v>34551</v>
      </c>
      <c r="I902" s="84" t="s">
        <v>148</v>
      </c>
      <c r="J902" s="84" t="s">
        <v>3620</v>
      </c>
      <c r="K902" s="84">
        <v>2333</v>
      </c>
      <c r="L902" s="84" t="s">
        <v>2621</v>
      </c>
      <c r="M902" s="84">
        <v>1810387066</v>
      </c>
      <c r="N902" s="86">
        <v>-20.2</v>
      </c>
      <c r="O902" s="86">
        <v>20.2</v>
      </c>
      <c r="P902" s="86">
        <v>0</v>
      </c>
      <c r="Q902" s="84" t="s">
        <v>3621</v>
      </c>
      <c r="S902" s="84">
        <v>901</v>
      </c>
    </row>
    <row r="903" spans="1:19" x14ac:dyDescent="0.3">
      <c r="A903" s="84">
        <v>-39</v>
      </c>
      <c r="B903" s="84">
        <v>19</v>
      </c>
      <c r="C903" s="84" t="s">
        <v>3622</v>
      </c>
      <c r="D903" s="84" t="s">
        <v>3623</v>
      </c>
      <c r="E903" s="84" t="s">
        <v>165</v>
      </c>
      <c r="F903" s="84" t="s">
        <v>1194</v>
      </c>
      <c r="G903" s="84" t="s">
        <v>147</v>
      </c>
      <c r="H903" s="85">
        <v>28208</v>
      </c>
      <c r="I903" s="84" t="s">
        <v>148</v>
      </c>
      <c r="J903" s="84" t="s">
        <v>3624</v>
      </c>
      <c r="K903" s="84">
        <v>1220</v>
      </c>
      <c r="L903" s="84" t="s">
        <v>150</v>
      </c>
      <c r="M903" s="84">
        <v>1930039105</v>
      </c>
      <c r="N903" s="86">
        <v>-20.2</v>
      </c>
      <c r="O903" s="86">
        <v>20.2</v>
      </c>
      <c r="P903" s="86">
        <v>0</v>
      </c>
      <c r="Q903" s="84" t="s">
        <v>3625</v>
      </c>
      <c r="R903" s="84" t="s">
        <v>220</v>
      </c>
      <c r="S903" s="84">
        <v>902</v>
      </c>
    </row>
    <row r="904" spans="1:19" x14ac:dyDescent="0.3">
      <c r="A904" s="84">
        <v>388</v>
      </c>
      <c r="B904" s="84">
        <v>20</v>
      </c>
      <c r="C904" s="84" t="s">
        <v>3626</v>
      </c>
      <c r="D904" s="84" t="s">
        <v>872</v>
      </c>
      <c r="E904" s="84" t="s">
        <v>165</v>
      </c>
      <c r="F904" s="84" t="s">
        <v>147</v>
      </c>
      <c r="G904" s="84" t="s">
        <v>159</v>
      </c>
      <c r="H904" s="85">
        <v>34189</v>
      </c>
      <c r="I904" s="84" t="s">
        <v>148</v>
      </c>
      <c r="J904" s="84" t="s">
        <v>3627</v>
      </c>
      <c r="K904" s="84">
        <v>1060</v>
      </c>
      <c r="L904" s="84" t="s">
        <v>155</v>
      </c>
      <c r="M904" s="84">
        <v>2010388017</v>
      </c>
      <c r="N904" s="86">
        <v>-20.2</v>
      </c>
      <c r="O904" s="86">
        <v>20.2</v>
      </c>
      <c r="P904" s="86">
        <v>0</v>
      </c>
      <c r="Q904" s="84" t="s">
        <v>3628</v>
      </c>
      <c r="S904" s="84">
        <v>903</v>
      </c>
    </row>
    <row r="905" spans="1:19" x14ac:dyDescent="0.3">
      <c r="A905" s="84">
        <v>389</v>
      </c>
      <c r="B905" s="84">
        <v>20</v>
      </c>
      <c r="C905" s="84" t="s">
        <v>3629</v>
      </c>
      <c r="D905" s="84" t="s">
        <v>3533</v>
      </c>
      <c r="E905" s="84" t="s">
        <v>146</v>
      </c>
      <c r="F905" s="84" t="s">
        <v>147</v>
      </c>
      <c r="G905" s="84" t="s">
        <v>147</v>
      </c>
      <c r="H905" s="85">
        <v>35163</v>
      </c>
      <c r="I905" s="84" t="s">
        <v>148</v>
      </c>
      <c r="J905" s="84" t="s">
        <v>3630</v>
      </c>
      <c r="K905" s="84">
        <v>2500</v>
      </c>
      <c r="L905" s="84" t="s">
        <v>218</v>
      </c>
      <c r="M905" s="84">
        <v>2010389036</v>
      </c>
      <c r="N905" s="86">
        <v>-20.2</v>
      </c>
      <c r="O905" s="86">
        <v>20.2</v>
      </c>
      <c r="P905" s="86">
        <v>0</v>
      </c>
      <c r="Q905" s="84" t="s">
        <v>3631</v>
      </c>
      <c r="S905" s="84">
        <v>904</v>
      </c>
    </row>
    <row r="906" spans="1:19" x14ac:dyDescent="0.3">
      <c r="A906" s="84">
        <v>390</v>
      </c>
      <c r="B906" s="84">
        <v>19</v>
      </c>
      <c r="C906" s="84" t="s">
        <v>3632</v>
      </c>
      <c r="D906" s="84" t="s">
        <v>318</v>
      </c>
      <c r="E906" s="84" t="s">
        <v>146</v>
      </c>
      <c r="F906" s="84" t="s">
        <v>147</v>
      </c>
      <c r="G906" s="84" t="s">
        <v>147</v>
      </c>
      <c r="H906" s="85">
        <v>33691</v>
      </c>
      <c r="I906" s="84" t="s">
        <v>148</v>
      </c>
      <c r="J906" s="84" t="s">
        <v>3633</v>
      </c>
      <c r="K906" s="84">
        <v>1040</v>
      </c>
      <c r="L906" s="84" t="s">
        <v>620</v>
      </c>
      <c r="M906" s="84">
        <v>1910390025</v>
      </c>
      <c r="N906" s="86">
        <v>-20.2</v>
      </c>
      <c r="O906" s="86">
        <v>20.2</v>
      </c>
      <c r="P906" s="86">
        <v>0</v>
      </c>
      <c r="Q906" s="84" t="s">
        <v>3634</v>
      </c>
      <c r="S906" s="84">
        <v>905</v>
      </c>
    </row>
    <row r="907" spans="1:19" x14ac:dyDescent="0.3">
      <c r="A907" s="84">
        <v>391</v>
      </c>
      <c r="B907" s="84">
        <v>19</v>
      </c>
      <c r="C907" s="84" t="s">
        <v>3635</v>
      </c>
      <c r="D907" s="84" t="s">
        <v>2709</v>
      </c>
      <c r="E907" s="84" t="s">
        <v>165</v>
      </c>
      <c r="F907" s="84" t="s">
        <v>147</v>
      </c>
      <c r="G907" s="84" t="s">
        <v>147</v>
      </c>
      <c r="H907" s="85">
        <v>34827</v>
      </c>
      <c r="I907" s="84" t="s">
        <v>148</v>
      </c>
      <c r="J907" s="84" t="s">
        <v>3636</v>
      </c>
      <c r="K907" s="84">
        <v>1020</v>
      </c>
      <c r="L907" s="84" t="s">
        <v>161</v>
      </c>
      <c r="M907" s="84">
        <v>1910391037</v>
      </c>
      <c r="N907" s="86">
        <v>-20.2</v>
      </c>
      <c r="O907" s="86">
        <v>20.2</v>
      </c>
      <c r="P907" s="86">
        <v>0</v>
      </c>
      <c r="Q907" s="84" t="s">
        <v>3637</v>
      </c>
      <c r="S907" s="84">
        <v>906</v>
      </c>
    </row>
    <row r="908" spans="1:19" x14ac:dyDescent="0.3">
      <c r="A908" s="84">
        <v>702</v>
      </c>
      <c r="B908" s="84">
        <v>18</v>
      </c>
      <c r="C908" s="84" t="s">
        <v>3638</v>
      </c>
      <c r="D908" s="84" t="s">
        <v>3533</v>
      </c>
      <c r="E908" s="84" t="s">
        <v>146</v>
      </c>
      <c r="F908" s="84" t="s">
        <v>147</v>
      </c>
      <c r="G908" s="84" t="s">
        <v>147</v>
      </c>
      <c r="H908" s="85">
        <v>35886</v>
      </c>
      <c r="I908" s="84" t="s">
        <v>148</v>
      </c>
      <c r="J908" s="84" t="s">
        <v>3639</v>
      </c>
      <c r="K908" s="84">
        <v>5020</v>
      </c>
      <c r="L908" s="84" t="s">
        <v>307</v>
      </c>
      <c r="M908" s="84">
        <v>1810702011</v>
      </c>
      <c r="N908" s="86">
        <v>-20.2</v>
      </c>
      <c r="O908" s="86">
        <v>20.2</v>
      </c>
      <c r="P908" s="86">
        <v>0</v>
      </c>
      <c r="Q908" s="84" t="s">
        <v>3640</v>
      </c>
      <c r="S908" s="84">
        <v>907</v>
      </c>
    </row>
    <row r="909" spans="1:19" x14ac:dyDescent="0.3">
      <c r="A909" s="84">
        <v>387</v>
      </c>
      <c r="B909" s="84">
        <v>19</v>
      </c>
      <c r="C909" s="84" t="s">
        <v>3641</v>
      </c>
      <c r="D909" s="84" t="s">
        <v>738</v>
      </c>
      <c r="E909" s="84" t="s">
        <v>146</v>
      </c>
      <c r="F909" s="84" t="s">
        <v>147</v>
      </c>
      <c r="G909" s="84" t="s">
        <v>147</v>
      </c>
      <c r="H909" s="85">
        <v>34416</v>
      </c>
      <c r="I909" s="84" t="s">
        <v>148</v>
      </c>
      <c r="J909" s="84" t="s">
        <v>3642</v>
      </c>
      <c r="K909" s="84">
        <v>1020</v>
      </c>
      <c r="L909" s="84" t="s">
        <v>161</v>
      </c>
      <c r="M909" s="84">
        <v>1910387020</v>
      </c>
      <c r="N909" s="86">
        <v>-20.2</v>
      </c>
      <c r="O909" s="86">
        <v>20.2</v>
      </c>
      <c r="P909" s="86">
        <v>0</v>
      </c>
      <c r="Q909" s="84" t="s">
        <v>3643</v>
      </c>
      <c r="S909" s="84">
        <v>908</v>
      </c>
    </row>
    <row r="910" spans="1:19" x14ac:dyDescent="0.3">
      <c r="A910" s="84">
        <v>391</v>
      </c>
      <c r="B910" s="84">
        <v>20</v>
      </c>
      <c r="C910" s="84" t="s">
        <v>3641</v>
      </c>
      <c r="D910" s="84" t="s">
        <v>3644</v>
      </c>
      <c r="E910" s="84" t="s">
        <v>165</v>
      </c>
      <c r="F910" s="84" t="s">
        <v>147</v>
      </c>
      <c r="G910" s="84" t="s">
        <v>147</v>
      </c>
      <c r="H910" s="85">
        <v>36664</v>
      </c>
      <c r="I910" s="84" t="s">
        <v>148</v>
      </c>
      <c r="J910" s="84" t="s">
        <v>3645</v>
      </c>
      <c r="K910" s="84">
        <v>1100</v>
      </c>
      <c r="L910" s="84" t="s">
        <v>168</v>
      </c>
      <c r="M910" s="84">
        <v>2010391042</v>
      </c>
      <c r="N910" s="86">
        <v>-20.2</v>
      </c>
      <c r="O910" s="86">
        <v>20.2</v>
      </c>
      <c r="P910" s="86">
        <v>0</v>
      </c>
      <c r="Q910" s="84" t="s">
        <v>3646</v>
      </c>
      <c r="S910" s="84">
        <v>909</v>
      </c>
    </row>
    <row r="911" spans="1:19" x14ac:dyDescent="0.3">
      <c r="A911" s="84">
        <v>389</v>
      </c>
      <c r="B911" s="84">
        <v>19</v>
      </c>
      <c r="C911" s="84" t="s">
        <v>3641</v>
      </c>
      <c r="D911" s="84" t="s">
        <v>385</v>
      </c>
      <c r="E911" s="84" t="s">
        <v>165</v>
      </c>
      <c r="F911" s="84" t="s">
        <v>147</v>
      </c>
      <c r="G911" s="84" t="s">
        <v>147</v>
      </c>
      <c r="H911" s="85">
        <v>35387</v>
      </c>
      <c r="I911" s="84" t="s">
        <v>148</v>
      </c>
      <c r="J911" s="84" t="s">
        <v>3647</v>
      </c>
      <c r="K911" s="84">
        <v>7574</v>
      </c>
      <c r="L911" s="84" t="s">
        <v>3648</v>
      </c>
      <c r="M911" s="84">
        <v>1910389039</v>
      </c>
      <c r="N911" s="86">
        <v>-20.2</v>
      </c>
      <c r="O911" s="86">
        <v>20.2</v>
      </c>
      <c r="P911" s="86">
        <v>0</v>
      </c>
      <c r="Q911" s="84" t="s">
        <v>3649</v>
      </c>
      <c r="S911" s="84">
        <v>910</v>
      </c>
    </row>
    <row r="912" spans="1:19" x14ac:dyDescent="0.3">
      <c r="A912" s="84">
        <v>613</v>
      </c>
      <c r="B912" s="84">
        <v>19</v>
      </c>
      <c r="C912" s="84" t="s">
        <v>3650</v>
      </c>
      <c r="D912" s="84" t="s">
        <v>2624</v>
      </c>
      <c r="E912" s="84" t="s">
        <v>165</v>
      </c>
      <c r="F912" s="84" t="s">
        <v>147</v>
      </c>
      <c r="G912" s="84" t="s">
        <v>3651</v>
      </c>
      <c r="H912" s="85">
        <v>33556</v>
      </c>
      <c r="I912" s="84" t="s">
        <v>148</v>
      </c>
      <c r="J912" s="84" t="s">
        <v>3652</v>
      </c>
      <c r="K912" s="84">
        <v>1200</v>
      </c>
      <c r="L912" s="84" t="s">
        <v>945</v>
      </c>
      <c r="M912" s="84">
        <v>1910613005</v>
      </c>
      <c r="N912" s="86">
        <v>-20.2</v>
      </c>
      <c r="O912" s="86">
        <v>20.2</v>
      </c>
      <c r="P912" s="86">
        <v>0</v>
      </c>
      <c r="Q912" s="84" t="s">
        <v>3653</v>
      </c>
      <c r="S912" s="84">
        <v>911</v>
      </c>
    </row>
    <row r="913" spans="1:19" x14ac:dyDescent="0.3">
      <c r="A913" s="84">
        <v>-39</v>
      </c>
      <c r="B913" s="84">
        <v>19</v>
      </c>
      <c r="C913" s="84" t="s">
        <v>3654</v>
      </c>
      <c r="D913" s="84" t="s">
        <v>3436</v>
      </c>
      <c r="E913" s="84" t="s">
        <v>165</v>
      </c>
      <c r="F913" s="84" t="s">
        <v>147</v>
      </c>
      <c r="G913" s="84" t="s">
        <v>239</v>
      </c>
      <c r="H913" s="85">
        <v>32314</v>
      </c>
      <c r="I913" s="84" t="s">
        <v>148</v>
      </c>
      <c r="J913" s="84" t="s">
        <v>3655</v>
      </c>
      <c r="K913" s="84">
        <v>8010</v>
      </c>
      <c r="L913" s="84" t="s">
        <v>3656</v>
      </c>
      <c r="M913" s="84">
        <v>1940039075</v>
      </c>
      <c r="N913" s="86">
        <v>-20.2</v>
      </c>
      <c r="O913" s="86">
        <v>20.2</v>
      </c>
      <c r="P913" s="86">
        <v>0</v>
      </c>
      <c r="Q913" s="84" t="s">
        <v>3657</v>
      </c>
      <c r="R913" s="84" t="s">
        <v>220</v>
      </c>
      <c r="S913" s="84">
        <v>912</v>
      </c>
    </row>
    <row r="914" spans="1:19" x14ac:dyDescent="0.3">
      <c r="A914" s="84">
        <v>389</v>
      </c>
      <c r="B914" s="84">
        <v>19</v>
      </c>
      <c r="C914" s="84" t="s">
        <v>3658</v>
      </c>
      <c r="D914" s="84" t="s">
        <v>3659</v>
      </c>
      <c r="E914" s="84" t="s">
        <v>146</v>
      </c>
      <c r="F914" s="84" t="s">
        <v>147</v>
      </c>
      <c r="G914" s="84" t="s">
        <v>147</v>
      </c>
      <c r="H914" s="85">
        <v>35794</v>
      </c>
      <c r="I914" s="84" t="s">
        <v>148</v>
      </c>
      <c r="J914" s="84" t="s">
        <v>3660</v>
      </c>
      <c r="K914" s="84">
        <v>1100</v>
      </c>
      <c r="L914" s="84" t="s">
        <v>168</v>
      </c>
      <c r="M914" s="84">
        <v>1910389110</v>
      </c>
      <c r="N914" s="86">
        <v>-20.2</v>
      </c>
      <c r="O914" s="86">
        <v>20.2</v>
      </c>
      <c r="P914" s="86">
        <v>0</v>
      </c>
      <c r="Q914" s="84" t="s">
        <v>3661</v>
      </c>
      <c r="S914" s="84">
        <v>913</v>
      </c>
    </row>
    <row r="915" spans="1:19" x14ac:dyDescent="0.3">
      <c r="A915" s="84">
        <v>389</v>
      </c>
      <c r="B915" s="84">
        <v>18</v>
      </c>
      <c r="C915" s="84" t="s">
        <v>3662</v>
      </c>
      <c r="D915" s="84" t="s">
        <v>3663</v>
      </c>
      <c r="E915" s="84" t="s">
        <v>165</v>
      </c>
      <c r="F915" s="84" t="s">
        <v>147</v>
      </c>
      <c r="G915" s="84" t="s">
        <v>147</v>
      </c>
      <c r="H915" s="85">
        <v>32371</v>
      </c>
      <c r="I915" s="84" t="s">
        <v>148</v>
      </c>
      <c r="J915" s="84" t="s">
        <v>3664</v>
      </c>
      <c r="K915" s="84">
        <v>1100</v>
      </c>
      <c r="L915" s="84" t="s">
        <v>168</v>
      </c>
      <c r="M915" s="84">
        <v>1810389013</v>
      </c>
      <c r="N915" s="86">
        <v>-20.2</v>
      </c>
      <c r="O915" s="86">
        <v>20.2</v>
      </c>
      <c r="P915" s="86">
        <v>0</v>
      </c>
      <c r="Q915" s="84" t="s">
        <v>3665</v>
      </c>
      <c r="S915" s="84">
        <v>914</v>
      </c>
    </row>
    <row r="916" spans="1:19" x14ac:dyDescent="0.3">
      <c r="A916" s="84">
        <v>389</v>
      </c>
      <c r="B916" s="84">
        <v>20</v>
      </c>
      <c r="C916" s="84" t="s">
        <v>3666</v>
      </c>
      <c r="D916" s="84" t="s">
        <v>3667</v>
      </c>
      <c r="E916" s="84" t="s">
        <v>165</v>
      </c>
      <c r="F916" s="84" t="s">
        <v>147</v>
      </c>
      <c r="G916" s="84" t="s">
        <v>147</v>
      </c>
      <c r="H916" s="85">
        <v>33086</v>
      </c>
      <c r="I916" s="84" t="s">
        <v>148</v>
      </c>
      <c r="J916" s="84" t="s">
        <v>3668</v>
      </c>
      <c r="K916" s="84">
        <v>3134</v>
      </c>
      <c r="L916" s="84" t="s">
        <v>3669</v>
      </c>
      <c r="M916" s="84">
        <v>2010389037</v>
      </c>
      <c r="N916" s="86">
        <v>-20.2</v>
      </c>
      <c r="O916" s="86">
        <v>20.2</v>
      </c>
      <c r="P916" s="86">
        <v>0</v>
      </c>
      <c r="Q916" s="84" t="s">
        <v>3670</v>
      </c>
      <c r="S916" s="84">
        <v>915</v>
      </c>
    </row>
    <row r="917" spans="1:19" x14ac:dyDescent="0.3">
      <c r="A917" s="84">
        <v>388</v>
      </c>
      <c r="B917" s="84">
        <v>20</v>
      </c>
      <c r="C917" s="84" t="s">
        <v>3671</v>
      </c>
      <c r="D917" s="84" t="s">
        <v>3672</v>
      </c>
      <c r="E917" s="84" t="s">
        <v>146</v>
      </c>
      <c r="F917" s="84" t="s">
        <v>147</v>
      </c>
      <c r="G917" s="84" t="s">
        <v>147</v>
      </c>
      <c r="H917" s="85">
        <v>34106</v>
      </c>
      <c r="I917" s="84" t="s">
        <v>148</v>
      </c>
      <c r="J917" s="84" t="s">
        <v>3673</v>
      </c>
      <c r="K917" s="84">
        <v>1220</v>
      </c>
      <c r="L917" s="84" t="s">
        <v>155</v>
      </c>
      <c r="M917" s="84">
        <v>2010388018</v>
      </c>
      <c r="N917" s="86">
        <v>-20.2</v>
      </c>
      <c r="O917" s="86">
        <v>20.2</v>
      </c>
      <c r="P917" s="86">
        <v>0</v>
      </c>
      <c r="Q917" s="84" t="s">
        <v>3674</v>
      </c>
      <c r="S917" s="84">
        <v>916</v>
      </c>
    </row>
    <row r="918" spans="1:19" x14ac:dyDescent="0.3">
      <c r="A918" s="84">
        <v>480</v>
      </c>
      <c r="B918" s="84">
        <v>20</v>
      </c>
      <c r="C918" s="84" t="s">
        <v>3675</v>
      </c>
      <c r="D918" s="84" t="s">
        <v>3676</v>
      </c>
      <c r="E918" s="84" t="s">
        <v>146</v>
      </c>
      <c r="F918" s="84" t="s">
        <v>147</v>
      </c>
      <c r="G918" s="84" t="s">
        <v>147</v>
      </c>
      <c r="H918" s="85">
        <v>35009</v>
      </c>
      <c r="I918" s="84" t="s">
        <v>148</v>
      </c>
      <c r="J918" s="84" t="s">
        <v>3677</v>
      </c>
      <c r="K918" s="84">
        <v>7322</v>
      </c>
      <c r="L918" s="84" t="s">
        <v>3678</v>
      </c>
      <c r="M918" s="84">
        <v>2010480011</v>
      </c>
      <c r="N918" s="86">
        <v>-20.2</v>
      </c>
      <c r="O918" s="86">
        <v>20.2</v>
      </c>
      <c r="P918" s="86">
        <v>0</v>
      </c>
      <c r="Q918" s="84" t="s">
        <v>3679</v>
      </c>
      <c r="S918" s="84">
        <v>917</v>
      </c>
    </row>
    <row r="919" spans="1:19" x14ac:dyDescent="0.3">
      <c r="A919" s="84">
        <v>702</v>
      </c>
      <c r="B919" s="84">
        <v>19</v>
      </c>
      <c r="C919" s="84" t="s">
        <v>3675</v>
      </c>
      <c r="D919" s="84" t="s">
        <v>1460</v>
      </c>
      <c r="E919" s="84" t="s">
        <v>146</v>
      </c>
      <c r="F919" s="84" t="s">
        <v>147</v>
      </c>
      <c r="G919" s="84" t="s">
        <v>147</v>
      </c>
      <c r="H919" s="85">
        <v>34850</v>
      </c>
      <c r="I919" s="84" t="s">
        <v>148</v>
      </c>
      <c r="J919" s="84" t="s">
        <v>3680</v>
      </c>
      <c r="K919" s="84">
        <v>3250</v>
      </c>
      <c r="L919" s="84" t="s">
        <v>3681</v>
      </c>
      <c r="M919" s="84">
        <v>1910702012</v>
      </c>
      <c r="N919" s="86">
        <v>-20.2</v>
      </c>
      <c r="O919" s="86">
        <v>20.2</v>
      </c>
      <c r="P919" s="86">
        <v>0</v>
      </c>
      <c r="Q919" s="84" t="s">
        <v>3682</v>
      </c>
      <c r="S919" s="84">
        <v>918</v>
      </c>
    </row>
    <row r="920" spans="1:19" x14ac:dyDescent="0.3">
      <c r="A920" s="84">
        <v>387</v>
      </c>
      <c r="B920" s="84">
        <v>19</v>
      </c>
      <c r="C920" s="84" t="s">
        <v>3683</v>
      </c>
      <c r="D920" s="84" t="s">
        <v>3684</v>
      </c>
      <c r="E920" s="84" t="s">
        <v>146</v>
      </c>
      <c r="F920" s="84" t="s">
        <v>147</v>
      </c>
      <c r="G920" s="84" t="s">
        <v>147</v>
      </c>
      <c r="H920" s="85">
        <v>34428</v>
      </c>
      <c r="I920" s="84" t="s">
        <v>2048</v>
      </c>
      <c r="J920" s="84" t="s">
        <v>3685</v>
      </c>
      <c r="K920" s="84">
        <v>1100</v>
      </c>
      <c r="L920" s="84" t="s">
        <v>168</v>
      </c>
      <c r="M920" s="84">
        <v>1910387068</v>
      </c>
      <c r="N920" s="86">
        <v>-20.2</v>
      </c>
      <c r="O920" s="86">
        <v>20.2</v>
      </c>
      <c r="P920" s="86">
        <v>0</v>
      </c>
      <c r="Q920" s="84" t="s">
        <v>3686</v>
      </c>
      <c r="S920" s="84">
        <v>919</v>
      </c>
    </row>
    <row r="921" spans="1:19" x14ac:dyDescent="0.3">
      <c r="A921" s="84">
        <v>389</v>
      </c>
      <c r="B921" s="84">
        <v>9</v>
      </c>
      <c r="C921" s="84" t="s">
        <v>3687</v>
      </c>
      <c r="D921" s="84" t="s">
        <v>3688</v>
      </c>
      <c r="E921" s="84" t="s">
        <v>165</v>
      </c>
      <c r="F921" s="84" t="s">
        <v>147</v>
      </c>
      <c r="G921" s="84" t="s">
        <v>147</v>
      </c>
      <c r="H921" s="85">
        <v>23445</v>
      </c>
      <c r="I921" s="84" t="s">
        <v>148</v>
      </c>
      <c r="J921" s="84" t="s">
        <v>3689</v>
      </c>
      <c r="K921" s="84">
        <v>7221</v>
      </c>
      <c r="L921" s="84" t="s">
        <v>3690</v>
      </c>
      <c r="M921" s="84">
        <v>910389181</v>
      </c>
      <c r="N921" s="86">
        <v>-20.2</v>
      </c>
      <c r="O921" s="86">
        <v>20.2</v>
      </c>
      <c r="P921" s="86">
        <v>0</v>
      </c>
      <c r="Q921" s="84" t="s">
        <v>3691</v>
      </c>
      <c r="S921" s="84">
        <v>920</v>
      </c>
    </row>
    <row r="922" spans="1:19" x14ac:dyDescent="0.3">
      <c r="A922" s="84">
        <v>387</v>
      </c>
      <c r="B922" s="84">
        <v>19</v>
      </c>
      <c r="C922" s="84" t="s">
        <v>3692</v>
      </c>
      <c r="D922" s="84" t="s">
        <v>738</v>
      </c>
      <c r="E922" s="84" t="s">
        <v>146</v>
      </c>
      <c r="F922" s="84" t="s">
        <v>147</v>
      </c>
      <c r="G922" s="84" t="s">
        <v>147</v>
      </c>
      <c r="H922" s="85">
        <v>31848</v>
      </c>
      <c r="I922" s="84" t="s">
        <v>148</v>
      </c>
      <c r="J922" s="84" t="s">
        <v>3693</v>
      </c>
      <c r="K922" s="84">
        <v>1120</v>
      </c>
      <c r="L922" s="84" t="s">
        <v>272</v>
      </c>
      <c r="M922" s="84">
        <v>1910387069</v>
      </c>
      <c r="N922" s="86">
        <v>-20.2</v>
      </c>
      <c r="O922" s="86">
        <v>20.2</v>
      </c>
      <c r="P922" s="86">
        <v>0</v>
      </c>
      <c r="Q922" s="84" t="s">
        <v>3694</v>
      </c>
      <c r="S922" s="84">
        <v>921</v>
      </c>
    </row>
    <row r="923" spans="1:19" x14ac:dyDescent="0.3">
      <c r="A923" s="84">
        <v>390</v>
      </c>
      <c r="B923" s="84">
        <v>18</v>
      </c>
      <c r="C923" s="84" t="s">
        <v>3692</v>
      </c>
      <c r="D923" s="84" t="s">
        <v>3695</v>
      </c>
      <c r="E923" s="84" t="s">
        <v>146</v>
      </c>
      <c r="F923" s="84" t="s">
        <v>147</v>
      </c>
      <c r="G923" s="84" t="s">
        <v>239</v>
      </c>
      <c r="H923" s="85">
        <v>30931</v>
      </c>
      <c r="I923" s="84" t="s">
        <v>148</v>
      </c>
      <c r="J923" s="84" t="s">
        <v>3696</v>
      </c>
      <c r="K923" s="84">
        <v>7323</v>
      </c>
      <c r="L923" s="84" t="s">
        <v>3697</v>
      </c>
      <c r="M923" s="84">
        <v>1810390017</v>
      </c>
      <c r="N923" s="86">
        <v>-20.2</v>
      </c>
      <c r="O923" s="86">
        <v>20.2</v>
      </c>
      <c r="P923" s="86">
        <v>0</v>
      </c>
      <c r="Q923" s="84" t="s">
        <v>3698</v>
      </c>
      <c r="R923" s="84" t="s">
        <v>198</v>
      </c>
      <c r="S923" s="84">
        <v>922</v>
      </c>
    </row>
    <row r="924" spans="1:19" x14ac:dyDescent="0.3">
      <c r="A924" s="84">
        <v>391</v>
      </c>
      <c r="B924" s="84">
        <v>19</v>
      </c>
      <c r="C924" s="84" t="s">
        <v>3699</v>
      </c>
      <c r="D924" s="84" t="s">
        <v>1180</v>
      </c>
      <c r="E924" s="84" t="s">
        <v>146</v>
      </c>
      <c r="F924" s="84" t="s">
        <v>147</v>
      </c>
      <c r="G924" s="84" t="s">
        <v>147</v>
      </c>
      <c r="H924" s="85">
        <v>29156</v>
      </c>
      <c r="I924" s="84" t="s">
        <v>148</v>
      </c>
      <c r="J924" s="84" t="s">
        <v>3700</v>
      </c>
      <c r="K924" s="84">
        <v>2122</v>
      </c>
      <c r="L924" s="84" t="s">
        <v>3701</v>
      </c>
      <c r="M924" s="84">
        <v>1910391038</v>
      </c>
      <c r="N924" s="86">
        <v>-20.2</v>
      </c>
      <c r="O924" s="86">
        <v>20.2</v>
      </c>
      <c r="P924" s="86">
        <v>0</v>
      </c>
      <c r="Q924" s="84" t="s">
        <v>3702</v>
      </c>
      <c r="S924" s="84">
        <v>923</v>
      </c>
    </row>
    <row r="925" spans="1:19" x14ac:dyDescent="0.3">
      <c r="A925" s="84">
        <v>-45</v>
      </c>
      <c r="B925" s="84">
        <v>20</v>
      </c>
      <c r="C925" s="84" t="s">
        <v>3703</v>
      </c>
      <c r="D925" s="84" t="s">
        <v>3704</v>
      </c>
      <c r="E925" s="84" t="s">
        <v>165</v>
      </c>
      <c r="F925" s="84" t="s">
        <v>147</v>
      </c>
      <c r="G925" s="84" t="s">
        <v>239</v>
      </c>
      <c r="H925" s="85">
        <v>34548</v>
      </c>
      <c r="I925" s="84" t="s">
        <v>148</v>
      </c>
      <c r="J925" s="84" t="s">
        <v>3705</v>
      </c>
      <c r="K925" s="84">
        <v>1090</v>
      </c>
      <c r="L925" s="84" t="s">
        <v>1160</v>
      </c>
      <c r="M925" s="84">
        <v>2030045003</v>
      </c>
      <c r="N925" s="86">
        <v>-20.2</v>
      </c>
      <c r="O925" s="86">
        <v>20.2</v>
      </c>
      <c r="P925" s="86">
        <v>0</v>
      </c>
      <c r="Q925" s="84" t="s">
        <v>3706</v>
      </c>
      <c r="R925" s="84" t="s">
        <v>492</v>
      </c>
      <c r="S925" s="84">
        <v>924</v>
      </c>
    </row>
    <row r="926" spans="1:19" x14ac:dyDescent="0.3">
      <c r="A926" s="84">
        <v>387</v>
      </c>
      <c r="B926" s="84">
        <v>18</v>
      </c>
      <c r="C926" s="84" t="s">
        <v>3707</v>
      </c>
      <c r="D926" s="84" t="s">
        <v>3223</v>
      </c>
      <c r="E926" s="84" t="s">
        <v>165</v>
      </c>
      <c r="F926" s="84" t="s">
        <v>147</v>
      </c>
      <c r="G926" s="84" t="s">
        <v>147</v>
      </c>
      <c r="H926" s="85">
        <v>33427</v>
      </c>
      <c r="I926" s="84" t="s">
        <v>148</v>
      </c>
      <c r="J926" s="84" t="s">
        <v>3708</v>
      </c>
      <c r="K926" s="84">
        <v>1210</v>
      </c>
      <c r="L926" s="84" t="s">
        <v>261</v>
      </c>
      <c r="M926" s="84">
        <v>1810387019</v>
      </c>
      <c r="N926" s="86">
        <v>-20.2</v>
      </c>
      <c r="O926" s="86">
        <v>20.2</v>
      </c>
      <c r="P926" s="86">
        <v>0</v>
      </c>
      <c r="Q926" s="84" t="s">
        <v>3709</v>
      </c>
      <c r="S926" s="84">
        <v>925</v>
      </c>
    </row>
    <row r="927" spans="1:19" x14ac:dyDescent="0.3">
      <c r="A927" s="84">
        <v>-39</v>
      </c>
      <c r="B927" s="84">
        <v>20</v>
      </c>
      <c r="C927" s="84" t="s">
        <v>3710</v>
      </c>
      <c r="D927" s="84" t="s">
        <v>3052</v>
      </c>
      <c r="E927" s="84" t="s">
        <v>165</v>
      </c>
      <c r="F927" s="84" t="s">
        <v>147</v>
      </c>
      <c r="G927" s="84" t="s">
        <v>147</v>
      </c>
      <c r="H927" s="85">
        <v>30900</v>
      </c>
      <c r="I927" s="84" t="s">
        <v>148</v>
      </c>
      <c r="J927" s="84" t="s">
        <v>3711</v>
      </c>
      <c r="K927" s="84">
        <v>1100</v>
      </c>
      <c r="L927" s="84" t="s">
        <v>155</v>
      </c>
      <c r="M927" s="84">
        <v>2030039074</v>
      </c>
      <c r="N927" s="86">
        <v>-20.2</v>
      </c>
      <c r="O927" s="86">
        <v>20.2</v>
      </c>
      <c r="P927" s="86">
        <v>0</v>
      </c>
      <c r="Q927" s="84" t="s">
        <v>3712</v>
      </c>
      <c r="R927" s="84" t="s">
        <v>220</v>
      </c>
      <c r="S927" s="84">
        <v>926</v>
      </c>
    </row>
    <row r="928" spans="1:19" x14ac:dyDescent="0.3">
      <c r="A928" s="84">
        <v>389</v>
      </c>
      <c r="B928" s="84">
        <v>18</v>
      </c>
      <c r="C928" s="84" t="s">
        <v>3713</v>
      </c>
      <c r="D928" s="84" t="s">
        <v>3714</v>
      </c>
      <c r="E928" s="84" t="s">
        <v>165</v>
      </c>
      <c r="F928" s="84" t="s">
        <v>147</v>
      </c>
      <c r="G928" s="84" t="s">
        <v>147</v>
      </c>
      <c r="H928" s="85">
        <v>35094</v>
      </c>
      <c r="I928" s="84" t="s">
        <v>148</v>
      </c>
      <c r="J928" s="84" t="s">
        <v>3715</v>
      </c>
      <c r="K928" s="84">
        <v>1220</v>
      </c>
      <c r="L928" s="84" t="s">
        <v>150</v>
      </c>
      <c r="M928" s="84">
        <v>1810389014</v>
      </c>
      <c r="N928" s="86">
        <v>-20.2</v>
      </c>
      <c r="O928" s="86">
        <v>20.2</v>
      </c>
      <c r="P928" s="86">
        <v>0</v>
      </c>
      <c r="Q928" s="84" t="s">
        <v>3716</v>
      </c>
      <c r="S928" s="84">
        <v>927</v>
      </c>
    </row>
    <row r="929" spans="1:19" x14ac:dyDescent="0.3">
      <c r="A929" s="84">
        <v>389</v>
      </c>
      <c r="B929" s="84">
        <v>19</v>
      </c>
      <c r="C929" s="84" t="s">
        <v>3717</v>
      </c>
      <c r="D929" s="84" t="s">
        <v>3718</v>
      </c>
      <c r="E929" s="84" t="s">
        <v>146</v>
      </c>
      <c r="F929" s="84" t="s">
        <v>147</v>
      </c>
      <c r="G929" s="84" t="s">
        <v>147</v>
      </c>
      <c r="H929" s="85">
        <v>34974</v>
      </c>
      <c r="I929" s="84" t="s">
        <v>148</v>
      </c>
      <c r="J929" s="84" t="s">
        <v>3719</v>
      </c>
      <c r="K929" s="84">
        <v>1160</v>
      </c>
      <c r="L929" s="84" t="s">
        <v>423</v>
      </c>
      <c r="M929" s="84">
        <v>1910389111</v>
      </c>
      <c r="N929" s="86">
        <v>-20.2</v>
      </c>
      <c r="O929" s="86">
        <v>20.2</v>
      </c>
      <c r="P929" s="86">
        <v>0</v>
      </c>
      <c r="Q929" s="84" t="s">
        <v>3720</v>
      </c>
      <c r="S929" s="84">
        <v>928</v>
      </c>
    </row>
    <row r="930" spans="1:19" x14ac:dyDescent="0.3">
      <c r="A930" s="84">
        <v>229</v>
      </c>
      <c r="B930" s="84">
        <v>19</v>
      </c>
      <c r="C930" s="84" t="s">
        <v>3721</v>
      </c>
      <c r="D930" s="84" t="s">
        <v>1467</v>
      </c>
      <c r="E930" s="84" t="s">
        <v>165</v>
      </c>
      <c r="F930" s="84" t="s">
        <v>147</v>
      </c>
      <c r="G930" s="84" t="s">
        <v>147</v>
      </c>
      <c r="H930" s="85">
        <v>32296</v>
      </c>
      <c r="I930" s="84" t="s">
        <v>148</v>
      </c>
      <c r="J930" s="84" t="s">
        <v>3722</v>
      </c>
      <c r="K930" s="84">
        <v>1210</v>
      </c>
      <c r="L930" s="84" t="s">
        <v>261</v>
      </c>
      <c r="M930" s="84">
        <v>1910229001</v>
      </c>
      <c r="N930" s="86">
        <v>-20.2</v>
      </c>
      <c r="O930" s="86">
        <v>20.2</v>
      </c>
      <c r="P930" s="86">
        <v>0</v>
      </c>
      <c r="Q930" s="84" t="s">
        <v>3723</v>
      </c>
      <c r="S930" s="84">
        <v>929</v>
      </c>
    </row>
    <row r="931" spans="1:19" x14ac:dyDescent="0.3">
      <c r="A931" s="84">
        <v>389</v>
      </c>
      <c r="B931" s="84">
        <v>20</v>
      </c>
      <c r="C931" s="84" t="s">
        <v>3721</v>
      </c>
      <c r="D931" s="84" t="s">
        <v>3724</v>
      </c>
      <c r="E931" s="84" t="s">
        <v>165</v>
      </c>
      <c r="F931" s="84" t="s">
        <v>147</v>
      </c>
      <c r="G931" s="84" t="s">
        <v>147</v>
      </c>
      <c r="H931" s="85">
        <v>36585</v>
      </c>
      <c r="I931" s="84" t="s">
        <v>148</v>
      </c>
      <c r="J931" s="84" t="s">
        <v>3725</v>
      </c>
      <c r="K931" s="84">
        <v>1150</v>
      </c>
      <c r="L931" s="84" t="s">
        <v>173</v>
      </c>
      <c r="M931" s="84">
        <v>2010389132</v>
      </c>
      <c r="N931" s="86">
        <v>-20.2</v>
      </c>
      <c r="O931" s="86">
        <v>20.2</v>
      </c>
      <c r="P931" s="86">
        <v>0</v>
      </c>
      <c r="Q931" s="84" t="s">
        <v>3726</v>
      </c>
      <c r="S931" s="84">
        <v>930</v>
      </c>
    </row>
    <row r="932" spans="1:19" x14ac:dyDescent="0.3">
      <c r="A932" s="84">
        <v>702</v>
      </c>
      <c r="B932" s="84">
        <v>19</v>
      </c>
      <c r="C932" s="84" t="s">
        <v>3727</v>
      </c>
      <c r="D932" s="84" t="s">
        <v>855</v>
      </c>
      <c r="E932" s="84" t="s">
        <v>146</v>
      </c>
      <c r="F932" s="84" t="s">
        <v>147</v>
      </c>
      <c r="G932" s="84" t="s">
        <v>147</v>
      </c>
      <c r="H932" s="85">
        <v>35358</v>
      </c>
      <c r="I932" s="84" t="s">
        <v>228</v>
      </c>
      <c r="J932" s="84" t="s">
        <v>3728</v>
      </c>
      <c r="K932" s="84">
        <v>1020</v>
      </c>
      <c r="L932" s="84" t="s">
        <v>155</v>
      </c>
      <c r="M932" s="84">
        <v>1920702002</v>
      </c>
      <c r="N932" s="86">
        <v>-20.2</v>
      </c>
      <c r="O932" s="86">
        <v>20.2</v>
      </c>
      <c r="P932" s="86">
        <v>0</v>
      </c>
      <c r="Q932" s="84" t="s">
        <v>3729</v>
      </c>
      <c r="R932" s="84" t="s">
        <v>204</v>
      </c>
      <c r="S932" s="84">
        <v>931</v>
      </c>
    </row>
    <row r="933" spans="1:19" x14ac:dyDescent="0.3">
      <c r="A933" s="84">
        <v>389</v>
      </c>
      <c r="B933" s="84">
        <v>18</v>
      </c>
      <c r="C933" s="84" t="s">
        <v>3730</v>
      </c>
      <c r="D933" s="84" t="s">
        <v>3731</v>
      </c>
      <c r="E933" s="84" t="s">
        <v>165</v>
      </c>
      <c r="F933" s="84" t="s">
        <v>147</v>
      </c>
      <c r="G933" s="84" t="s">
        <v>147</v>
      </c>
      <c r="H933" s="85">
        <v>36111</v>
      </c>
      <c r="I933" s="84" t="s">
        <v>148</v>
      </c>
      <c r="J933" s="84" t="s">
        <v>3732</v>
      </c>
      <c r="K933" s="84">
        <v>7501</v>
      </c>
      <c r="L933" s="84" t="s">
        <v>3733</v>
      </c>
      <c r="M933" s="84">
        <v>1810389015</v>
      </c>
      <c r="N933" s="86">
        <v>-20.2</v>
      </c>
      <c r="O933" s="86">
        <v>20.2</v>
      </c>
      <c r="P933" s="86">
        <v>0</v>
      </c>
      <c r="Q933" s="84" t="s">
        <v>3734</v>
      </c>
      <c r="S933" s="84">
        <v>932</v>
      </c>
    </row>
    <row r="934" spans="1:19" x14ac:dyDescent="0.3">
      <c r="A934" s="84">
        <v>-39</v>
      </c>
      <c r="B934" s="84">
        <v>19</v>
      </c>
      <c r="C934" s="84" t="s">
        <v>3735</v>
      </c>
      <c r="D934" s="84" t="s">
        <v>1455</v>
      </c>
      <c r="E934" s="84" t="s">
        <v>165</v>
      </c>
      <c r="F934" s="84" t="s">
        <v>147</v>
      </c>
      <c r="G934" s="84" t="s">
        <v>147</v>
      </c>
      <c r="H934" s="85">
        <v>30709</v>
      </c>
      <c r="I934" s="84" t="s">
        <v>148</v>
      </c>
      <c r="J934" s="84" t="s">
        <v>3736</v>
      </c>
      <c r="K934" s="84">
        <v>1230</v>
      </c>
      <c r="L934" s="84" t="s">
        <v>147</v>
      </c>
      <c r="M934" s="84">
        <v>1940039138</v>
      </c>
      <c r="N934" s="86">
        <v>-20.2</v>
      </c>
      <c r="O934" s="86">
        <v>20.2</v>
      </c>
      <c r="P934" s="86">
        <v>0</v>
      </c>
      <c r="Q934" s="84" t="s">
        <v>3737</v>
      </c>
      <c r="R934" s="84" t="s">
        <v>220</v>
      </c>
      <c r="S934" s="84">
        <v>933</v>
      </c>
    </row>
    <row r="935" spans="1:19" x14ac:dyDescent="0.3">
      <c r="A935" s="84">
        <v>391</v>
      </c>
      <c r="B935" s="84">
        <v>18</v>
      </c>
      <c r="C935" s="84" t="s">
        <v>3738</v>
      </c>
      <c r="D935" s="84" t="s">
        <v>1024</v>
      </c>
      <c r="E935" s="84" t="s">
        <v>146</v>
      </c>
      <c r="F935" s="84" t="s">
        <v>147</v>
      </c>
      <c r="G935" s="84" t="s">
        <v>147</v>
      </c>
      <c r="H935" s="85">
        <v>35380</v>
      </c>
      <c r="I935" s="84" t="s">
        <v>148</v>
      </c>
      <c r="J935" s="84" t="s">
        <v>3739</v>
      </c>
      <c r="K935" s="84">
        <v>1220</v>
      </c>
      <c r="L935" s="84" t="s">
        <v>150</v>
      </c>
      <c r="M935" s="84">
        <v>1810391045</v>
      </c>
      <c r="N935" s="86">
        <v>-20.2</v>
      </c>
      <c r="O935" s="86">
        <v>20.2</v>
      </c>
      <c r="P935" s="86">
        <v>0</v>
      </c>
      <c r="Q935" s="84" t="s">
        <v>3740</v>
      </c>
      <c r="R935" s="84" t="s">
        <v>2285</v>
      </c>
      <c r="S935" s="84">
        <v>934</v>
      </c>
    </row>
    <row r="936" spans="1:19" x14ac:dyDescent="0.3">
      <c r="A936" s="84">
        <v>582</v>
      </c>
      <c r="B936" s="84">
        <v>19</v>
      </c>
      <c r="C936" s="84" t="s">
        <v>3741</v>
      </c>
      <c r="D936" s="84" t="s">
        <v>2499</v>
      </c>
      <c r="E936" s="84" t="s">
        <v>165</v>
      </c>
      <c r="F936" s="84" t="s">
        <v>147</v>
      </c>
      <c r="G936" s="84" t="s">
        <v>147</v>
      </c>
      <c r="H936" s="85">
        <v>35181</v>
      </c>
      <c r="I936" s="84" t="s">
        <v>148</v>
      </c>
      <c r="J936" s="84" t="s">
        <v>3742</v>
      </c>
      <c r="K936" s="84">
        <v>1100</v>
      </c>
      <c r="L936" s="84" t="s">
        <v>168</v>
      </c>
      <c r="M936" s="84">
        <v>1910582019</v>
      </c>
      <c r="N936" s="86">
        <v>-20.2</v>
      </c>
      <c r="O936" s="86">
        <v>20.2</v>
      </c>
      <c r="P936" s="86">
        <v>0</v>
      </c>
      <c r="Q936" s="84" t="s">
        <v>3743</v>
      </c>
      <c r="S936" s="84">
        <v>935</v>
      </c>
    </row>
    <row r="937" spans="1:19" x14ac:dyDescent="0.3">
      <c r="A937" s="84">
        <v>-42</v>
      </c>
      <c r="B937" s="84">
        <v>19</v>
      </c>
      <c r="C937" s="84" t="s">
        <v>3744</v>
      </c>
      <c r="D937" s="84" t="s">
        <v>2803</v>
      </c>
      <c r="E937" s="84" t="s">
        <v>165</v>
      </c>
      <c r="F937" s="84" t="s">
        <v>147</v>
      </c>
      <c r="G937" s="84" t="s">
        <v>147</v>
      </c>
      <c r="H937" s="85">
        <v>34174</v>
      </c>
      <c r="I937" s="84" t="s">
        <v>228</v>
      </c>
      <c r="J937" s="84" t="s">
        <v>3745</v>
      </c>
      <c r="K937" s="84">
        <v>63808</v>
      </c>
      <c r="L937" s="84" t="s">
        <v>147</v>
      </c>
      <c r="M937" s="84">
        <v>1940042066</v>
      </c>
      <c r="N937" s="86">
        <v>-20.2</v>
      </c>
      <c r="O937" s="86">
        <v>20.2</v>
      </c>
      <c r="P937" s="86">
        <v>0</v>
      </c>
      <c r="Q937" s="84" t="s">
        <v>3746</v>
      </c>
      <c r="R937" s="84" t="s">
        <v>232</v>
      </c>
      <c r="S937" s="84">
        <v>936</v>
      </c>
    </row>
    <row r="938" spans="1:19" x14ac:dyDescent="0.3">
      <c r="A938" s="84">
        <v>389</v>
      </c>
      <c r="B938" s="84">
        <v>20</v>
      </c>
      <c r="C938" s="84" t="s">
        <v>3747</v>
      </c>
      <c r="D938" s="84" t="s">
        <v>3748</v>
      </c>
      <c r="E938" s="84" t="s">
        <v>146</v>
      </c>
      <c r="F938" s="84" t="s">
        <v>147</v>
      </c>
      <c r="G938" s="84" t="s">
        <v>147</v>
      </c>
      <c r="H938" s="85">
        <v>35073</v>
      </c>
      <c r="I938" s="84" t="s">
        <v>148</v>
      </c>
      <c r="J938" s="84" t="s">
        <v>3749</v>
      </c>
      <c r="K938" s="84">
        <v>1200</v>
      </c>
      <c r="L938" s="84" t="s">
        <v>945</v>
      </c>
      <c r="M938" s="84">
        <v>2010389038</v>
      </c>
      <c r="N938" s="86">
        <v>-20.2</v>
      </c>
      <c r="O938" s="86">
        <v>20.2</v>
      </c>
      <c r="P938" s="86">
        <v>0</v>
      </c>
      <c r="Q938" s="84" t="s">
        <v>3750</v>
      </c>
      <c r="S938" s="84">
        <v>937</v>
      </c>
    </row>
    <row r="939" spans="1:19" x14ac:dyDescent="0.3">
      <c r="A939" s="84">
        <v>391</v>
      </c>
      <c r="B939" s="84">
        <v>18</v>
      </c>
      <c r="C939" s="84" t="s">
        <v>3747</v>
      </c>
      <c r="D939" s="84" t="s">
        <v>3751</v>
      </c>
      <c r="E939" s="84" t="s">
        <v>146</v>
      </c>
      <c r="F939" s="84" t="s">
        <v>147</v>
      </c>
      <c r="G939" s="84" t="s">
        <v>147</v>
      </c>
      <c r="H939" s="85">
        <v>35261</v>
      </c>
      <c r="I939" s="84" t="s">
        <v>576</v>
      </c>
      <c r="J939" s="84" t="s">
        <v>3752</v>
      </c>
      <c r="K939" s="84">
        <v>1200</v>
      </c>
      <c r="L939" s="84" t="s">
        <v>945</v>
      </c>
      <c r="M939" s="84">
        <v>1810391083</v>
      </c>
      <c r="N939" s="86">
        <v>-20.2</v>
      </c>
      <c r="O939" s="86">
        <v>20.2</v>
      </c>
      <c r="P939" s="86">
        <v>0</v>
      </c>
      <c r="Q939" s="84" t="s">
        <v>3753</v>
      </c>
      <c r="S939" s="84">
        <v>938</v>
      </c>
    </row>
    <row r="940" spans="1:19" x14ac:dyDescent="0.3">
      <c r="A940" s="84">
        <v>391</v>
      </c>
      <c r="B940" s="84">
        <v>18</v>
      </c>
      <c r="C940" s="84" t="s">
        <v>3754</v>
      </c>
      <c r="D940" s="84" t="s">
        <v>3755</v>
      </c>
      <c r="E940" s="84" t="s">
        <v>165</v>
      </c>
      <c r="F940" s="84" t="s">
        <v>147</v>
      </c>
      <c r="G940" s="84" t="s">
        <v>147</v>
      </c>
      <c r="H940" s="85">
        <v>35122</v>
      </c>
      <c r="I940" s="84" t="s">
        <v>148</v>
      </c>
      <c r="J940" s="84" t="s">
        <v>3756</v>
      </c>
      <c r="K940" s="84">
        <v>1090</v>
      </c>
      <c r="L940" s="84" t="s">
        <v>1160</v>
      </c>
      <c r="M940" s="84">
        <v>1810391046</v>
      </c>
      <c r="N940" s="86">
        <v>-20.2</v>
      </c>
      <c r="O940" s="86">
        <v>20.2</v>
      </c>
      <c r="P940" s="86">
        <v>0</v>
      </c>
      <c r="Q940" s="84" t="s">
        <v>3757</v>
      </c>
      <c r="S940" s="84">
        <v>939</v>
      </c>
    </row>
    <row r="941" spans="1:19" x14ac:dyDescent="0.3">
      <c r="A941" s="84">
        <v>390</v>
      </c>
      <c r="B941" s="84">
        <v>20</v>
      </c>
      <c r="C941" s="84" t="s">
        <v>3758</v>
      </c>
      <c r="D941" s="84" t="s">
        <v>3759</v>
      </c>
      <c r="E941" s="84" t="s">
        <v>165</v>
      </c>
      <c r="F941" s="84" t="s">
        <v>147</v>
      </c>
      <c r="G941" s="84" t="s">
        <v>147</v>
      </c>
      <c r="H941" s="85">
        <v>33132</v>
      </c>
      <c r="I941" s="84" t="s">
        <v>148</v>
      </c>
      <c r="J941" s="84" t="s">
        <v>3760</v>
      </c>
      <c r="K941" s="84">
        <v>1100</v>
      </c>
      <c r="L941" s="84" t="s">
        <v>155</v>
      </c>
      <c r="M941" s="84">
        <v>2010390032</v>
      </c>
      <c r="N941" s="86">
        <v>-20.2</v>
      </c>
      <c r="O941" s="86">
        <v>20.2</v>
      </c>
      <c r="P941" s="86">
        <v>0</v>
      </c>
      <c r="Q941" s="84" t="s">
        <v>3761</v>
      </c>
      <c r="S941" s="84">
        <v>940</v>
      </c>
    </row>
    <row r="942" spans="1:19" x14ac:dyDescent="0.3">
      <c r="A942" s="84">
        <v>230</v>
      </c>
      <c r="B942" s="84">
        <v>17</v>
      </c>
      <c r="C942" s="84" t="s">
        <v>3762</v>
      </c>
      <c r="D942" s="84" t="s">
        <v>1444</v>
      </c>
      <c r="E942" s="84" t="s">
        <v>165</v>
      </c>
      <c r="F942" s="84" t="s">
        <v>147</v>
      </c>
      <c r="G942" s="84" t="s">
        <v>430</v>
      </c>
      <c r="H942" s="85">
        <v>32685</v>
      </c>
      <c r="I942" s="84" t="s">
        <v>351</v>
      </c>
      <c r="J942" s="84" t="s">
        <v>3763</v>
      </c>
      <c r="K942" s="84">
        <v>1020</v>
      </c>
      <c r="L942" s="84" t="s">
        <v>161</v>
      </c>
      <c r="M942" s="84">
        <v>1710230014</v>
      </c>
      <c r="N942" s="86">
        <v>-20.2</v>
      </c>
      <c r="O942" s="86">
        <v>20.2</v>
      </c>
      <c r="P942" s="86">
        <v>0</v>
      </c>
      <c r="Q942" s="84" t="s">
        <v>3764</v>
      </c>
      <c r="S942" s="84">
        <v>941</v>
      </c>
    </row>
    <row r="943" spans="1:19" x14ac:dyDescent="0.3">
      <c r="A943" s="84">
        <v>230</v>
      </c>
      <c r="B943" s="84">
        <v>18</v>
      </c>
      <c r="C943" s="84" t="s">
        <v>3762</v>
      </c>
      <c r="D943" s="84" t="s">
        <v>3765</v>
      </c>
      <c r="E943" s="84" t="s">
        <v>165</v>
      </c>
      <c r="F943" s="84" t="s">
        <v>147</v>
      </c>
      <c r="G943" s="84" t="s">
        <v>430</v>
      </c>
      <c r="H943" s="85">
        <v>31723</v>
      </c>
      <c r="I943" s="84" t="s">
        <v>351</v>
      </c>
      <c r="J943" s="84" t="s">
        <v>3766</v>
      </c>
      <c r="K943" s="84">
        <v>1030</v>
      </c>
      <c r="L943" s="84" t="s">
        <v>277</v>
      </c>
      <c r="M943" s="84">
        <v>1810230013</v>
      </c>
      <c r="N943" s="86">
        <v>-20.2</v>
      </c>
      <c r="O943" s="86">
        <v>20.2</v>
      </c>
      <c r="P943" s="86">
        <v>0</v>
      </c>
      <c r="Q943" s="84" t="s">
        <v>3767</v>
      </c>
      <c r="S943" s="84">
        <v>942</v>
      </c>
    </row>
    <row r="944" spans="1:19" x14ac:dyDescent="0.3">
      <c r="A944" s="84">
        <v>-39</v>
      </c>
      <c r="B944" s="84">
        <v>20</v>
      </c>
      <c r="C944" s="84" t="s">
        <v>3768</v>
      </c>
      <c r="D944" s="84" t="s">
        <v>1024</v>
      </c>
      <c r="E944" s="84" t="s">
        <v>146</v>
      </c>
      <c r="F944" s="84" t="s">
        <v>245</v>
      </c>
      <c r="G944" s="84" t="s">
        <v>147</v>
      </c>
      <c r="H944" s="85">
        <v>32553</v>
      </c>
      <c r="I944" s="84" t="s">
        <v>148</v>
      </c>
      <c r="J944" s="84" t="s">
        <v>3769</v>
      </c>
      <c r="K944" s="84">
        <v>1020</v>
      </c>
      <c r="L944" s="84" t="s">
        <v>161</v>
      </c>
      <c r="M944" s="84">
        <v>2030039009</v>
      </c>
      <c r="N944" s="86">
        <v>-20.2</v>
      </c>
      <c r="O944" s="86">
        <v>20.2</v>
      </c>
      <c r="P944" s="86">
        <v>0</v>
      </c>
      <c r="Q944" s="84" t="s">
        <v>3770</v>
      </c>
      <c r="R944" s="84" t="s">
        <v>220</v>
      </c>
      <c r="S944" s="84">
        <v>943</v>
      </c>
    </row>
    <row r="945" spans="1:19" x14ac:dyDescent="0.3">
      <c r="A945" s="84">
        <v>391</v>
      </c>
      <c r="B945" s="84">
        <v>20</v>
      </c>
      <c r="C945" s="84" t="s">
        <v>3771</v>
      </c>
      <c r="D945" s="84" t="s">
        <v>2242</v>
      </c>
      <c r="E945" s="84" t="s">
        <v>146</v>
      </c>
      <c r="F945" s="84" t="s">
        <v>147</v>
      </c>
      <c r="G945" s="84" t="s">
        <v>147</v>
      </c>
      <c r="H945" s="85">
        <v>34171</v>
      </c>
      <c r="I945" s="84" t="s">
        <v>148</v>
      </c>
      <c r="J945" s="84" t="s">
        <v>3772</v>
      </c>
      <c r="K945" s="84">
        <v>1100</v>
      </c>
      <c r="L945" s="84" t="s">
        <v>168</v>
      </c>
      <c r="M945" s="84">
        <v>2010391006</v>
      </c>
      <c r="N945" s="86">
        <v>-20.2</v>
      </c>
      <c r="O945" s="86">
        <v>20.2</v>
      </c>
      <c r="P945" s="86">
        <v>0</v>
      </c>
      <c r="Q945" s="84" t="s">
        <v>3773</v>
      </c>
      <c r="S945" s="84">
        <v>944</v>
      </c>
    </row>
    <row r="946" spans="1:19" x14ac:dyDescent="0.3">
      <c r="A946" s="84">
        <v>229</v>
      </c>
      <c r="B946" s="84">
        <v>20</v>
      </c>
      <c r="C946" s="84" t="s">
        <v>3774</v>
      </c>
      <c r="D946" s="84" t="s">
        <v>381</v>
      </c>
      <c r="E946" s="84" t="s">
        <v>165</v>
      </c>
      <c r="F946" s="84" t="s">
        <v>147</v>
      </c>
      <c r="G946" s="84" t="s">
        <v>147</v>
      </c>
      <c r="H946" s="85">
        <v>36620</v>
      </c>
      <c r="I946" s="84" t="s">
        <v>148</v>
      </c>
      <c r="J946" s="84" t="s">
        <v>3775</v>
      </c>
      <c r="K946" s="84">
        <v>1050</v>
      </c>
      <c r="L946" s="84" t="s">
        <v>155</v>
      </c>
      <c r="M946" s="84">
        <v>2010229021</v>
      </c>
      <c r="N946" s="86">
        <v>-20.2</v>
      </c>
      <c r="O946" s="86">
        <v>20.2</v>
      </c>
      <c r="P946" s="86">
        <v>0</v>
      </c>
      <c r="Q946" s="84" t="s">
        <v>3776</v>
      </c>
      <c r="S946" s="84">
        <v>945</v>
      </c>
    </row>
    <row r="947" spans="1:19" x14ac:dyDescent="0.3">
      <c r="A947" s="84">
        <v>865</v>
      </c>
      <c r="B947" s="84">
        <v>20</v>
      </c>
      <c r="C947" s="84" t="s">
        <v>3777</v>
      </c>
      <c r="D947" s="84" t="s">
        <v>482</v>
      </c>
      <c r="E947" s="84" t="s">
        <v>146</v>
      </c>
      <c r="F947" s="84" t="s">
        <v>147</v>
      </c>
      <c r="G947" s="84" t="s">
        <v>147</v>
      </c>
      <c r="H947" s="85">
        <v>36154</v>
      </c>
      <c r="I947" s="84" t="s">
        <v>228</v>
      </c>
      <c r="J947" s="84" t="s">
        <v>3778</v>
      </c>
      <c r="K947" s="84">
        <v>82340</v>
      </c>
      <c r="L947" s="84" t="s">
        <v>3779</v>
      </c>
      <c r="M947" s="84">
        <v>2010865009</v>
      </c>
      <c r="N947" s="86">
        <v>-20.2</v>
      </c>
      <c r="O947" s="86">
        <v>20.2</v>
      </c>
      <c r="P947" s="86">
        <v>0</v>
      </c>
      <c r="Q947" s="84" t="s">
        <v>3780</v>
      </c>
      <c r="S947" s="84">
        <v>946</v>
      </c>
    </row>
    <row r="948" spans="1:19" x14ac:dyDescent="0.3">
      <c r="A948" s="84">
        <v>229</v>
      </c>
      <c r="B948" s="84">
        <v>15</v>
      </c>
      <c r="C948" s="84" t="s">
        <v>3781</v>
      </c>
      <c r="D948" s="84" t="s">
        <v>3782</v>
      </c>
      <c r="E948" s="84" t="s">
        <v>165</v>
      </c>
      <c r="F948" s="84" t="s">
        <v>147</v>
      </c>
      <c r="G948" s="84" t="s">
        <v>147</v>
      </c>
      <c r="H948" s="85">
        <v>35435</v>
      </c>
      <c r="I948" s="84" t="s">
        <v>148</v>
      </c>
      <c r="J948" s="84" t="s">
        <v>3783</v>
      </c>
      <c r="K948" s="84">
        <v>2301</v>
      </c>
      <c r="L948" s="84" t="s">
        <v>378</v>
      </c>
      <c r="M948" s="84">
        <v>1510229100</v>
      </c>
      <c r="N948" s="86">
        <v>-20.2</v>
      </c>
      <c r="O948" s="86">
        <v>20.2</v>
      </c>
      <c r="P948" s="86">
        <v>0</v>
      </c>
      <c r="Q948" s="84" t="s">
        <v>3784</v>
      </c>
      <c r="S948" s="84">
        <v>947</v>
      </c>
    </row>
    <row r="949" spans="1:19" x14ac:dyDescent="0.3">
      <c r="A949" s="84">
        <v>229</v>
      </c>
      <c r="B949" s="84">
        <v>19</v>
      </c>
      <c r="C949" s="84" t="s">
        <v>3785</v>
      </c>
      <c r="D949" s="84" t="s">
        <v>1540</v>
      </c>
      <c r="E949" s="84" t="s">
        <v>146</v>
      </c>
      <c r="F949" s="84" t="s">
        <v>147</v>
      </c>
      <c r="G949" s="84" t="s">
        <v>147</v>
      </c>
      <c r="H949" s="85">
        <v>35122</v>
      </c>
      <c r="I949" s="84" t="s">
        <v>148</v>
      </c>
      <c r="J949" s="84" t="s">
        <v>3786</v>
      </c>
      <c r="K949" s="84">
        <v>1110</v>
      </c>
      <c r="L949" s="84" t="s">
        <v>330</v>
      </c>
      <c r="M949" s="84">
        <v>1910229015</v>
      </c>
      <c r="N949" s="86">
        <v>-20.2</v>
      </c>
      <c r="O949" s="86">
        <v>20.2</v>
      </c>
      <c r="P949" s="86">
        <v>0</v>
      </c>
      <c r="Q949" s="84" t="s">
        <v>3787</v>
      </c>
      <c r="S949" s="84">
        <v>948</v>
      </c>
    </row>
    <row r="950" spans="1:19" x14ac:dyDescent="0.3">
      <c r="A950" s="84">
        <v>705</v>
      </c>
      <c r="B950" s="84">
        <v>18</v>
      </c>
      <c r="C950" s="84" t="s">
        <v>3788</v>
      </c>
      <c r="D950" s="84" t="s">
        <v>3789</v>
      </c>
      <c r="E950" s="84" t="s">
        <v>146</v>
      </c>
      <c r="F950" s="84" t="s">
        <v>147</v>
      </c>
      <c r="G950" s="84" t="s">
        <v>147</v>
      </c>
      <c r="H950" s="85">
        <v>34591</v>
      </c>
      <c r="I950" s="84" t="s">
        <v>3790</v>
      </c>
      <c r="J950" s="84" t="s">
        <v>3791</v>
      </c>
      <c r="K950" s="84">
        <v>1090</v>
      </c>
      <c r="L950" s="84" t="s">
        <v>1160</v>
      </c>
      <c r="M950" s="84">
        <v>1810705006</v>
      </c>
      <c r="N950" s="86">
        <v>-20.2</v>
      </c>
      <c r="O950" s="86">
        <v>20.2</v>
      </c>
      <c r="P950" s="86">
        <v>0</v>
      </c>
      <c r="Q950" s="84" t="s">
        <v>3792</v>
      </c>
      <c r="S950" s="84">
        <v>949</v>
      </c>
    </row>
    <row r="951" spans="1:19" x14ac:dyDescent="0.3">
      <c r="A951" s="84">
        <v>702</v>
      </c>
      <c r="B951" s="84">
        <v>19</v>
      </c>
      <c r="C951" s="84" t="s">
        <v>3793</v>
      </c>
      <c r="D951" s="84" t="s">
        <v>3794</v>
      </c>
      <c r="E951" s="84" t="s">
        <v>165</v>
      </c>
      <c r="F951" s="84" t="s">
        <v>147</v>
      </c>
      <c r="G951" s="84" t="s">
        <v>147</v>
      </c>
      <c r="H951" s="85">
        <v>35691</v>
      </c>
      <c r="I951" s="84" t="s">
        <v>148</v>
      </c>
      <c r="J951" s="84" t="s">
        <v>3795</v>
      </c>
      <c r="K951" s="84">
        <v>1190</v>
      </c>
      <c r="L951" s="84" t="s">
        <v>253</v>
      </c>
      <c r="M951" s="84">
        <v>1910702013</v>
      </c>
      <c r="N951" s="86">
        <v>-20.2</v>
      </c>
      <c r="O951" s="86">
        <v>20.2</v>
      </c>
      <c r="P951" s="86">
        <v>0</v>
      </c>
      <c r="Q951" s="84" t="s">
        <v>3796</v>
      </c>
      <c r="S951" s="84">
        <v>950</v>
      </c>
    </row>
    <row r="952" spans="1:19" x14ac:dyDescent="0.3">
      <c r="A952" s="84">
        <v>-42</v>
      </c>
      <c r="B952" s="84">
        <v>19</v>
      </c>
      <c r="C952" s="84" t="s">
        <v>3797</v>
      </c>
      <c r="D952" s="84" t="s">
        <v>2191</v>
      </c>
      <c r="E952" s="84" t="s">
        <v>165</v>
      </c>
      <c r="F952" s="84" t="s">
        <v>147</v>
      </c>
      <c r="G952" s="84" t="s">
        <v>147</v>
      </c>
      <c r="H952" s="85">
        <v>34578</v>
      </c>
      <c r="I952" s="84" t="s">
        <v>148</v>
      </c>
      <c r="J952" s="84" t="s">
        <v>3798</v>
      </c>
      <c r="K952" s="84">
        <v>8010</v>
      </c>
      <c r="L952" s="84" t="s">
        <v>147</v>
      </c>
      <c r="M952" s="84">
        <v>1940042027</v>
      </c>
      <c r="N952" s="86">
        <v>-20.2</v>
      </c>
      <c r="O952" s="86">
        <v>20.2</v>
      </c>
      <c r="P952" s="86">
        <v>0</v>
      </c>
      <c r="Q952" s="84" t="s">
        <v>3799</v>
      </c>
      <c r="R952" s="84" t="s">
        <v>232</v>
      </c>
      <c r="S952" s="84">
        <v>951</v>
      </c>
    </row>
    <row r="953" spans="1:19" x14ac:dyDescent="0.3">
      <c r="A953" s="84">
        <v>-42</v>
      </c>
      <c r="B953" s="84">
        <v>19</v>
      </c>
      <c r="C953" s="84" t="s">
        <v>3800</v>
      </c>
      <c r="D953" s="84" t="s">
        <v>851</v>
      </c>
      <c r="E953" s="84" t="s">
        <v>165</v>
      </c>
      <c r="F953" s="84" t="s">
        <v>147</v>
      </c>
      <c r="G953" s="84" t="s">
        <v>147</v>
      </c>
      <c r="H953" s="85">
        <v>32172</v>
      </c>
      <c r="I953" s="84" t="s">
        <v>148</v>
      </c>
      <c r="J953" s="84" t="s">
        <v>3801</v>
      </c>
      <c r="K953" s="84">
        <v>4175</v>
      </c>
      <c r="L953" s="84" t="s">
        <v>3802</v>
      </c>
      <c r="M953" s="84">
        <v>1940042060</v>
      </c>
      <c r="N953" s="86">
        <v>-20.2</v>
      </c>
      <c r="O953" s="86">
        <v>20.2</v>
      </c>
      <c r="P953" s="86">
        <v>0</v>
      </c>
      <c r="Q953" s="84" t="s">
        <v>3803</v>
      </c>
      <c r="R953" s="84" t="s">
        <v>232</v>
      </c>
      <c r="S953" s="84">
        <v>952</v>
      </c>
    </row>
    <row r="954" spans="1:19" x14ac:dyDescent="0.3">
      <c r="A954" s="84">
        <v>389</v>
      </c>
      <c r="B954" s="84">
        <v>19</v>
      </c>
      <c r="C954" s="84" t="s">
        <v>3804</v>
      </c>
      <c r="D954" s="84" t="s">
        <v>302</v>
      </c>
      <c r="E954" s="84" t="s">
        <v>165</v>
      </c>
      <c r="F954" s="84" t="s">
        <v>147</v>
      </c>
      <c r="G954" s="84" t="s">
        <v>147</v>
      </c>
      <c r="H954" s="85">
        <v>36214</v>
      </c>
      <c r="I954" s="84" t="s">
        <v>148</v>
      </c>
      <c r="J954" s="84" t="s">
        <v>3805</v>
      </c>
      <c r="K954" s="84">
        <v>1210</v>
      </c>
      <c r="L954" s="84" t="s">
        <v>261</v>
      </c>
      <c r="M954" s="84">
        <v>1910389113</v>
      </c>
      <c r="N954" s="86">
        <v>-20.2</v>
      </c>
      <c r="O954" s="86">
        <v>20.2</v>
      </c>
      <c r="P954" s="86">
        <v>0</v>
      </c>
      <c r="Q954" s="84" t="s">
        <v>3806</v>
      </c>
      <c r="S954" s="84">
        <v>953</v>
      </c>
    </row>
    <row r="955" spans="1:19" x14ac:dyDescent="0.3">
      <c r="A955" s="84">
        <v>392</v>
      </c>
      <c r="B955" s="84">
        <v>19</v>
      </c>
      <c r="C955" s="84" t="s">
        <v>3807</v>
      </c>
      <c r="D955" s="84" t="s">
        <v>2242</v>
      </c>
      <c r="E955" s="84" t="s">
        <v>146</v>
      </c>
      <c r="F955" s="84" t="s">
        <v>147</v>
      </c>
      <c r="G955" s="84" t="s">
        <v>239</v>
      </c>
      <c r="H955" s="85">
        <v>35662</v>
      </c>
      <c r="I955" s="84" t="s">
        <v>148</v>
      </c>
      <c r="J955" s="84" t="s">
        <v>3808</v>
      </c>
      <c r="K955" s="84">
        <v>2154</v>
      </c>
      <c r="L955" s="84" t="s">
        <v>3809</v>
      </c>
      <c r="M955" s="84">
        <v>1910392009</v>
      </c>
      <c r="N955" s="86">
        <v>-20.2</v>
      </c>
      <c r="O955" s="86">
        <v>20.2</v>
      </c>
      <c r="P955" s="86">
        <v>0</v>
      </c>
      <c r="Q955" s="84" t="s">
        <v>3810</v>
      </c>
      <c r="S955" s="84">
        <v>954</v>
      </c>
    </row>
    <row r="956" spans="1:19" x14ac:dyDescent="0.3">
      <c r="A956" s="84">
        <v>1229</v>
      </c>
      <c r="B956" s="84">
        <v>20</v>
      </c>
      <c r="C956" s="84" t="s">
        <v>3811</v>
      </c>
      <c r="D956" s="84" t="s">
        <v>3812</v>
      </c>
      <c r="E956" s="84" t="s">
        <v>165</v>
      </c>
      <c r="F956" s="84" t="s">
        <v>147</v>
      </c>
      <c r="G956" s="84" t="s">
        <v>147</v>
      </c>
      <c r="H956" s="85">
        <v>37069</v>
      </c>
      <c r="I956" s="84" t="s">
        <v>351</v>
      </c>
      <c r="J956" s="84" t="s">
        <v>3813</v>
      </c>
      <c r="K956" s="84">
        <v>1150</v>
      </c>
      <c r="L956" s="84" t="s">
        <v>155</v>
      </c>
      <c r="M956" s="84">
        <v>2010229037</v>
      </c>
      <c r="N956" s="86">
        <v>-20.2</v>
      </c>
      <c r="O956" s="86">
        <v>20.2</v>
      </c>
      <c r="P956" s="86">
        <v>0</v>
      </c>
      <c r="Q956" s="84" t="s">
        <v>3814</v>
      </c>
      <c r="S956" s="84">
        <v>955</v>
      </c>
    </row>
    <row r="957" spans="1:19" x14ac:dyDescent="0.3">
      <c r="A957" s="84">
        <v>702</v>
      </c>
      <c r="B957" s="84">
        <v>18</v>
      </c>
      <c r="C957" s="84" t="s">
        <v>3815</v>
      </c>
      <c r="D957" s="84" t="s">
        <v>309</v>
      </c>
      <c r="E957" s="84" t="s">
        <v>165</v>
      </c>
      <c r="F957" s="84" t="s">
        <v>147</v>
      </c>
      <c r="G957" s="84" t="s">
        <v>147</v>
      </c>
      <c r="H957" s="85">
        <v>32886</v>
      </c>
      <c r="I957" s="84" t="s">
        <v>148</v>
      </c>
      <c r="J957" s="84" t="s">
        <v>3816</v>
      </c>
      <c r="K957" s="84">
        <v>3002</v>
      </c>
      <c r="L957" s="84" t="s">
        <v>2000</v>
      </c>
      <c r="M957" s="84">
        <v>1810702046</v>
      </c>
      <c r="N957" s="86">
        <v>-20.2</v>
      </c>
      <c r="O957" s="86">
        <v>20.2</v>
      </c>
      <c r="P957" s="86">
        <v>0</v>
      </c>
      <c r="Q957" s="84" t="s">
        <v>3817</v>
      </c>
      <c r="S957" s="84">
        <v>956</v>
      </c>
    </row>
    <row r="958" spans="1:19" x14ac:dyDescent="0.3">
      <c r="A958" s="84">
        <v>-45</v>
      </c>
      <c r="B958" s="84">
        <v>20</v>
      </c>
      <c r="C958" s="84" t="s">
        <v>3818</v>
      </c>
      <c r="D958" s="84" t="s">
        <v>3819</v>
      </c>
      <c r="E958" s="84" t="s">
        <v>146</v>
      </c>
      <c r="F958" s="84" t="s">
        <v>147</v>
      </c>
      <c r="G958" s="84" t="s">
        <v>147</v>
      </c>
      <c r="H958" s="85">
        <v>34737</v>
      </c>
      <c r="I958" s="84" t="s">
        <v>148</v>
      </c>
      <c r="J958" s="84" t="s">
        <v>3820</v>
      </c>
      <c r="K958" s="84">
        <v>1100</v>
      </c>
      <c r="L958" s="84" t="s">
        <v>147</v>
      </c>
      <c r="M958" s="84">
        <v>2030045012</v>
      </c>
      <c r="N958" s="86">
        <v>-20.2</v>
      </c>
      <c r="O958" s="86">
        <v>20.2</v>
      </c>
      <c r="P958" s="86">
        <v>0</v>
      </c>
      <c r="Q958" s="84" t="s">
        <v>3821</v>
      </c>
      <c r="R958" s="84" t="s">
        <v>492</v>
      </c>
      <c r="S958" s="84">
        <v>957</v>
      </c>
    </row>
    <row r="959" spans="1:19" x14ac:dyDescent="0.3">
      <c r="A959" s="84">
        <v>-45</v>
      </c>
      <c r="B959" s="84">
        <v>20</v>
      </c>
      <c r="C959" s="84" t="s">
        <v>3818</v>
      </c>
      <c r="D959" s="84" t="s">
        <v>3822</v>
      </c>
      <c r="E959" s="84" t="s">
        <v>146</v>
      </c>
      <c r="F959" s="84" t="s">
        <v>147</v>
      </c>
      <c r="G959" s="84" t="s">
        <v>147</v>
      </c>
      <c r="H959" s="85">
        <v>34226</v>
      </c>
      <c r="I959" s="84" t="s">
        <v>148</v>
      </c>
      <c r="J959" s="84" t="s">
        <v>3823</v>
      </c>
      <c r="K959" s="84">
        <v>1100</v>
      </c>
      <c r="L959" s="84" t="s">
        <v>155</v>
      </c>
      <c r="M959" s="84">
        <v>2030045006</v>
      </c>
      <c r="N959" s="86">
        <v>-20.2</v>
      </c>
      <c r="O959" s="86">
        <v>20.2</v>
      </c>
      <c r="P959" s="86">
        <v>0</v>
      </c>
      <c r="Q959" s="84" t="s">
        <v>3824</v>
      </c>
      <c r="R959" s="84" t="s">
        <v>492</v>
      </c>
      <c r="S959" s="84">
        <v>958</v>
      </c>
    </row>
    <row r="960" spans="1:19" x14ac:dyDescent="0.3">
      <c r="A960" s="84">
        <v>-39</v>
      </c>
      <c r="B960" s="84">
        <v>19</v>
      </c>
      <c r="C960" s="84" t="s">
        <v>3825</v>
      </c>
      <c r="D960" s="84" t="s">
        <v>381</v>
      </c>
      <c r="E960" s="84" t="s">
        <v>165</v>
      </c>
      <c r="F960" s="84" t="s">
        <v>147</v>
      </c>
      <c r="G960" s="84" t="s">
        <v>3826</v>
      </c>
      <c r="H960" s="85">
        <v>33495</v>
      </c>
      <c r="I960" s="84" t="s">
        <v>148</v>
      </c>
      <c r="J960" s="84" t="s">
        <v>3827</v>
      </c>
      <c r="K960" s="84">
        <v>1020</v>
      </c>
      <c r="L960" s="84" t="s">
        <v>161</v>
      </c>
      <c r="M960" s="84">
        <v>1940039005</v>
      </c>
      <c r="N960" s="86">
        <v>-20.2</v>
      </c>
      <c r="O960" s="86">
        <v>20.2</v>
      </c>
      <c r="P960" s="86">
        <v>0</v>
      </c>
      <c r="Q960" s="84" t="s">
        <v>3828</v>
      </c>
      <c r="R960" s="84" t="s">
        <v>220</v>
      </c>
      <c r="S960" s="84">
        <v>959</v>
      </c>
    </row>
    <row r="961" spans="1:19" x14ac:dyDescent="0.3">
      <c r="A961" s="84">
        <v>390</v>
      </c>
      <c r="B961" s="84">
        <v>20</v>
      </c>
      <c r="C961" s="84" t="s">
        <v>3829</v>
      </c>
      <c r="D961" s="84" t="s">
        <v>3830</v>
      </c>
      <c r="E961" s="84" t="s">
        <v>146</v>
      </c>
      <c r="F961" s="84" t="s">
        <v>147</v>
      </c>
      <c r="G961" s="84" t="s">
        <v>529</v>
      </c>
      <c r="H961" s="85">
        <v>31877</v>
      </c>
      <c r="I961" s="84" t="s">
        <v>148</v>
      </c>
      <c r="J961" s="84" t="s">
        <v>3831</v>
      </c>
      <c r="K961" s="84">
        <v>1050</v>
      </c>
      <c r="L961" s="84" t="s">
        <v>192</v>
      </c>
      <c r="M961" s="84">
        <v>2010390033</v>
      </c>
      <c r="N961" s="86">
        <v>-20.2</v>
      </c>
      <c r="O961" s="86">
        <v>20.2</v>
      </c>
      <c r="P961" s="86">
        <v>0</v>
      </c>
      <c r="Q961" s="84" t="s">
        <v>3832</v>
      </c>
      <c r="S961" s="84">
        <v>960</v>
      </c>
    </row>
    <row r="962" spans="1:19" x14ac:dyDescent="0.3">
      <c r="A962" s="84">
        <v>702</v>
      </c>
      <c r="B962" s="84">
        <v>19</v>
      </c>
      <c r="C962" s="84" t="s">
        <v>3833</v>
      </c>
      <c r="D962" s="84" t="s">
        <v>390</v>
      </c>
      <c r="E962" s="84" t="s">
        <v>146</v>
      </c>
      <c r="F962" s="84" t="s">
        <v>147</v>
      </c>
      <c r="G962" s="84" t="s">
        <v>147</v>
      </c>
      <c r="H962" s="85">
        <v>36291</v>
      </c>
      <c r="I962" s="84" t="s">
        <v>148</v>
      </c>
      <c r="J962" s="84" t="s">
        <v>3834</v>
      </c>
      <c r="K962" s="84">
        <v>1110</v>
      </c>
      <c r="L962" s="84" t="s">
        <v>330</v>
      </c>
      <c r="M962" s="84">
        <v>1910702014</v>
      </c>
      <c r="N962" s="86">
        <v>-20.2</v>
      </c>
      <c r="O962" s="86">
        <v>20.2</v>
      </c>
      <c r="P962" s="86">
        <v>0</v>
      </c>
      <c r="Q962" s="84" t="s">
        <v>3835</v>
      </c>
      <c r="S962" s="84">
        <v>961</v>
      </c>
    </row>
    <row r="963" spans="1:19" x14ac:dyDescent="0.3">
      <c r="A963" s="84">
        <v>387</v>
      </c>
      <c r="B963" s="84">
        <v>20</v>
      </c>
      <c r="C963" s="84" t="s">
        <v>3836</v>
      </c>
      <c r="D963" s="84" t="s">
        <v>2294</v>
      </c>
      <c r="E963" s="84" t="s">
        <v>165</v>
      </c>
      <c r="F963" s="84" t="s">
        <v>147</v>
      </c>
      <c r="G963" s="84" t="s">
        <v>147</v>
      </c>
      <c r="H963" s="85">
        <v>36692</v>
      </c>
      <c r="I963" s="84" t="s">
        <v>148</v>
      </c>
      <c r="J963" s="84" t="s">
        <v>3837</v>
      </c>
      <c r="K963" s="84">
        <v>1220</v>
      </c>
      <c r="L963" s="84" t="s">
        <v>150</v>
      </c>
      <c r="M963" s="84">
        <v>2010387019</v>
      </c>
      <c r="N963" s="86">
        <v>-20.2</v>
      </c>
      <c r="O963" s="86">
        <v>20.2</v>
      </c>
      <c r="P963" s="86">
        <v>0</v>
      </c>
      <c r="Q963" s="84" t="s">
        <v>3838</v>
      </c>
      <c r="S963" s="84">
        <v>962</v>
      </c>
    </row>
    <row r="964" spans="1:19" x14ac:dyDescent="0.3">
      <c r="A964" s="84">
        <v>390</v>
      </c>
      <c r="B964" s="84">
        <v>18</v>
      </c>
      <c r="C964" s="84" t="s">
        <v>3839</v>
      </c>
      <c r="D964" s="84" t="s">
        <v>3840</v>
      </c>
      <c r="E964" s="84" t="s">
        <v>146</v>
      </c>
      <c r="F964" s="84" t="s">
        <v>147</v>
      </c>
      <c r="G964" s="84" t="s">
        <v>239</v>
      </c>
      <c r="H964" s="85">
        <v>31742</v>
      </c>
      <c r="I964" s="84" t="s">
        <v>148</v>
      </c>
      <c r="J964" s="84" t="s">
        <v>3841</v>
      </c>
      <c r="K964" s="84">
        <v>1010</v>
      </c>
      <c r="L964" s="84" t="s">
        <v>2492</v>
      </c>
      <c r="M964" s="84">
        <v>1810390020</v>
      </c>
      <c r="N964" s="86">
        <v>-20.2</v>
      </c>
      <c r="O964" s="86">
        <v>20.2</v>
      </c>
      <c r="P964" s="86">
        <v>0</v>
      </c>
      <c r="Q964" s="84" t="s">
        <v>3842</v>
      </c>
      <c r="S964" s="84">
        <v>963</v>
      </c>
    </row>
    <row r="965" spans="1:19" x14ac:dyDescent="0.3">
      <c r="A965" s="84">
        <v>389</v>
      </c>
      <c r="B965" s="84">
        <v>19</v>
      </c>
      <c r="C965" s="84" t="s">
        <v>3843</v>
      </c>
      <c r="D965" s="84" t="s">
        <v>2010</v>
      </c>
      <c r="E965" s="84" t="s">
        <v>146</v>
      </c>
      <c r="F965" s="84" t="s">
        <v>147</v>
      </c>
      <c r="G965" s="84" t="s">
        <v>147</v>
      </c>
      <c r="H965" s="85">
        <v>36335</v>
      </c>
      <c r="I965" s="84" t="s">
        <v>148</v>
      </c>
      <c r="J965" s="84" t="s">
        <v>3844</v>
      </c>
      <c r="K965" s="84">
        <v>1230</v>
      </c>
      <c r="L965" s="84" t="s">
        <v>208</v>
      </c>
      <c r="M965" s="84">
        <v>1910389114</v>
      </c>
      <c r="N965" s="86">
        <v>-20.2</v>
      </c>
      <c r="O965" s="86">
        <v>20.2</v>
      </c>
      <c r="P965" s="86">
        <v>0</v>
      </c>
      <c r="Q965" s="84" t="s">
        <v>3845</v>
      </c>
      <c r="S965" s="84">
        <v>964</v>
      </c>
    </row>
    <row r="966" spans="1:19" x14ac:dyDescent="0.3">
      <c r="A966" s="84">
        <v>-37</v>
      </c>
      <c r="B966" s="84">
        <v>18</v>
      </c>
      <c r="C966" s="84" t="s">
        <v>3846</v>
      </c>
      <c r="D966" s="84" t="s">
        <v>3847</v>
      </c>
      <c r="E966" s="84" t="s">
        <v>165</v>
      </c>
      <c r="F966" s="84" t="s">
        <v>147</v>
      </c>
      <c r="G966" s="84" t="s">
        <v>147</v>
      </c>
      <c r="H966" s="85">
        <v>25990</v>
      </c>
      <c r="I966" s="84" t="s">
        <v>148</v>
      </c>
      <c r="J966" s="84" t="s">
        <v>3848</v>
      </c>
      <c r="K966" s="84">
        <v>3463</v>
      </c>
      <c r="L966" s="84" t="s">
        <v>3849</v>
      </c>
      <c r="M966" s="84">
        <v>1830037002</v>
      </c>
      <c r="N966" s="86">
        <v>-20.2</v>
      </c>
      <c r="O966" s="86">
        <v>20.2</v>
      </c>
      <c r="P966" s="86">
        <v>0</v>
      </c>
      <c r="Q966" s="84" t="s">
        <v>3850</v>
      </c>
      <c r="R966" s="84" t="s">
        <v>913</v>
      </c>
      <c r="S966" s="84">
        <v>965</v>
      </c>
    </row>
    <row r="967" spans="1:19" x14ac:dyDescent="0.3">
      <c r="A967" s="84">
        <v>388</v>
      </c>
      <c r="B967" s="84">
        <v>20</v>
      </c>
      <c r="C967" s="84" t="s">
        <v>3851</v>
      </c>
      <c r="D967" s="84" t="s">
        <v>381</v>
      </c>
      <c r="E967" s="84" t="s">
        <v>165</v>
      </c>
      <c r="F967" s="84" t="s">
        <v>147</v>
      </c>
      <c r="G967" s="84" t="s">
        <v>430</v>
      </c>
      <c r="H967" s="85">
        <v>35248</v>
      </c>
      <c r="I967" s="84" t="s">
        <v>228</v>
      </c>
      <c r="J967" s="84" t="s">
        <v>3852</v>
      </c>
      <c r="K967" s="84">
        <v>1160</v>
      </c>
      <c r="L967" s="84" t="s">
        <v>423</v>
      </c>
      <c r="M967" s="84">
        <v>2010388019</v>
      </c>
      <c r="N967" s="86">
        <v>-20.2</v>
      </c>
      <c r="O967" s="86">
        <v>20.2</v>
      </c>
      <c r="P967" s="86">
        <v>0</v>
      </c>
      <c r="Q967" s="84" t="s">
        <v>3853</v>
      </c>
      <c r="S967" s="84">
        <v>966</v>
      </c>
    </row>
    <row r="968" spans="1:19" x14ac:dyDescent="0.3">
      <c r="A968" s="84">
        <v>388</v>
      </c>
      <c r="B968" s="84">
        <v>20</v>
      </c>
      <c r="C968" s="84" t="s">
        <v>3854</v>
      </c>
      <c r="D968" s="84" t="s">
        <v>1061</v>
      </c>
      <c r="E968" s="84" t="s">
        <v>165</v>
      </c>
      <c r="F968" s="84" t="s">
        <v>147</v>
      </c>
      <c r="G968" s="84" t="s">
        <v>239</v>
      </c>
      <c r="H968" s="85">
        <v>35841</v>
      </c>
      <c r="I968" s="84" t="s">
        <v>148</v>
      </c>
      <c r="J968" s="84" t="s">
        <v>3855</v>
      </c>
      <c r="K968" s="84">
        <v>4431</v>
      </c>
      <c r="L968" s="84" t="s">
        <v>3856</v>
      </c>
      <c r="M968" s="84">
        <v>2010388020</v>
      </c>
      <c r="N968" s="86">
        <v>-20.2</v>
      </c>
      <c r="O968" s="86">
        <v>20.2</v>
      </c>
      <c r="P968" s="86">
        <v>0</v>
      </c>
      <c r="Q968" s="84" t="s">
        <v>3857</v>
      </c>
      <c r="S968" s="84">
        <v>967</v>
      </c>
    </row>
    <row r="969" spans="1:19" x14ac:dyDescent="0.3">
      <c r="A969" s="84">
        <v>389</v>
      </c>
      <c r="B969" s="84">
        <v>18</v>
      </c>
      <c r="C969" s="84" t="s">
        <v>3858</v>
      </c>
      <c r="D969" s="84" t="s">
        <v>1552</v>
      </c>
      <c r="E969" s="84" t="s">
        <v>146</v>
      </c>
      <c r="F969" s="84" t="s">
        <v>147</v>
      </c>
      <c r="G969" s="84" t="s">
        <v>147</v>
      </c>
      <c r="H969" s="85">
        <v>36298</v>
      </c>
      <c r="I969" s="84" t="s">
        <v>148</v>
      </c>
      <c r="J969" s="84" t="s">
        <v>3859</v>
      </c>
      <c r="K969" s="84">
        <v>1150</v>
      </c>
      <c r="L969" s="84" t="s">
        <v>173</v>
      </c>
      <c r="M969" s="84">
        <v>1810389554</v>
      </c>
      <c r="N969" s="86">
        <v>-20.2</v>
      </c>
      <c r="O969" s="86">
        <v>20.2</v>
      </c>
      <c r="P969" s="86">
        <v>0</v>
      </c>
      <c r="Q969" s="84" t="s">
        <v>3860</v>
      </c>
      <c r="S969" s="84">
        <v>968</v>
      </c>
    </row>
    <row r="970" spans="1:19" x14ac:dyDescent="0.3">
      <c r="A970" s="84">
        <v>389</v>
      </c>
      <c r="B970" s="84">
        <v>19</v>
      </c>
      <c r="C970" s="84" t="s">
        <v>3861</v>
      </c>
      <c r="D970" s="84" t="s">
        <v>3862</v>
      </c>
      <c r="E970" s="84" t="s">
        <v>165</v>
      </c>
      <c r="F970" s="84" t="s">
        <v>147</v>
      </c>
      <c r="G970" s="84" t="s">
        <v>147</v>
      </c>
      <c r="H970" s="85">
        <v>31095</v>
      </c>
      <c r="I970" s="84" t="s">
        <v>240</v>
      </c>
      <c r="J970" s="84" t="s">
        <v>3863</v>
      </c>
      <c r="K970" s="84">
        <v>1070</v>
      </c>
      <c r="L970" s="84" t="s">
        <v>362</v>
      </c>
      <c r="M970" s="84">
        <v>1910389040</v>
      </c>
      <c r="N970" s="86">
        <v>-20.2</v>
      </c>
      <c r="O970" s="86">
        <v>20.2</v>
      </c>
      <c r="P970" s="86">
        <v>0</v>
      </c>
      <c r="Q970" s="84" t="s">
        <v>3864</v>
      </c>
      <c r="S970" s="84">
        <v>969</v>
      </c>
    </row>
    <row r="971" spans="1:19" x14ac:dyDescent="0.3">
      <c r="A971" s="84">
        <v>705</v>
      </c>
      <c r="B971" s="84">
        <v>19</v>
      </c>
      <c r="C971" s="84" t="s">
        <v>3865</v>
      </c>
      <c r="D971" s="84" t="s">
        <v>3866</v>
      </c>
      <c r="E971" s="84" t="s">
        <v>165</v>
      </c>
      <c r="F971" s="84" t="s">
        <v>147</v>
      </c>
      <c r="G971" s="84" t="s">
        <v>147</v>
      </c>
      <c r="H971" s="85">
        <v>31321</v>
      </c>
      <c r="I971" s="84" t="s">
        <v>3867</v>
      </c>
      <c r="J971" s="84" t="s">
        <v>3868</v>
      </c>
      <c r="K971" s="84">
        <v>1080</v>
      </c>
      <c r="L971" s="84" t="s">
        <v>343</v>
      </c>
      <c r="M971" s="84">
        <v>1910705007</v>
      </c>
      <c r="N971" s="86">
        <v>-20.2</v>
      </c>
      <c r="O971" s="86">
        <v>20.2</v>
      </c>
      <c r="P971" s="86">
        <v>0</v>
      </c>
      <c r="Q971" s="84" t="s">
        <v>3869</v>
      </c>
      <c r="S971" s="84">
        <v>970</v>
      </c>
    </row>
    <row r="972" spans="1:19" x14ac:dyDescent="0.3">
      <c r="A972" s="84">
        <v>389</v>
      </c>
      <c r="B972" s="84">
        <v>18</v>
      </c>
      <c r="C972" s="84" t="s">
        <v>3870</v>
      </c>
      <c r="D972" s="84" t="s">
        <v>3871</v>
      </c>
      <c r="E972" s="84" t="s">
        <v>165</v>
      </c>
      <c r="F972" s="84" t="s">
        <v>147</v>
      </c>
      <c r="G972" s="84" t="s">
        <v>147</v>
      </c>
      <c r="H972" s="85">
        <v>35845</v>
      </c>
      <c r="I972" s="84" t="s">
        <v>1119</v>
      </c>
      <c r="J972" s="84" t="s">
        <v>3872</v>
      </c>
      <c r="K972" s="84">
        <v>1230</v>
      </c>
      <c r="L972" s="84" t="s">
        <v>208</v>
      </c>
      <c r="M972" s="84">
        <v>1810389555</v>
      </c>
      <c r="N972" s="86">
        <v>-20.2</v>
      </c>
      <c r="O972" s="86">
        <v>20.2</v>
      </c>
      <c r="P972" s="86">
        <v>0</v>
      </c>
      <c r="Q972" s="84" t="s">
        <v>3873</v>
      </c>
      <c r="S972" s="84">
        <v>971</v>
      </c>
    </row>
    <row r="973" spans="1:19" x14ac:dyDescent="0.3">
      <c r="A973" s="84">
        <v>388</v>
      </c>
      <c r="B973" s="84">
        <v>17</v>
      </c>
      <c r="C973" s="84" t="s">
        <v>3874</v>
      </c>
      <c r="D973" s="84" t="s">
        <v>3875</v>
      </c>
      <c r="E973" s="84" t="s">
        <v>165</v>
      </c>
      <c r="F973" s="84" t="s">
        <v>147</v>
      </c>
      <c r="G973" s="84" t="s">
        <v>159</v>
      </c>
      <c r="H973" s="85">
        <v>33719</v>
      </c>
      <c r="I973" s="84" t="s">
        <v>148</v>
      </c>
      <c r="J973" s="84" t="s">
        <v>3876</v>
      </c>
      <c r="K973" s="84">
        <v>2620</v>
      </c>
      <c r="L973" s="84" t="s">
        <v>3427</v>
      </c>
      <c r="M973" s="84">
        <v>1710388017</v>
      </c>
      <c r="N973" s="86">
        <v>-20.2</v>
      </c>
      <c r="O973" s="86">
        <v>20.2</v>
      </c>
      <c r="P973" s="86">
        <v>0</v>
      </c>
      <c r="Q973" s="84" t="s">
        <v>3877</v>
      </c>
      <c r="S973" s="84">
        <v>972</v>
      </c>
    </row>
    <row r="974" spans="1:19" x14ac:dyDescent="0.3">
      <c r="A974" s="84">
        <v>389</v>
      </c>
      <c r="B974" s="84">
        <v>20</v>
      </c>
      <c r="C974" s="84" t="s">
        <v>3878</v>
      </c>
      <c r="D974" s="84" t="s">
        <v>3879</v>
      </c>
      <c r="E974" s="84" t="s">
        <v>165</v>
      </c>
      <c r="F974" s="84" t="s">
        <v>147</v>
      </c>
      <c r="G974" s="84" t="s">
        <v>147</v>
      </c>
      <c r="H974" s="85">
        <v>35271</v>
      </c>
      <c r="I974" s="84" t="s">
        <v>1146</v>
      </c>
      <c r="J974" s="84" t="s">
        <v>3880</v>
      </c>
      <c r="K974" s="84">
        <v>1220</v>
      </c>
      <c r="L974" s="84" t="s">
        <v>150</v>
      </c>
      <c r="M974" s="84">
        <v>2010389039</v>
      </c>
      <c r="N974" s="86">
        <v>-20.2</v>
      </c>
      <c r="O974" s="86">
        <v>20.2</v>
      </c>
      <c r="P974" s="86">
        <v>0</v>
      </c>
      <c r="Q974" s="84" t="s">
        <v>3881</v>
      </c>
      <c r="S974" s="84">
        <v>973</v>
      </c>
    </row>
    <row r="975" spans="1:19" x14ac:dyDescent="0.3">
      <c r="A975" s="84">
        <v>-39</v>
      </c>
      <c r="B975" s="84">
        <v>20</v>
      </c>
      <c r="C975" s="84" t="s">
        <v>3882</v>
      </c>
      <c r="D975" s="84" t="s">
        <v>3883</v>
      </c>
      <c r="E975" s="84" t="s">
        <v>165</v>
      </c>
      <c r="F975" s="84" t="s">
        <v>147</v>
      </c>
      <c r="G975" s="84" t="s">
        <v>147</v>
      </c>
      <c r="H975" s="85">
        <v>32942</v>
      </c>
      <c r="I975" s="84" t="s">
        <v>228</v>
      </c>
      <c r="J975" s="84" t="s">
        <v>3884</v>
      </c>
      <c r="K975" s="84">
        <v>53115</v>
      </c>
      <c r="L975" s="84" t="s">
        <v>3885</v>
      </c>
      <c r="M975" s="84">
        <v>2030039078</v>
      </c>
      <c r="N975" s="86">
        <v>-20.2</v>
      </c>
      <c r="O975" s="86">
        <v>20.2</v>
      </c>
      <c r="P975" s="86">
        <v>0</v>
      </c>
      <c r="Q975" s="84" t="s">
        <v>3886</v>
      </c>
      <c r="R975" s="84" t="s">
        <v>220</v>
      </c>
      <c r="S975" s="84">
        <v>974</v>
      </c>
    </row>
    <row r="976" spans="1:19" x14ac:dyDescent="0.3">
      <c r="A976" s="84">
        <v>389</v>
      </c>
      <c r="B976" s="84">
        <v>19</v>
      </c>
      <c r="C976" s="84" t="s">
        <v>3887</v>
      </c>
      <c r="D976" s="84" t="s">
        <v>3888</v>
      </c>
      <c r="E976" s="84" t="s">
        <v>165</v>
      </c>
      <c r="F976" s="84" t="s">
        <v>147</v>
      </c>
      <c r="G976" s="84" t="s">
        <v>147</v>
      </c>
      <c r="H976" s="85">
        <v>35098</v>
      </c>
      <c r="I976" s="84" t="s">
        <v>148</v>
      </c>
      <c r="J976" s="84" t="s">
        <v>3889</v>
      </c>
      <c r="K976" s="84">
        <v>1110</v>
      </c>
      <c r="L976" s="84" t="s">
        <v>330</v>
      </c>
      <c r="M976" s="84">
        <v>1910389041</v>
      </c>
      <c r="N976" s="86">
        <v>-20.2</v>
      </c>
      <c r="O976" s="86">
        <v>20.2</v>
      </c>
      <c r="P976" s="86">
        <v>0</v>
      </c>
      <c r="Q976" s="84" t="s">
        <v>3890</v>
      </c>
      <c r="S976" s="84">
        <v>975</v>
      </c>
    </row>
    <row r="977" spans="1:19" x14ac:dyDescent="0.3">
      <c r="A977" s="84">
        <v>-42</v>
      </c>
      <c r="B977" s="84">
        <v>20</v>
      </c>
      <c r="C977" s="84" t="s">
        <v>3887</v>
      </c>
      <c r="D977" s="84" t="s">
        <v>3891</v>
      </c>
      <c r="E977" s="84" t="s">
        <v>165</v>
      </c>
      <c r="F977" s="84" t="s">
        <v>147</v>
      </c>
      <c r="G977" s="84" t="s">
        <v>147</v>
      </c>
      <c r="H977" s="85">
        <v>33938</v>
      </c>
      <c r="I977" s="84" t="s">
        <v>228</v>
      </c>
      <c r="J977" s="84" t="s">
        <v>3892</v>
      </c>
      <c r="K977" s="84">
        <v>60385</v>
      </c>
      <c r="L977" s="84" t="s">
        <v>3893</v>
      </c>
      <c r="M977" s="84">
        <v>2030042065</v>
      </c>
      <c r="N977" s="86">
        <v>-20.2</v>
      </c>
      <c r="O977" s="86">
        <v>20.2</v>
      </c>
      <c r="P977" s="86">
        <v>0</v>
      </c>
      <c r="Q977" s="84" t="s">
        <v>3894</v>
      </c>
      <c r="R977" s="84" t="s">
        <v>232</v>
      </c>
      <c r="S977" s="84">
        <v>976</v>
      </c>
    </row>
    <row r="978" spans="1:19" x14ac:dyDescent="0.3">
      <c r="A978" s="84">
        <v>387</v>
      </c>
      <c r="B978" s="84">
        <v>18</v>
      </c>
      <c r="C978" s="84" t="s">
        <v>3895</v>
      </c>
      <c r="D978" s="84" t="s">
        <v>1424</v>
      </c>
      <c r="E978" s="84" t="s">
        <v>146</v>
      </c>
      <c r="F978" s="84" t="s">
        <v>147</v>
      </c>
      <c r="G978" s="84" t="s">
        <v>147</v>
      </c>
      <c r="H978" s="85">
        <v>30564</v>
      </c>
      <c r="I978" s="84" t="s">
        <v>228</v>
      </c>
      <c r="J978" s="84" t="s">
        <v>3896</v>
      </c>
      <c r="K978" s="84">
        <v>1220</v>
      </c>
      <c r="L978" s="84" t="s">
        <v>155</v>
      </c>
      <c r="M978" s="84">
        <v>1810387020</v>
      </c>
      <c r="N978" s="86">
        <v>-20.2</v>
      </c>
      <c r="O978" s="86">
        <v>20.2</v>
      </c>
      <c r="P978" s="86">
        <v>0</v>
      </c>
      <c r="Q978" s="84" t="s">
        <v>3897</v>
      </c>
      <c r="S978" s="84">
        <v>977</v>
      </c>
    </row>
    <row r="979" spans="1:19" x14ac:dyDescent="0.3">
      <c r="A979" s="84">
        <v>389</v>
      </c>
      <c r="B979" s="84">
        <v>20</v>
      </c>
      <c r="C979" s="84" t="s">
        <v>3898</v>
      </c>
      <c r="D979" s="84" t="s">
        <v>3899</v>
      </c>
      <c r="E979" s="84" t="s">
        <v>146</v>
      </c>
      <c r="F979" s="84" t="s">
        <v>147</v>
      </c>
      <c r="G979" s="84" t="s">
        <v>147</v>
      </c>
      <c r="H979" s="85">
        <v>36785</v>
      </c>
      <c r="I979" s="84" t="s">
        <v>148</v>
      </c>
      <c r="J979" s="84" t="s">
        <v>3900</v>
      </c>
      <c r="K979" s="84">
        <v>2325</v>
      </c>
      <c r="L979" s="84" t="s">
        <v>1437</v>
      </c>
      <c r="M979" s="84">
        <v>2010389133</v>
      </c>
      <c r="N979" s="86">
        <v>-20.2</v>
      </c>
      <c r="O979" s="86">
        <v>20.2</v>
      </c>
      <c r="P979" s="86">
        <v>0</v>
      </c>
      <c r="Q979" s="84" t="s">
        <v>3901</v>
      </c>
      <c r="S979" s="84">
        <v>978</v>
      </c>
    </row>
    <row r="980" spans="1:19" x14ac:dyDescent="0.3">
      <c r="A980" s="84">
        <v>389</v>
      </c>
      <c r="B980" s="84">
        <v>18</v>
      </c>
      <c r="C980" s="84" t="s">
        <v>3902</v>
      </c>
      <c r="D980" s="84" t="s">
        <v>2032</v>
      </c>
      <c r="E980" s="84" t="s">
        <v>146</v>
      </c>
      <c r="F980" s="84" t="s">
        <v>147</v>
      </c>
      <c r="G980" s="84" t="s">
        <v>147</v>
      </c>
      <c r="H980" s="85">
        <v>29508</v>
      </c>
      <c r="I980" s="84" t="s">
        <v>228</v>
      </c>
      <c r="J980" s="84" t="s">
        <v>3903</v>
      </c>
      <c r="K980" s="84">
        <v>1140</v>
      </c>
      <c r="L980" s="84" t="s">
        <v>387</v>
      </c>
      <c r="M980" s="84">
        <v>1810389016</v>
      </c>
      <c r="N980" s="86">
        <v>-20.2</v>
      </c>
      <c r="O980" s="86">
        <v>20.2</v>
      </c>
      <c r="P980" s="86">
        <v>0</v>
      </c>
      <c r="Q980" s="84" t="s">
        <v>3904</v>
      </c>
      <c r="S980" s="84">
        <v>979</v>
      </c>
    </row>
    <row r="981" spans="1:19" x14ac:dyDescent="0.3">
      <c r="A981" s="84">
        <v>-39</v>
      </c>
      <c r="B981" s="84">
        <v>19</v>
      </c>
      <c r="C981" s="84" t="s">
        <v>3902</v>
      </c>
      <c r="D981" s="84" t="s">
        <v>3905</v>
      </c>
      <c r="E981" s="84" t="s">
        <v>165</v>
      </c>
      <c r="F981" s="84" t="s">
        <v>147</v>
      </c>
      <c r="G981" s="84" t="s">
        <v>147</v>
      </c>
      <c r="H981" s="85">
        <v>30079</v>
      </c>
      <c r="I981" s="84" t="s">
        <v>228</v>
      </c>
      <c r="J981" s="84" t="s">
        <v>3906</v>
      </c>
      <c r="K981" s="84">
        <v>81543</v>
      </c>
      <c r="L981" s="84" t="s">
        <v>147</v>
      </c>
      <c r="M981" s="84">
        <v>1940039178</v>
      </c>
      <c r="N981" s="86">
        <v>-20.2</v>
      </c>
      <c r="O981" s="86">
        <v>20.2</v>
      </c>
      <c r="P981" s="86">
        <v>0</v>
      </c>
      <c r="Q981" s="84" t="s">
        <v>3907</v>
      </c>
      <c r="R981" s="84" t="s">
        <v>220</v>
      </c>
      <c r="S981" s="84">
        <v>980</v>
      </c>
    </row>
    <row r="982" spans="1:19" x14ac:dyDescent="0.3">
      <c r="A982" s="84">
        <v>-39</v>
      </c>
      <c r="B982" s="84">
        <v>19</v>
      </c>
      <c r="C982" s="84" t="s">
        <v>3908</v>
      </c>
      <c r="D982" s="84" t="s">
        <v>1073</v>
      </c>
      <c r="E982" s="84" t="s">
        <v>146</v>
      </c>
      <c r="F982" s="84" t="s">
        <v>147</v>
      </c>
      <c r="G982" s="84" t="s">
        <v>147</v>
      </c>
      <c r="H982" s="85">
        <v>32525</v>
      </c>
      <c r="I982" s="84" t="s">
        <v>228</v>
      </c>
      <c r="J982" s="84" t="s">
        <v>3909</v>
      </c>
      <c r="K982" s="84">
        <v>42115</v>
      </c>
      <c r="L982" s="84" t="s">
        <v>147</v>
      </c>
      <c r="M982" s="84">
        <v>1930039058</v>
      </c>
      <c r="N982" s="86">
        <v>-20.2</v>
      </c>
      <c r="O982" s="86">
        <v>20.2</v>
      </c>
      <c r="P982" s="86">
        <v>0</v>
      </c>
      <c r="Q982" s="84" t="s">
        <v>3910</v>
      </c>
      <c r="R982" s="84" t="s">
        <v>220</v>
      </c>
      <c r="S982" s="84">
        <v>981</v>
      </c>
    </row>
    <row r="983" spans="1:19" x14ac:dyDescent="0.3">
      <c r="A983" s="84">
        <v>389</v>
      </c>
      <c r="B983" s="84">
        <v>18</v>
      </c>
      <c r="C983" s="84" t="s">
        <v>3911</v>
      </c>
      <c r="D983" s="84" t="s">
        <v>3912</v>
      </c>
      <c r="E983" s="84" t="s">
        <v>165</v>
      </c>
      <c r="F983" s="84" t="s">
        <v>147</v>
      </c>
      <c r="G983" s="84" t="s">
        <v>147</v>
      </c>
      <c r="H983" s="85">
        <v>36548</v>
      </c>
      <c r="I983" s="84" t="s">
        <v>148</v>
      </c>
      <c r="J983" s="84" t="s">
        <v>3913</v>
      </c>
      <c r="K983" s="84">
        <v>1130</v>
      </c>
      <c r="L983" s="84" t="s">
        <v>187</v>
      </c>
      <c r="M983" s="84">
        <v>1810389556</v>
      </c>
      <c r="N983" s="86">
        <v>-20.2</v>
      </c>
      <c r="O983" s="86">
        <v>20.2</v>
      </c>
      <c r="P983" s="86">
        <v>0</v>
      </c>
      <c r="Q983" s="84" t="s">
        <v>3914</v>
      </c>
      <c r="S983" s="84">
        <v>982</v>
      </c>
    </row>
    <row r="984" spans="1:19" x14ac:dyDescent="0.3">
      <c r="A984" s="84">
        <v>-39</v>
      </c>
      <c r="B984" s="84">
        <v>19</v>
      </c>
      <c r="C984" s="84" t="s">
        <v>3915</v>
      </c>
      <c r="D984" s="84" t="s">
        <v>1061</v>
      </c>
      <c r="E984" s="84" t="s">
        <v>165</v>
      </c>
      <c r="F984" s="84" t="s">
        <v>147</v>
      </c>
      <c r="G984" s="84" t="s">
        <v>147</v>
      </c>
      <c r="H984" s="85">
        <v>27111</v>
      </c>
      <c r="I984" s="84" t="s">
        <v>228</v>
      </c>
      <c r="J984" s="84" t="s">
        <v>3916</v>
      </c>
      <c r="K984" s="84">
        <v>50374</v>
      </c>
      <c r="L984" s="84" t="s">
        <v>147</v>
      </c>
      <c r="M984" s="84">
        <v>1940039011</v>
      </c>
      <c r="N984" s="86">
        <v>-20.2</v>
      </c>
      <c r="O984" s="86">
        <v>20.2</v>
      </c>
      <c r="P984" s="86">
        <v>0</v>
      </c>
      <c r="Q984" s="84" t="s">
        <v>3917</v>
      </c>
      <c r="R984" s="84" t="s">
        <v>220</v>
      </c>
      <c r="S984" s="84">
        <v>983</v>
      </c>
    </row>
    <row r="985" spans="1:19" x14ac:dyDescent="0.3">
      <c r="A985" s="84">
        <v>392</v>
      </c>
      <c r="B985" s="84">
        <v>20</v>
      </c>
      <c r="C985" s="84" t="s">
        <v>3918</v>
      </c>
      <c r="D985" s="84" t="s">
        <v>689</v>
      </c>
      <c r="E985" s="84" t="s">
        <v>146</v>
      </c>
      <c r="F985" s="84" t="s">
        <v>147</v>
      </c>
      <c r="G985" s="84" t="s">
        <v>147</v>
      </c>
      <c r="H985" s="85">
        <v>31686</v>
      </c>
      <c r="I985" s="84" t="s">
        <v>148</v>
      </c>
      <c r="J985" s="84" t="s">
        <v>3919</v>
      </c>
      <c r="K985" s="84">
        <v>1100</v>
      </c>
      <c r="L985" s="84" t="s">
        <v>168</v>
      </c>
      <c r="M985" s="84">
        <v>2010392015</v>
      </c>
      <c r="N985" s="86">
        <v>-20.2</v>
      </c>
      <c r="O985" s="86">
        <v>20.2</v>
      </c>
      <c r="P985" s="86">
        <v>0</v>
      </c>
      <c r="Q985" s="84" t="s">
        <v>3920</v>
      </c>
      <c r="S985" s="84">
        <v>984</v>
      </c>
    </row>
    <row r="986" spans="1:19" x14ac:dyDescent="0.3">
      <c r="A986" s="84">
        <v>-39</v>
      </c>
      <c r="B986" s="84">
        <v>19</v>
      </c>
      <c r="C986" s="84" t="s">
        <v>3921</v>
      </c>
      <c r="D986" s="84" t="s">
        <v>3922</v>
      </c>
      <c r="E986" s="84" t="s">
        <v>165</v>
      </c>
      <c r="F986" s="84" t="s">
        <v>147</v>
      </c>
      <c r="G986" s="84" t="s">
        <v>239</v>
      </c>
      <c r="H986" s="85">
        <v>35157</v>
      </c>
      <c r="I986" s="84" t="s">
        <v>228</v>
      </c>
      <c r="J986" s="84" t="s">
        <v>3923</v>
      </c>
      <c r="K986" s="84">
        <v>60598</v>
      </c>
      <c r="L986" s="84" t="s">
        <v>147</v>
      </c>
      <c r="M986" s="84">
        <v>1940039144</v>
      </c>
      <c r="N986" s="86">
        <v>-20.2</v>
      </c>
      <c r="O986" s="86">
        <v>20.2</v>
      </c>
      <c r="P986" s="86">
        <v>0</v>
      </c>
      <c r="Q986" s="84" t="s">
        <v>3924</v>
      </c>
      <c r="R986" s="84" t="s">
        <v>220</v>
      </c>
      <c r="S986" s="84">
        <v>985</v>
      </c>
    </row>
    <row r="987" spans="1:19" x14ac:dyDescent="0.3">
      <c r="A987" s="84">
        <v>480</v>
      </c>
      <c r="B987" s="84">
        <v>20</v>
      </c>
      <c r="C987" s="84" t="s">
        <v>3925</v>
      </c>
      <c r="D987" s="84" t="s">
        <v>3533</v>
      </c>
      <c r="E987" s="84" t="s">
        <v>146</v>
      </c>
      <c r="F987" s="84" t="s">
        <v>147</v>
      </c>
      <c r="G987" s="84" t="s">
        <v>147</v>
      </c>
      <c r="H987" s="85">
        <v>34546</v>
      </c>
      <c r="I987" s="84" t="s">
        <v>148</v>
      </c>
      <c r="J987" s="84" t="s">
        <v>3926</v>
      </c>
      <c r="K987" s="84">
        <v>8232</v>
      </c>
      <c r="L987" s="84" t="s">
        <v>3927</v>
      </c>
      <c r="M987" s="84">
        <v>2010480012</v>
      </c>
      <c r="N987" s="86">
        <v>-20.2</v>
      </c>
      <c r="O987" s="86">
        <v>20.2</v>
      </c>
      <c r="P987" s="86">
        <v>0</v>
      </c>
      <c r="Q987" s="84" t="s">
        <v>3928</v>
      </c>
      <c r="S987" s="84">
        <v>986</v>
      </c>
    </row>
    <row r="988" spans="1:19" x14ac:dyDescent="0.3">
      <c r="A988" s="84">
        <v>613</v>
      </c>
      <c r="B988" s="84">
        <v>19</v>
      </c>
      <c r="C988" s="84" t="s">
        <v>3929</v>
      </c>
      <c r="D988" s="84" t="s">
        <v>1024</v>
      </c>
      <c r="E988" s="84" t="s">
        <v>146</v>
      </c>
      <c r="F988" s="84" t="s">
        <v>147</v>
      </c>
      <c r="G988" s="84" t="s">
        <v>430</v>
      </c>
      <c r="H988" s="85">
        <v>33978</v>
      </c>
      <c r="I988" s="84" t="s">
        <v>148</v>
      </c>
      <c r="J988" s="84" t="s">
        <v>3930</v>
      </c>
      <c r="K988" s="84">
        <v>1090</v>
      </c>
      <c r="L988" s="84" t="s">
        <v>1160</v>
      </c>
      <c r="M988" s="84">
        <v>1910613019</v>
      </c>
      <c r="N988" s="86">
        <v>-20.2</v>
      </c>
      <c r="O988" s="86">
        <v>20.2</v>
      </c>
      <c r="P988" s="86">
        <v>0</v>
      </c>
      <c r="Q988" s="84" t="s">
        <v>3931</v>
      </c>
      <c r="S988" s="84">
        <v>987</v>
      </c>
    </row>
    <row r="989" spans="1:19" x14ac:dyDescent="0.3">
      <c r="A989" s="84">
        <v>702</v>
      </c>
      <c r="B989" s="84">
        <v>19</v>
      </c>
      <c r="C989" s="84" t="s">
        <v>3932</v>
      </c>
      <c r="D989" s="84" t="s">
        <v>3933</v>
      </c>
      <c r="E989" s="84" t="s">
        <v>165</v>
      </c>
      <c r="F989" s="84" t="s">
        <v>147</v>
      </c>
      <c r="G989" s="84" t="s">
        <v>147</v>
      </c>
      <c r="H989" s="85">
        <v>35774</v>
      </c>
      <c r="I989" s="84" t="s">
        <v>228</v>
      </c>
      <c r="J989" s="84" t="s">
        <v>3934</v>
      </c>
      <c r="K989" s="84">
        <v>1050</v>
      </c>
      <c r="L989" s="84" t="s">
        <v>192</v>
      </c>
      <c r="M989" s="84">
        <v>1910702015</v>
      </c>
      <c r="N989" s="86">
        <v>-20.2</v>
      </c>
      <c r="O989" s="86">
        <v>20.2</v>
      </c>
      <c r="P989" s="86">
        <v>0</v>
      </c>
      <c r="Q989" s="84" t="s">
        <v>3935</v>
      </c>
      <c r="S989" s="84">
        <v>988</v>
      </c>
    </row>
    <row r="990" spans="1:19" x14ac:dyDescent="0.3">
      <c r="A990" s="84">
        <v>-39</v>
      </c>
      <c r="B990" s="84">
        <v>19</v>
      </c>
      <c r="C990" s="84" t="s">
        <v>3936</v>
      </c>
      <c r="D990" s="84" t="s">
        <v>3937</v>
      </c>
      <c r="E990" s="84" t="s">
        <v>165</v>
      </c>
      <c r="F990" s="84" t="s">
        <v>1194</v>
      </c>
      <c r="G990" s="84" t="s">
        <v>147</v>
      </c>
      <c r="H990" s="85">
        <v>32123</v>
      </c>
      <c r="I990" s="84" t="s">
        <v>148</v>
      </c>
      <c r="J990" s="84" t="s">
        <v>3938</v>
      </c>
      <c r="K990" s="84">
        <v>1160</v>
      </c>
      <c r="L990" s="84" t="s">
        <v>423</v>
      </c>
      <c r="M990" s="84">
        <v>1930039113</v>
      </c>
      <c r="N990" s="86">
        <v>-20.2</v>
      </c>
      <c r="O990" s="86">
        <v>20.2</v>
      </c>
      <c r="P990" s="86">
        <v>0</v>
      </c>
      <c r="Q990" s="84" t="s">
        <v>3939</v>
      </c>
      <c r="R990" s="84" t="s">
        <v>220</v>
      </c>
      <c r="S990" s="84">
        <v>989</v>
      </c>
    </row>
    <row r="991" spans="1:19" x14ac:dyDescent="0.3">
      <c r="A991" s="84">
        <v>389</v>
      </c>
      <c r="B991" s="84">
        <v>18</v>
      </c>
      <c r="C991" s="84" t="s">
        <v>3940</v>
      </c>
      <c r="D991" s="84" t="s">
        <v>1209</v>
      </c>
      <c r="E991" s="84" t="s">
        <v>165</v>
      </c>
      <c r="F991" s="84" t="s">
        <v>147</v>
      </c>
      <c r="G991" s="84" t="s">
        <v>147</v>
      </c>
      <c r="H991" s="85">
        <v>34292</v>
      </c>
      <c r="I991" s="84" t="s">
        <v>148</v>
      </c>
      <c r="J991" s="84" t="s">
        <v>3941</v>
      </c>
      <c r="K991" s="84">
        <v>1210</v>
      </c>
      <c r="L991" s="84" t="s">
        <v>261</v>
      </c>
      <c r="M991" s="84">
        <v>1810389557</v>
      </c>
      <c r="N991" s="86">
        <v>-20.2</v>
      </c>
      <c r="O991" s="86">
        <v>20.2</v>
      </c>
      <c r="P991" s="86">
        <v>0</v>
      </c>
      <c r="Q991" s="84" t="s">
        <v>3942</v>
      </c>
      <c r="S991" s="84">
        <v>990</v>
      </c>
    </row>
    <row r="992" spans="1:19" x14ac:dyDescent="0.3">
      <c r="A992" s="84">
        <v>-46</v>
      </c>
      <c r="B992" s="84">
        <v>20</v>
      </c>
      <c r="C992" s="84" t="s">
        <v>3943</v>
      </c>
      <c r="D992" s="84" t="s">
        <v>566</v>
      </c>
      <c r="E992" s="84" t="s">
        <v>165</v>
      </c>
      <c r="F992" s="84" t="s">
        <v>147</v>
      </c>
      <c r="G992" s="84" t="s">
        <v>159</v>
      </c>
      <c r="H992" s="85">
        <v>31488</v>
      </c>
      <c r="I992" s="84" t="s">
        <v>148</v>
      </c>
      <c r="J992" s="84" t="s">
        <v>3944</v>
      </c>
      <c r="K992" s="84">
        <v>4661</v>
      </c>
      <c r="L992" s="84" t="s">
        <v>3945</v>
      </c>
      <c r="M992" s="84">
        <v>2030046008</v>
      </c>
      <c r="N992" s="86">
        <v>-20.2</v>
      </c>
      <c r="O992" s="86">
        <v>20.2</v>
      </c>
      <c r="P992" s="86">
        <v>0</v>
      </c>
      <c r="Q992" s="84" t="s">
        <v>3946</v>
      </c>
      <c r="R992" s="84" t="s">
        <v>723</v>
      </c>
      <c r="S992" s="84">
        <v>991</v>
      </c>
    </row>
    <row r="993" spans="1:19" x14ac:dyDescent="0.3">
      <c r="A993" s="84">
        <v>1389</v>
      </c>
      <c r="B993" s="84">
        <v>20</v>
      </c>
      <c r="C993" s="84" t="s">
        <v>3947</v>
      </c>
      <c r="D993" s="84" t="s">
        <v>2967</v>
      </c>
      <c r="E993" s="84" t="s">
        <v>146</v>
      </c>
      <c r="F993" s="84" t="s">
        <v>147</v>
      </c>
      <c r="G993" s="84" t="s">
        <v>147</v>
      </c>
      <c r="H993" s="85">
        <v>35925</v>
      </c>
      <c r="I993" s="84" t="s">
        <v>148</v>
      </c>
      <c r="J993" s="84" t="s">
        <v>3948</v>
      </c>
      <c r="K993" s="84">
        <v>1220</v>
      </c>
      <c r="L993" s="84" t="s">
        <v>150</v>
      </c>
      <c r="M993" s="84">
        <v>2010389200</v>
      </c>
      <c r="N993" s="86">
        <v>-20.2</v>
      </c>
      <c r="O993" s="86">
        <v>20.2</v>
      </c>
      <c r="P993" s="86">
        <v>0</v>
      </c>
      <c r="Q993" s="84" t="s">
        <v>3949</v>
      </c>
      <c r="S993" s="84">
        <v>992</v>
      </c>
    </row>
    <row r="994" spans="1:19" x14ac:dyDescent="0.3">
      <c r="A994" s="84">
        <v>702</v>
      </c>
      <c r="B994" s="84">
        <v>20</v>
      </c>
      <c r="C994" s="84" t="s">
        <v>3950</v>
      </c>
      <c r="D994" s="84" t="s">
        <v>1090</v>
      </c>
      <c r="E994" s="84" t="s">
        <v>165</v>
      </c>
      <c r="F994" s="84" t="s">
        <v>147</v>
      </c>
      <c r="G994" s="84" t="s">
        <v>147</v>
      </c>
      <c r="H994" s="85">
        <v>35345</v>
      </c>
      <c r="I994" s="84" t="s">
        <v>148</v>
      </c>
      <c r="J994" s="84" t="s">
        <v>3951</v>
      </c>
      <c r="K994" s="84">
        <v>2340</v>
      </c>
      <c r="L994" s="84" t="s">
        <v>3290</v>
      </c>
      <c r="M994" s="84">
        <v>2010702004</v>
      </c>
      <c r="N994" s="86">
        <v>-20.2</v>
      </c>
      <c r="O994" s="86">
        <v>20.2</v>
      </c>
      <c r="P994" s="86">
        <v>0</v>
      </c>
      <c r="Q994" s="84" t="s">
        <v>3952</v>
      </c>
      <c r="S994" s="84">
        <v>993</v>
      </c>
    </row>
    <row r="995" spans="1:19" x14ac:dyDescent="0.3">
      <c r="A995" s="84">
        <v>-39</v>
      </c>
      <c r="B995" s="84">
        <v>19</v>
      </c>
      <c r="C995" s="84" t="s">
        <v>3953</v>
      </c>
      <c r="D995" s="84" t="s">
        <v>3954</v>
      </c>
      <c r="E995" s="84" t="s">
        <v>146</v>
      </c>
      <c r="F995" s="84" t="s">
        <v>147</v>
      </c>
      <c r="G995" s="84" t="s">
        <v>147</v>
      </c>
      <c r="H995" s="85">
        <v>27688</v>
      </c>
      <c r="I995" s="84" t="s">
        <v>228</v>
      </c>
      <c r="J995" s="84" t="s">
        <v>3955</v>
      </c>
      <c r="K995" s="84">
        <v>2826</v>
      </c>
      <c r="L995" s="84" t="s">
        <v>147</v>
      </c>
      <c r="M995" s="84">
        <v>1940039002</v>
      </c>
      <c r="N995" s="86">
        <v>-20.2</v>
      </c>
      <c r="O995" s="86">
        <v>20.2</v>
      </c>
      <c r="P995" s="86">
        <v>0</v>
      </c>
      <c r="Q995" s="84" t="s">
        <v>3956</v>
      </c>
      <c r="R995" s="84" t="s">
        <v>220</v>
      </c>
      <c r="S995" s="84">
        <v>994</v>
      </c>
    </row>
    <row r="996" spans="1:19" x14ac:dyDescent="0.3">
      <c r="A996" s="84">
        <v>702</v>
      </c>
      <c r="B996" s="84">
        <v>19</v>
      </c>
      <c r="C996" s="84" t="s">
        <v>3957</v>
      </c>
      <c r="D996" s="84" t="s">
        <v>1460</v>
      </c>
      <c r="E996" s="84" t="s">
        <v>146</v>
      </c>
      <c r="F996" s="84" t="s">
        <v>147</v>
      </c>
      <c r="G996" s="84" t="s">
        <v>147</v>
      </c>
      <c r="H996" s="85">
        <v>34094</v>
      </c>
      <c r="I996" s="84" t="s">
        <v>148</v>
      </c>
      <c r="J996" s="84" t="s">
        <v>3958</v>
      </c>
      <c r="K996" s="84">
        <v>2111</v>
      </c>
      <c r="L996" s="84" t="s">
        <v>3959</v>
      </c>
      <c r="M996" s="84">
        <v>1910702016</v>
      </c>
      <c r="N996" s="86">
        <v>-20.2</v>
      </c>
      <c r="O996" s="86">
        <v>20.2</v>
      </c>
      <c r="P996" s="86">
        <v>0</v>
      </c>
      <c r="Q996" s="84" t="s">
        <v>3960</v>
      </c>
      <c r="S996" s="84">
        <v>995</v>
      </c>
    </row>
    <row r="997" spans="1:19" x14ac:dyDescent="0.3">
      <c r="A997" s="84">
        <v>391</v>
      </c>
      <c r="B997" s="84">
        <v>20</v>
      </c>
      <c r="C997" s="84" t="s">
        <v>3961</v>
      </c>
      <c r="D997" s="84" t="s">
        <v>1024</v>
      </c>
      <c r="E997" s="84" t="s">
        <v>146</v>
      </c>
      <c r="F997" s="84" t="s">
        <v>147</v>
      </c>
      <c r="G997" s="84" t="s">
        <v>147</v>
      </c>
      <c r="H997" s="85">
        <v>35745</v>
      </c>
      <c r="I997" s="84" t="s">
        <v>148</v>
      </c>
      <c r="J997" s="84" t="s">
        <v>3962</v>
      </c>
      <c r="K997" s="84">
        <v>2100</v>
      </c>
      <c r="L997" s="84" t="s">
        <v>3963</v>
      </c>
      <c r="M997" s="84">
        <v>2010391043</v>
      </c>
      <c r="N997" s="86">
        <v>-20.2</v>
      </c>
      <c r="O997" s="86">
        <v>20.2</v>
      </c>
      <c r="P997" s="86">
        <v>0</v>
      </c>
      <c r="Q997" s="84" t="s">
        <v>3964</v>
      </c>
      <c r="S997" s="84">
        <v>996</v>
      </c>
    </row>
    <row r="998" spans="1:19" x14ac:dyDescent="0.3">
      <c r="A998" s="84">
        <v>391</v>
      </c>
      <c r="B998" s="84">
        <v>20</v>
      </c>
      <c r="C998" s="84" t="s">
        <v>3965</v>
      </c>
      <c r="D998" s="84" t="s">
        <v>3966</v>
      </c>
      <c r="E998" s="84" t="s">
        <v>146</v>
      </c>
      <c r="F998" s="84" t="s">
        <v>147</v>
      </c>
      <c r="G998" s="84" t="s">
        <v>147</v>
      </c>
      <c r="H998" s="85">
        <v>33694</v>
      </c>
      <c r="I998" s="84" t="s">
        <v>576</v>
      </c>
      <c r="J998" s="84" t="s">
        <v>3967</v>
      </c>
      <c r="K998" s="84">
        <v>1200</v>
      </c>
      <c r="L998" s="84" t="s">
        <v>155</v>
      </c>
      <c r="M998" s="84">
        <v>2010391078</v>
      </c>
      <c r="N998" s="86">
        <v>-20.2</v>
      </c>
      <c r="O998" s="86">
        <v>20.2</v>
      </c>
      <c r="P998" s="86">
        <v>0</v>
      </c>
      <c r="Q998" s="84" t="s">
        <v>3968</v>
      </c>
      <c r="S998" s="84">
        <v>997</v>
      </c>
    </row>
    <row r="999" spans="1:19" x14ac:dyDescent="0.3">
      <c r="A999" s="84">
        <v>-42</v>
      </c>
      <c r="B999" s="84">
        <v>20</v>
      </c>
      <c r="C999" s="84" t="s">
        <v>3969</v>
      </c>
      <c r="D999" s="84" t="s">
        <v>3970</v>
      </c>
      <c r="E999" s="84" t="s">
        <v>165</v>
      </c>
      <c r="F999" s="84" t="s">
        <v>1895</v>
      </c>
      <c r="G999" s="84" t="s">
        <v>147</v>
      </c>
      <c r="H999" s="85">
        <v>32622</v>
      </c>
      <c r="I999" s="84" t="s">
        <v>148</v>
      </c>
      <c r="J999" s="84" t="s">
        <v>3971</v>
      </c>
      <c r="K999" s="84">
        <v>1190</v>
      </c>
      <c r="L999" s="84" t="s">
        <v>253</v>
      </c>
      <c r="M999" s="84">
        <v>2030042067</v>
      </c>
      <c r="N999" s="86">
        <v>-20.2</v>
      </c>
      <c r="O999" s="86">
        <v>20.2</v>
      </c>
      <c r="P999" s="86">
        <v>0</v>
      </c>
      <c r="Q999" s="84" t="s">
        <v>3972</v>
      </c>
      <c r="R999" s="84" t="s">
        <v>232</v>
      </c>
      <c r="S999" s="84">
        <v>998</v>
      </c>
    </row>
    <row r="1000" spans="1:19" x14ac:dyDescent="0.3">
      <c r="A1000" s="84">
        <v>-39</v>
      </c>
      <c r="B1000" s="84">
        <v>20</v>
      </c>
      <c r="C1000" s="84" t="s">
        <v>3973</v>
      </c>
      <c r="D1000" s="84" t="s">
        <v>738</v>
      </c>
      <c r="E1000" s="84" t="s">
        <v>146</v>
      </c>
      <c r="F1000" s="84" t="s">
        <v>147</v>
      </c>
      <c r="G1000" s="84" t="s">
        <v>640</v>
      </c>
      <c r="H1000" s="85">
        <v>29677</v>
      </c>
      <c r="I1000" s="84" t="s">
        <v>228</v>
      </c>
      <c r="J1000" s="84" t="s">
        <v>3974</v>
      </c>
      <c r="K1000" s="84">
        <v>51069</v>
      </c>
      <c r="L1000" s="84" t="s">
        <v>147</v>
      </c>
      <c r="M1000" s="84">
        <v>2030039011</v>
      </c>
      <c r="N1000" s="86">
        <v>-20.2</v>
      </c>
      <c r="O1000" s="86">
        <v>20.2</v>
      </c>
      <c r="P1000" s="86">
        <v>0</v>
      </c>
      <c r="Q1000" s="84" t="s">
        <v>3975</v>
      </c>
      <c r="R1000" s="84" t="s">
        <v>220</v>
      </c>
      <c r="S1000" s="84">
        <v>999</v>
      </c>
    </row>
    <row r="1001" spans="1:19" x14ac:dyDescent="0.3">
      <c r="A1001" s="84">
        <v>-42</v>
      </c>
      <c r="B1001" s="84">
        <v>19</v>
      </c>
      <c r="C1001" s="84" t="s">
        <v>3973</v>
      </c>
      <c r="D1001" s="84" t="s">
        <v>3976</v>
      </c>
      <c r="E1001" s="84" t="s">
        <v>146</v>
      </c>
      <c r="F1001" s="84" t="s">
        <v>147</v>
      </c>
      <c r="G1001" s="84" t="s">
        <v>412</v>
      </c>
      <c r="H1001" s="85">
        <v>31655</v>
      </c>
      <c r="I1001" s="84" t="s">
        <v>228</v>
      </c>
      <c r="J1001" s="84" t="s">
        <v>3977</v>
      </c>
      <c r="K1001" s="84">
        <v>86159</v>
      </c>
      <c r="L1001" s="84" t="s">
        <v>147</v>
      </c>
      <c r="M1001" s="84">
        <v>1940042080</v>
      </c>
      <c r="N1001" s="86">
        <v>-20.2</v>
      </c>
      <c r="O1001" s="86">
        <v>20.2</v>
      </c>
      <c r="P1001" s="86">
        <v>0</v>
      </c>
      <c r="Q1001" s="84" t="s">
        <v>3978</v>
      </c>
      <c r="R1001" s="84" t="s">
        <v>232</v>
      </c>
      <c r="S1001" s="84">
        <v>1000</v>
      </c>
    </row>
    <row r="1002" spans="1:19" x14ac:dyDescent="0.3">
      <c r="A1002" s="84">
        <v>392</v>
      </c>
      <c r="B1002" s="84">
        <v>20</v>
      </c>
      <c r="C1002" s="84" t="s">
        <v>3979</v>
      </c>
      <c r="D1002" s="84" t="s">
        <v>3980</v>
      </c>
      <c r="E1002" s="84" t="s">
        <v>146</v>
      </c>
      <c r="F1002" s="84" t="s">
        <v>147</v>
      </c>
      <c r="G1002" s="84" t="s">
        <v>147</v>
      </c>
      <c r="H1002" s="85">
        <v>34950</v>
      </c>
      <c r="I1002" s="84" t="s">
        <v>148</v>
      </c>
      <c r="J1002" s="84" t="s">
        <v>3981</v>
      </c>
      <c r="K1002" s="84">
        <v>3420</v>
      </c>
      <c r="L1002" s="84" t="s">
        <v>3982</v>
      </c>
      <c r="M1002" s="84">
        <v>2010392016</v>
      </c>
      <c r="N1002" s="86">
        <v>-20.2</v>
      </c>
      <c r="O1002" s="86">
        <v>20.2</v>
      </c>
      <c r="P1002" s="86">
        <v>0</v>
      </c>
      <c r="Q1002" s="84" t="s">
        <v>3983</v>
      </c>
      <c r="S1002" s="84">
        <v>1001</v>
      </c>
    </row>
    <row r="1003" spans="1:19" x14ac:dyDescent="0.3">
      <c r="A1003" s="84">
        <v>-42</v>
      </c>
      <c r="B1003" s="84">
        <v>20</v>
      </c>
      <c r="C1003" s="84" t="s">
        <v>3984</v>
      </c>
      <c r="D1003" s="84" t="s">
        <v>2294</v>
      </c>
      <c r="E1003" s="84" t="s">
        <v>165</v>
      </c>
      <c r="F1003" s="84" t="s">
        <v>147</v>
      </c>
      <c r="G1003" s="84" t="s">
        <v>147</v>
      </c>
      <c r="H1003" s="85">
        <v>34034</v>
      </c>
      <c r="I1003" s="84" t="s">
        <v>228</v>
      </c>
      <c r="J1003" s="84" t="s">
        <v>3985</v>
      </c>
      <c r="K1003" s="84">
        <v>83224</v>
      </c>
      <c r="L1003" s="84" t="s">
        <v>147</v>
      </c>
      <c r="M1003" s="84">
        <v>2030042041</v>
      </c>
      <c r="N1003" s="86">
        <v>-20.2</v>
      </c>
      <c r="O1003" s="86">
        <v>20.2</v>
      </c>
      <c r="P1003" s="86">
        <v>0</v>
      </c>
      <c r="Q1003" s="84" t="s">
        <v>3986</v>
      </c>
      <c r="R1003" s="84" t="s">
        <v>232</v>
      </c>
      <c r="S1003" s="84">
        <v>1002</v>
      </c>
    </row>
    <row r="1004" spans="1:19" x14ac:dyDescent="0.3">
      <c r="A1004" s="84">
        <v>229</v>
      </c>
      <c r="B1004" s="84">
        <v>18</v>
      </c>
      <c r="C1004" s="84" t="s">
        <v>3987</v>
      </c>
      <c r="D1004" s="84" t="s">
        <v>644</v>
      </c>
      <c r="E1004" s="84" t="s">
        <v>146</v>
      </c>
      <c r="F1004" s="84" t="s">
        <v>147</v>
      </c>
      <c r="G1004" s="84" t="s">
        <v>147</v>
      </c>
      <c r="H1004" s="85">
        <v>34083</v>
      </c>
      <c r="I1004" s="84" t="s">
        <v>148</v>
      </c>
      <c r="J1004" s="84" t="s">
        <v>3988</v>
      </c>
      <c r="K1004" s="84">
        <v>1100</v>
      </c>
      <c r="L1004" s="84" t="s">
        <v>155</v>
      </c>
      <c r="M1004" s="84">
        <v>1810229063</v>
      </c>
      <c r="N1004" s="86">
        <v>-20.2</v>
      </c>
      <c r="O1004" s="86">
        <v>20.2</v>
      </c>
      <c r="P1004" s="86">
        <v>0</v>
      </c>
      <c r="Q1004" s="84" t="s">
        <v>3989</v>
      </c>
      <c r="S1004" s="84">
        <v>1003</v>
      </c>
    </row>
    <row r="1005" spans="1:19" x14ac:dyDescent="0.3">
      <c r="A1005" s="84">
        <v>613</v>
      </c>
      <c r="B1005" s="84">
        <v>18</v>
      </c>
      <c r="C1005" s="84" t="s">
        <v>3990</v>
      </c>
      <c r="D1005" s="84" t="s">
        <v>1036</v>
      </c>
      <c r="E1005" s="84" t="s">
        <v>146</v>
      </c>
      <c r="F1005" s="84" t="s">
        <v>147</v>
      </c>
      <c r="G1005" s="84" t="s">
        <v>239</v>
      </c>
      <c r="H1005" s="85">
        <v>34135</v>
      </c>
      <c r="I1005" s="84" t="s">
        <v>1119</v>
      </c>
      <c r="J1005" s="84" t="s">
        <v>3991</v>
      </c>
      <c r="K1005" s="84">
        <v>6000</v>
      </c>
      <c r="L1005" s="84" t="s">
        <v>3992</v>
      </c>
      <c r="M1005" s="84">
        <v>1810613017</v>
      </c>
      <c r="N1005" s="86">
        <v>-20.2</v>
      </c>
      <c r="O1005" s="86">
        <v>20.2</v>
      </c>
      <c r="P1005" s="86">
        <v>0</v>
      </c>
      <c r="Q1005" s="84" t="s">
        <v>3993</v>
      </c>
      <c r="S1005" s="84">
        <v>1004</v>
      </c>
    </row>
    <row r="1006" spans="1:19" x14ac:dyDescent="0.3">
      <c r="A1006" s="84">
        <v>-36</v>
      </c>
      <c r="B1006" s="84">
        <v>17</v>
      </c>
      <c r="C1006" s="84" t="s">
        <v>3994</v>
      </c>
      <c r="D1006" s="84" t="s">
        <v>222</v>
      </c>
      <c r="E1006" s="84" t="s">
        <v>146</v>
      </c>
      <c r="F1006" s="84" t="s">
        <v>147</v>
      </c>
      <c r="G1006" s="84" t="s">
        <v>2444</v>
      </c>
      <c r="H1006" s="85">
        <v>20971</v>
      </c>
      <c r="I1006" s="84" t="s">
        <v>148</v>
      </c>
      <c r="J1006" s="84" t="s">
        <v>3995</v>
      </c>
      <c r="K1006" s="84">
        <v>9210</v>
      </c>
      <c r="L1006" s="84" t="s">
        <v>3996</v>
      </c>
      <c r="M1006" s="84">
        <v>1740036008</v>
      </c>
      <c r="N1006" s="86">
        <v>-20.2</v>
      </c>
      <c r="O1006" s="86">
        <v>20.2</v>
      </c>
      <c r="P1006" s="86">
        <v>0</v>
      </c>
      <c r="Q1006" s="84" t="s">
        <v>3997</v>
      </c>
      <c r="R1006" s="84" t="s">
        <v>777</v>
      </c>
      <c r="S1006" s="84">
        <v>1005</v>
      </c>
    </row>
    <row r="1007" spans="1:19" x14ac:dyDescent="0.3">
      <c r="A1007" s="84">
        <v>389</v>
      </c>
      <c r="B1007" s="84">
        <v>20</v>
      </c>
      <c r="C1007" s="84" t="s">
        <v>3998</v>
      </c>
      <c r="D1007" s="84" t="s">
        <v>1312</v>
      </c>
      <c r="E1007" s="84" t="s">
        <v>146</v>
      </c>
      <c r="F1007" s="84" t="s">
        <v>147</v>
      </c>
      <c r="G1007" s="84" t="s">
        <v>147</v>
      </c>
      <c r="H1007" s="85">
        <v>36605</v>
      </c>
      <c r="I1007" s="84" t="s">
        <v>148</v>
      </c>
      <c r="J1007" s="84" t="s">
        <v>3999</v>
      </c>
      <c r="K1007" s="84">
        <v>7061</v>
      </c>
      <c r="L1007" s="84" t="s">
        <v>4000</v>
      </c>
      <c r="M1007" s="84">
        <v>2010389134</v>
      </c>
      <c r="N1007" s="86">
        <v>-20.2</v>
      </c>
      <c r="O1007" s="86">
        <v>20.2</v>
      </c>
      <c r="P1007" s="86">
        <v>0</v>
      </c>
      <c r="Q1007" s="84" t="s">
        <v>4001</v>
      </c>
      <c r="S1007" s="84">
        <v>1006</v>
      </c>
    </row>
    <row r="1008" spans="1:19" x14ac:dyDescent="0.3">
      <c r="A1008" s="84">
        <v>389</v>
      </c>
      <c r="B1008" s="84">
        <v>18</v>
      </c>
      <c r="C1008" s="84" t="s">
        <v>4002</v>
      </c>
      <c r="D1008" s="84" t="s">
        <v>738</v>
      </c>
      <c r="E1008" s="84" t="s">
        <v>146</v>
      </c>
      <c r="F1008" s="84" t="s">
        <v>147</v>
      </c>
      <c r="G1008" s="84" t="s">
        <v>147</v>
      </c>
      <c r="H1008" s="85">
        <v>35458</v>
      </c>
      <c r="I1008" s="84" t="s">
        <v>148</v>
      </c>
      <c r="J1008" s="84" t="s">
        <v>4003</v>
      </c>
      <c r="K1008" s="84">
        <v>2551</v>
      </c>
      <c r="L1008" s="84" t="s">
        <v>4004</v>
      </c>
      <c r="M1008" s="84">
        <v>1810389558</v>
      </c>
      <c r="N1008" s="86">
        <v>-20.2</v>
      </c>
      <c r="O1008" s="86">
        <v>20.2</v>
      </c>
      <c r="P1008" s="86">
        <v>0</v>
      </c>
      <c r="Q1008" s="84" t="s">
        <v>4005</v>
      </c>
      <c r="S1008" s="84">
        <v>1007</v>
      </c>
    </row>
    <row r="1009" spans="1:19" x14ac:dyDescent="0.3">
      <c r="A1009" s="84">
        <v>391</v>
      </c>
      <c r="B1009" s="84">
        <v>20</v>
      </c>
      <c r="C1009" s="84" t="s">
        <v>4002</v>
      </c>
      <c r="D1009" s="84" t="s">
        <v>4006</v>
      </c>
      <c r="E1009" s="84" t="s">
        <v>165</v>
      </c>
      <c r="F1009" s="84" t="s">
        <v>147</v>
      </c>
      <c r="G1009" s="84" t="s">
        <v>147</v>
      </c>
      <c r="H1009" s="85">
        <v>36777</v>
      </c>
      <c r="I1009" s="84" t="s">
        <v>148</v>
      </c>
      <c r="J1009" s="84" t="s">
        <v>4007</v>
      </c>
      <c r="K1009" s="84">
        <v>1220</v>
      </c>
      <c r="L1009" s="84" t="s">
        <v>150</v>
      </c>
      <c r="M1009" s="84">
        <v>2010391044</v>
      </c>
      <c r="N1009" s="86">
        <v>-20.2</v>
      </c>
      <c r="O1009" s="86">
        <v>20.2</v>
      </c>
      <c r="P1009" s="86">
        <v>0</v>
      </c>
      <c r="Q1009" s="84" t="s">
        <v>4008</v>
      </c>
      <c r="S1009" s="84">
        <v>1008</v>
      </c>
    </row>
    <row r="1010" spans="1:19" x14ac:dyDescent="0.3">
      <c r="A1010" s="84">
        <v>390</v>
      </c>
      <c r="B1010" s="84">
        <v>20</v>
      </c>
      <c r="C1010" s="84" t="s">
        <v>4009</v>
      </c>
      <c r="D1010" s="84" t="s">
        <v>4010</v>
      </c>
      <c r="E1010" s="84" t="s">
        <v>146</v>
      </c>
      <c r="F1010" s="84" t="s">
        <v>147</v>
      </c>
      <c r="G1010" s="84" t="s">
        <v>147</v>
      </c>
      <c r="H1010" s="85">
        <v>33282</v>
      </c>
      <c r="I1010" s="84" t="s">
        <v>148</v>
      </c>
      <c r="J1010" s="84" t="s">
        <v>4011</v>
      </c>
      <c r="K1010" s="84">
        <v>1030</v>
      </c>
      <c r="L1010" s="84" t="s">
        <v>277</v>
      </c>
      <c r="M1010" s="84">
        <v>2010390034</v>
      </c>
      <c r="N1010" s="86">
        <v>-20.2</v>
      </c>
      <c r="O1010" s="86">
        <v>20.2</v>
      </c>
      <c r="P1010" s="86">
        <v>0</v>
      </c>
      <c r="Q1010" s="84" t="s">
        <v>4012</v>
      </c>
      <c r="S1010" s="84">
        <v>1009</v>
      </c>
    </row>
    <row r="1011" spans="1:19" x14ac:dyDescent="0.3">
      <c r="A1011" s="84">
        <v>-42</v>
      </c>
      <c r="B1011" s="84">
        <v>19</v>
      </c>
      <c r="C1011" s="84" t="s">
        <v>4013</v>
      </c>
      <c r="D1011" s="84" t="s">
        <v>4014</v>
      </c>
      <c r="E1011" s="84" t="s">
        <v>165</v>
      </c>
      <c r="F1011" s="84" t="s">
        <v>147</v>
      </c>
      <c r="G1011" s="84" t="s">
        <v>147</v>
      </c>
      <c r="H1011" s="85">
        <v>30013</v>
      </c>
      <c r="I1011" s="84" t="s">
        <v>228</v>
      </c>
      <c r="J1011" s="84" t="s">
        <v>4015</v>
      </c>
      <c r="K1011" s="84">
        <v>78559</v>
      </c>
      <c r="L1011" s="84" t="s">
        <v>147</v>
      </c>
      <c r="M1011" s="84">
        <v>1940042051</v>
      </c>
      <c r="N1011" s="86">
        <v>-20.2</v>
      </c>
      <c r="O1011" s="86">
        <v>20.2</v>
      </c>
      <c r="P1011" s="86">
        <v>0</v>
      </c>
      <c r="Q1011" s="84" t="s">
        <v>4016</v>
      </c>
      <c r="R1011" s="84" t="s">
        <v>232</v>
      </c>
      <c r="S1011" s="84">
        <v>1010</v>
      </c>
    </row>
    <row r="1012" spans="1:19" x14ac:dyDescent="0.3">
      <c r="A1012" s="84">
        <v>-39</v>
      </c>
      <c r="B1012" s="84">
        <v>19</v>
      </c>
      <c r="C1012" s="84" t="s">
        <v>4017</v>
      </c>
      <c r="D1012" s="84" t="s">
        <v>1460</v>
      </c>
      <c r="E1012" s="84" t="s">
        <v>146</v>
      </c>
      <c r="F1012" s="84" t="s">
        <v>147</v>
      </c>
      <c r="G1012" s="84" t="s">
        <v>147</v>
      </c>
      <c r="H1012" s="85">
        <v>28499</v>
      </c>
      <c r="I1012" s="84" t="s">
        <v>148</v>
      </c>
      <c r="J1012" s="84" t="s">
        <v>4018</v>
      </c>
      <c r="K1012" s="84">
        <v>2380</v>
      </c>
      <c r="L1012" s="84" t="s">
        <v>1651</v>
      </c>
      <c r="M1012" s="84">
        <v>1930039073</v>
      </c>
      <c r="N1012" s="86">
        <v>-20.2</v>
      </c>
      <c r="O1012" s="86">
        <v>20.2</v>
      </c>
      <c r="P1012" s="86">
        <v>0</v>
      </c>
      <c r="Q1012" s="84" t="s">
        <v>4019</v>
      </c>
      <c r="R1012" s="84" t="s">
        <v>220</v>
      </c>
      <c r="S1012" s="84">
        <v>1011</v>
      </c>
    </row>
    <row r="1013" spans="1:19" x14ac:dyDescent="0.3">
      <c r="A1013" s="84">
        <v>391</v>
      </c>
      <c r="B1013" s="84">
        <v>19</v>
      </c>
      <c r="C1013" s="84" t="s">
        <v>4020</v>
      </c>
      <c r="D1013" s="84" t="s">
        <v>482</v>
      </c>
      <c r="E1013" s="84" t="s">
        <v>146</v>
      </c>
      <c r="F1013" s="84" t="s">
        <v>147</v>
      </c>
      <c r="G1013" s="84" t="s">
        <v>147</v>
      </c>
      <c r="H1013" s="85">
        <v>36705</v>
      </c>
      <c r="I1013" s="84" t="s">
        <v>148</v>
      </c>
      <c r="J1013" s="84" t="s">
        <v>4021</v>
      </c>
      <c r="K1013" s="84">
        <v>3170</v>
      </c>
      <c r="L1013" s="84" t="s">
        <v>4022</v>
      </c>
      <c r="M1013" s="84">
        <v>1910391039</v>
      </c>
      <c r="N1013" s="86">
        <v>-20.2</v>
      </c>
      <c r="O1013" s="86">
        <v>20.2</v>
      </c>
      <c r="P1013" s="86">
        <v>0</v>
      </c>
      <c r="Q1013" s="84" t="s">
        <v>4023</v>
      </c>
      <c r="S1013" s="84">
        <v>1012</v>
      </c>
    </row>
    <row r="1014" spans="1:19" x14ac:dyDescent="0.3">
      <c r="A1014" s="84">
        <v>389</v>
      </c>
      <c r="B1014" s="84">
        <v>18</v>
      </c>
      <c r="C1014" s="84" t="s">
        <v>4024</v>
      </c>
      <c r="D1014" s="84" t="s">
        <v>1931</v>
      </c>
      <c r="E1014" s="84" t="s">
        <v>165</v>
      </c>
      <c r="F1014" s="84" t="s">
        <v>147</v>
      </c>
      <c r="G1014" s="84" t="s">
        <v>147</v>
      </c>
      <c r="H1014" s="85">
        <v>35473</v>
      </c>
      <c r="I1014" s="84" t="s">
        <v>148</v>
      </c>
      <c r="J1014" s="84" t="s">
        <v>4025</v>
      </c>
      <c r="K1014" s="84">
        <v>1220</v>
      </c>
      <c r="L1014" s="84" t="s">
        <v>150</v>
      </c>
      <c r="M1014" s="84">
        <v>1810389559</v>
      </c>
      <c r="N1014" s="86">
        <v>-20.2</v>
      </c>
      <c r="O1014" s="86">
        <v>20.2</v>
      </c>
      <c r="P1014" s="86">
        <v>0</v>
      </c>
      <c r="Q1014" s="84" t="s">
        <v>4026</v>
      </c>
      <c r="S1014" s="84">
        <v>1013</v>
      </c>
    </row>
    <row r="1015" spans="1:19" x14ac:dyDescent="0.3">
      <c r="A1015" s="84">
        <v>391</v>
      </c>
      <c r="B1015" s="84">
        <v>20</v>
      </c>
      <c r="C1015" s="84" t="s">
        <v>4024</v>
      </c>
      <c r="D1015" s="84" t="s">
        <v>3381</v>
      </c>
      <c r="E1015" s="84" t="s">
        <v>146</v>
      </c>
      <c r="F1015" s="84" t="s">
        <v>147</v>
      </c>
      <c r="G1015" s="84" t="s">
        <v>147</v>
      </c>
      <c r="H1015" s="85">
        <v>36589</v>
      </c>
      <c r="I1015" s="84" t="s">
        <v>148</v>
      </c>
      <c r="J1015" s="84" t="s">
        <v>4027</v>
      </c>
      <c r="K1015" s="84">
        <v>3430</v>
      </c>
      <c r="L1015" s="84" t="s">
        <v>1112</v>
      </c>
      <c r="M1015" s="84">
        <v>2010391045</v>
      </c>
      <c r="N1015" s="86">
        <v>-20.2</v>
      </c>
      <c r="O1015" s="86">
        <v>20.2</v>
      </c>
      <c r="P1015" s="86">
        <v>0</v>
      </c>
      <c r="Q1015" s="84" t="s">
        <v>4028</v>
      </c>
      <c r="S1015" s="84">
        <v>1014</v>
      </c>
    </row>
    <row r="1016" spans="1:19" x14ac:dyDescent="0.3">
      <c r="A1016" s="84">
        <v>702</v>
      </c>
      <c r="B1016" s="84">
        <v>20</v>
      </c>
      <c r="C1016" s="84" t="s">
        <v>4029</v>
      </c>
      <c r="D1016" s="84" t="s">
        <v>4030</v>
      </c>
      <c r="E1016" s="84" t="s">
        <v>165</v>
      </c>
      <c r="F1016" s="84" t="s">
        <v>147</v>
      </c>
      <c r="G1016" s="84" t="s">
        <v>147</v>
      </c>
      <c r="H1016" s="85">
        <v>37392</v>
      </c>
      <c r="I1016" s="84" t="s">
        <v>148</v>
      </c>
      <c r="J1016" s="84" t="s">
        <v>4031</v>
      </c>
      <c r="K1016" s="84">
        <v>8045</v>
      </c>
      <c r="L1016" s="84" t="s">
        <v>4032</v>
      </c>
      <c r="M1016" s="84">
        <v>2010702005</v>
      </c>
      <c r="N1016" s="86">
        <v>-20.2</v>
      </c>
      <c r="O1016" s="86">
        <v>20.2</v>
      </c>
      <c r="P1016" s="86">
        <v>0</v>
      </c>
      <c r="Q1016" s="84" t="s">
        <v>4033</v>
      </c>
      <c r="S1016" s="84">
        <v>1015</v>
      </c>
    </row>
    <row r="1017" spans="1:19" x14ac:dyDescent="0.3">
      <c r="A1017" s="84">
        <v>388</v>
      </c>
      <c r="B1017" s="84">
        <v>20</v>
      </c>
      <c r="C1017" s="84" t="s">
        <v>4034</v>
      </c>
      <c r="D1017" s="84" t="s">
        <v>2731</v>
      </c>
      <c r="E1017" s="84" t="s">
        <v>165</v>
      </c>
      <c r="F1017" s="84" t="s">
        <v>147</v>
      </c>
      <c r="G1017" s="84" t="s">
        <v>239</v>
      </c>
      <c r="H1017" s="85">
        <v>33551</v>
      </c>
      <c r="I1017" s="84" t="s">
        <v>148</v>
      </c>
      <c r="J1017" s="84" t="s">
        <v>4035</v>
      </c>
      <c r="K1017" s="84">
        <v>1040</v>
      </c>
      <c r="L1017" s="84" t="s">
        <v>620</v>
      </c>
      <c r="M1017" s="84">
        <v>2010388021</v>
      </c>
      <c r="N1017" s="86">
        <v>-20.2</v>
      </c>
      <c r="O1017" s="86">
        <v>20.2</v>
      </c>
      <c r="P1017" s="86">
        <v>0</v>
      </c>
      <c r="Q1017" s="84" t="s">
        <v>4036</v>
      </c>
      <c r="S1017" s="84">
        <v>1016</v>
      </c>
    </row>
    <row r="1018" spans="1:19" x14ac:dyDescent="0.3">
      <c r="A1018" s="84">
        <v>-39</v>
      </c>
      <c r="B1018" s="84">
        <v>18</v>
      </c>
      <c r="C1018" s="84" t="s">
        <v>4037</v>
      </c>
      <c r="D1018" s="84" t="s">
        <v>1927</v>
      </c>
      <c r="E1018" s="84" t="s">
        <v>165</v>
      </c>
      <c r="F1018" s="84" t="s">
        <v>147</v>
      </c>
      <c r="G1018" s="84" t="s">
        <v>147</v>
      </c>
      <c r="H1018" s="85">
        <v>31117</v>
      </c>
      <c r="I1018" s="84" t="s">
        <v>228</v>
      </c>
      <c r="J1018" s="84" t="s">
        <v>4038</v>
      </c>
      <c r="K1018" s="84">
        <v>70190</v>
      </c>
      <c r="L1018" s="84" t="s">
        <v>147</v>
      </c>
      <c r="M1018" s="84">
        <v>1830039002</v>
      </c>
      <c r="N1018" s="86">
        <v>-20.2</v>
      </c>
      <c r="O1018" s="86">
        <v>20.2</v>
      </c>
      <c r="P1018" s="86">
        <v>0</v>
      </c>
      <c r="Q1018" s="84" t="s">
        <v>4039</v>
      </c>
      <c r="R1018" s="84" t="s">
        <v>220</v>
      </c>
      <c r="S1018" s="84">
        <v>1017</v>
      </c>
    </row>
    <row r="1019" spans="1:19" x14ac:dyDescent="0.3">
      <c r="A1019" s="84">
        <v>-39</v>
      </c>
      <c r="B1019" s="84">
        <v>19</v>
      </c>
      <c r="C1019" s="84" t="s">
        <v>4040</v>
      </c>
      <c r="D1019" s="84" t="s">
        <v>1460</v>
      </c>
      <c r="E1019" s="84" t="s">
        <v>146</v>
      </c>
      <c r="F1019" s="84" t="s">
        <v>147</v>
      </c>
      <c r="G1019" s="84" t="s">
        <v>147</v>
      </c>
      <c r="H1019" s="85">
        <v>27250</v>
      </c>
      <c r="I1019" s="84" t="s">
        <v>228</v>
      </c>
      <c r="J1019" s="84" t="s">
        <v>4041</v>
      </c>
      <c r="K1019" s="84">
        <v>86368</v>
      </c>
      <c r="L1019" s="84" t="s">
        <v>147</v>
      </c>
      <c r="M1019" s="84">
        <v>1940039166</v>
      </c>
      <c r="N1019" s="86">
        <v>-20.2</v>
      </c>
      <c r="O1019" s="86">
        <v>20.2</v>
      </c>
      <c r="P1019" s="86">
        <v>0</v>
      </c>
      <c r="Q1019" s="84" t="s">
        <v>4042</v>
      </c>
      <c r="R1019" s="84" t="s">
        <v>220</v>
      </c>
      <c r="S1019" s="84">
        <v>1018</v>
      </c>
    </row>
    <row r="1020" spans="1:19" x14ac:dyDescent="0.3">
      <c r="A1020" s="84">
        <v>387</v>
      </c>
      <c r="B1020" s="84">
        <v>18</v>
      </c>
      <c r="C1020" s="84" t="s">
        <v>4043</v>
      </c>
      <c r="D1020" s="84" t="s">
        <v>214</v>
      </c>
      <c r="E1020" s="84" t="s">
        <v>146</v>
      </c>
      <c r="F1020" s="84" t="s">
        <v>4044</v>
      </c>
      <c r="G1020" s="84" t="s">
        <v>147</v>
      </c>
      <c r="H1020" s="85">
        <v>31819</v>
      </c>
      <c r="I1020" s="84" t="s">
        <v>148</v>
      </c>
      <c r="J1020" s="84" t="s">
        <v>4045</v>
      </c>
      <c r="K1020" s="84">
        <v>1050</v>
      </c>
      <c r="L1020" s="84" t="s">
        <v>192</v>
      </c>
      <c r="M1020" s="84">
        <v>1810387021</v>
      </c>
      <c r="N1020" s="86">
        <v>-20.2</v>
      </c>
      <c r="O1020" s="86">
        <v>20.2</v>
      </c>
      <c r="P1020" s="86">
        <v>0</v>
      </c>
      <c r="Q1020" s="84" t="s">
        <v>4046</v>
      </c>
      <c r="S1020" s="84">
        <v>1019</v>
      </c>
    </row>
    <row r="1021" spans="1:19" x14ac:dyDescent="0.3">
      <c r="A1021" s="84">
        <v>389</v>
      </c>
      <c r="B1021" s="84">
        <v>18</v>
      </c>
      <c r="C1021" s="84" t="s">
        <v>4047</v>
      </c>
      <c r="D1021" s="84" t="s">
        <v>1129</v>
      </c>
      <c r="E1021" s="84" t="s">
        <v>165</v>
      </c>
      <c r="F1021" s="84" t="s">
        <v>147</v>
      </c>
      <c r="G1021" s="84" t="s">
        <v>147</v>
      </c>
      <c r="H1021" s="85">
        <v>36069</v>
      </c>
      <c r="I1021" s="84" t="s">
        <v>148</v>
      </c>
      <c r="J1021" s="84" t="s">
        <v>4048</v>
      </c>
      <c r="K1021" s="84">
        <v>1020</v>
      </c>
      <c r="L1021" s="84" t="s">
        <v>161</v>
      </c>
      <c r="M1021" s="84">
        <v>1810389560</v>
      </c>
      <c r="N1021" s="86">
        <v>-20.2</v>
      </c>
      <c r="O1021" s="86">
        <v>20.2</v>
      </c>
      <c r="P1021" s="86">
        <v>0</v>
      </c>
      <c r="Q1021" s="84" t="s">
        <v>4049</v>
      </c>
      <c r="S1021" s="84">
        <v>1020</v>
      </c>
    </row>
    <row r="1022" spans="1:19" x14ac:dyDescent="0.3">
      <c r="A1022" s="84">
        <v>-42</v>
      </c>
      <c r="B1022" s="84">
        <v>19</v>
      </c>
      <c r="C1022" s="84" t="s">
        <v>4050</v>
      </c>
      <c r="D1022" s="84" t="s">
        <v>3365</v>
      </c>
      <c r="E1022" s="84" t="s">
        <v>165</v>
      </c>
      <c r="F1022" s="84" t="s">
        <v>147</v>
      </c>
      <c r="G1022" s="84" t="s">
        <v>147</v>
      </c>
      <c r="H1022" s="85">
        <v>31614</v>
      </c>
      <c r="I1022" s="84" t="s">
        <v>228</v>
      </c>
      <c r="J1022" s="84" t="s">
        <v>4051</v>
      </c>
      <c r="K1022" s="84">
        <v>74653</v>
      </c>
      <c r="L1022" s="84" t="s">
        <v>147</v>
      </c>
      <c r="M1022" s="84">
        <v>1940042082</v>
      </c>
      <c r="N1022" s="86">
        <v>-20.2</v>
      </c>
      <c r="O1022" s="86">
        <v>20.2</v>
      </c>
      <c r="P1022" s="86">
        <v>0</v>
      </c>
      <c r="Q1022" s="84" t="s">
        <v>4052</v>
      </c>
      <c r="R1022" s="84" t="s">
        <v>232</v>
      </c>
      <c r="S1022" s="84">
        <v>1021</v>
      </c>
    </row>
    <row r="1023" spans="1:19" x14ac:dyDescent="0.3">
      <c r="A1023" s="84">
        <v>-39</v>
      </c>
      <c r="B1023" s="84">
        <v>18</v>
      </c>
      <c r="C1023" s="84" t="s">
        <v>4053</v>
      </c>
      <c r="D1023" s="84" t="s">
        <v>4054</v>
      </c>
      <c r="E1023" s="84" t="s">
        <v>165</v>
      </c>
      <c r="F1023" s="84" t="s">
        <v>147</v>
      </c>
      <c r="G1023" s="84" t="s">
        <v>147</v>
      </c>
      <c r="H1023" s="85">
        <v>25204</v>
      </c>
      <c r="I1023" s="84" t="s">
        <v>228</v>
      </c>
      <c r="J1023" s="84" t="s">
        <v>4055</v>
      </c>
      <c r="K1023" s="84">
        <v>12157</v>
      </c>
      <c r="L1023" s="84" t="s">
        <v>4056</v>
      </c>
      <c r="M1023" s="84">
        <v>1840039023</v>
      </c>
      <c r="N1023" s="86">
        <v>-20.2</v>
      </c>
      <c r="O1023" s="86">
        <v>20.2</v>
      </c>
      <c r="P1023" s="86">
        <v>0</v>
      </c>
      <c r="Q1023" s="84" t="s">
        <v>4057</v>
      </c>
      <c r="R1023" s="84" t="s">
        <v>220</v>
      </c>
      <c r="S1023" s="84">
        <v>1022</v>
      </c>
    </row>
    <row r="1024" spans="1:19" x14ac:dyDescent="0.3">
      <c r="A1024" s="84">
        <v>1389</v>
      </c>
      <c r="B1024" s="84">
        <v>20</v>
      </c>
      <c r="C1024" s="84" t="s">
        <v>4058</v>
      </c>
      <c r="D1024" s="84" t="s">
        <v>1573</v>
      </c>
      <c r="E1024" s="84" t="s">
        <v>165</v>
      </c>
      <c r="F1024" s="84" t="s">
        <v>147</v>
      </c>
      <c r="G1024" s="84" t="s">
        <v>147</v>
      </c>
      <c r="H1024" s="85">
        <v>36442</v>
      </c>
      <c r="I1024" s="84" t="s">
        <v>148</v>
      </c>
      <c r="J1024" s="84" t="s">
        <v>4059</v>
      </c>
      <c r="K1024" s="84">
        <v>1220</v>
      </c>
      <c r="L1024" s="84" t="s">
        <v>155</v>
      </c>
      <c r="M1024" s="84">
        <v>2010389201</v>
      </c>
      <c r="N1024" s="86">
        <v>-20.2</v>
      </c>
      <c r="O1024" s="86">
        <v>20.2</v>
      </c>
      <c r="P1024" s="86">
        <v>0</v>
      </c>
      <c r="Q1024" s="84" t="s">
        <v>4060</v>
      </c>
      <c r="S1024" s="84">
        <v>1023</v>
      </c>
    </row>
    <row r="1025" spans="1:19" x14ac:dyDescent="0.3">
      <c r="A1025" s="84">
        <v>-36</v>
      </c>
      <c r="B1025" s="84">
        <v>18</v>
      </c>
      <c r="C1025" s="84" t="s">
        <v>4061</v>
      </c>
      <c r="D1025" s="84" t="s">
        <v>1415</v>
      </c>
      <c r="E1025" s="84" t="s">
        <v>146</v>
      </c>
      <c r="F1025" s="84" t="s">
        <v>147</v>
      </c>
      <c r="G1025" s="84" t="s">
        <v>529</v>
      </c>
      <c r="H1025" s="85">
        <v>31781</v>
      </c>
      <c r="I1025" s="84" t="s">
        <v>148</v>
      </c>
      <c r="J1025" s="84" t="s">
        <v>4062</v>
      </c>
      <c r="K1025" s="84">
        <v>1040</v>
      </c>
      <c r="L1025" s="84" t="s">
        <v>147</v>
      </c>
      <c r="M1025" s="84">
        <v>1840036005</v>
      </c>
      <c r="N1025" s="86">
        <v>-20.2</v>
      </c>
      <c r="O1025" s="86">
        <v>20.2</v>
      </c>
      <c r="P1025" s="86">
        <v>0</v>
      </c>
      <c r="Q1025" s="84" t="s">
        <v>4063</v>
      </c>
      <c r="R1025" s="84" t="s">
        <v>777</v>
      </c>
      <c r="S1025" s="84">
        <v>1024</v>
      </c>
    </row>
    <row r="1026" spans="1:19" x14ac:dyDescent="0.3">
      <c r="A1026" s="84">
        <v>-39</v>
      </c>
      <c r="B1026" s="84">
        <v>19</v>
      </c>
      <c r="C1026" s="84" t="s">
        <v>4064</v>
      </c>
      <c r="D1026" s="84" t="s">
        <v>1048</v>
      </c>
      <c r="E1026" s="84" t="s">
        <v>165</v>
      </c>
      <c r="F1026" s="84" t="s">
        <v>147</v>
      </c>
      <c r="G1026" s="84" t="s">
        <v>239</v>
      </c>
      <c r="H1026" s="85">
        <v>32294</v>
      </c>
      <c r="I1026" s="84" t="s">
        <v>148</v>
      </c>
      <c r="J1026" s="84" t="s">
        <v>4065</v>
      </c>
      <c r="K1026" s="84">
        <v>5020</v>
      </c>
      <c r="L1026" s="84" t="s">
        <v>307</v>
      </c>
      <c r="M1026" s="84">
        <v>1940039051</v>
      </c>
      <c r="N1026" s="86">
        <v>-20.2</v>
      </c>
      <c r="O1026" s="86">
        <v>20.2</v>
      </c>
      <c r="P1026" s="86">
        <v>0</v>
      </c>
      <c r="Q1026" s="84" t="s">
        <v>4066</v>
      </c>
      <c r="R1026" s="84" t="s">
        <v>220</v>
      </c>
      <c r="S1026" s="84">
        <v>1025</v>
      </c>
    </row>
    <row r="1027" spans="1:19" x14ac:dyDescent="0.3">
      <c r="A1027" s="84">
        <v>388</v>
      </c>
      <c r="B1027" s="84">
        <v>20</v>
      </c>
      <c r="C1027" s="84" t="s">
        <v>4067</v>
      </c>
      <c r="D1027" s="84" t="s">
        <v>657</v>
      </c>
      <c r="E1027" s="84" t="s">
        <v>146</v>
      </c>
      <c r="F1027" s="84" t="s">
        <v>147</v>
      </c>
      <c r="G1027" s="84" t="s">
        <v>147</v>
      </c>
      <c r="H1027" s="85">
        <v>28417</v>
      </c>
      <c r="I1027" s="84" t="s">
        <v>148</v>
      </c>
      <c r="J1027" s="84" t="s">
        <v>4068</v>
      </c>
      <c r="K1027" s="84">
        <v>1170</v>
      </c>
      <c r="L1027" s="84" t="s">
        <v>155</v>
      </c>
      <c r="M1027" s="84">
        <v>2010388022</v>
      </c>
      <c r="N1027" s="86">
        <v>-20.2</v>
      </c>
      <c r="O1027" s="86">
        <v>20.2</v>
      </c>
      <c r="P1027" s="86">
        <v>0</v>
      </c>
      <c r="Q1027" s="84" t="s">
        <v>4069</v>
      </c>
      <c r="S1027" s="84">
        <v>1026</v>
      </c>
    </row>
    <row r="1028" spans="1:19" x14ac:dyDescent="0.3">
      <c r="A1028" s="84">
        <v>582</v>
      </c>
      <c r="B1028" s="84">
        <v>19</v>
      </c>
      <c r="C1028" s="84" t="s">
        <v>4070</v>
      </c>
      <c r="D1028" s="84" t="s">
        <v>4071</v>
      </c>
      <c r="E1028" s="84" t="s">
        <v>165</v>
      </c>
      <c r="F1028" s="84" t="s">
        <v>147</v>
      </c>
      <c r="G1028" s="84" t="s">
        <v>147</v>
      </c>
      <c r="H1028" s="85">
        <v>35202</v>
      </c>
      <c r="I1028" s="84" t="s">
        <v>148</v>
      </c>
      <c r="J1028" s="84" t="s">
        <v>4072</v>
      </c>
      <c r="K1028" s="84">
        <v>1210</v>
      </c>
      <c r="L1028" s="84" t="s">
        <v>261</v>
      </c>
      <c r="M1028" s="84">
        <v>1910582020</v>
      </c>
      <c r="N1028" s="86">
        <v>-20.2</v>
      </c>
      <c r="O1028" s="86">
        <v>20.2</v>
      </c>
      <c r="P1028" s="86">
        <v>0</v>
      </c>
      <c r="Q1028" s="84" t="s">
        <v>4073</v>
      </c>
      <c r="S1028" s="84">
        <v>1027</v>
      </c>
    </row>
    <row r="1029" spans="1:19" x14ac:dyDescent="0.3">
      <c r="A1029" s="84">
        <v>-39</v>
      </c>
      <c r="B1029" s="84">
        <v>20</v>
      </c>
      <c r="C1029" s="84" t="s">
        <v>4074</v>
      </c>
      <c r="D1029" s="84" t="s">
        <v>4075</v>
      </c>
      <c r="E1029" s="84" t="s">
        <v>165</v>
      </c>
      <c r="F1029" s="84" t="s">
        <v>245</v>
      </c>
      <c r="G1029" s="84" t="s">
        <v>147</v>
      </c>
      <c r="H1029" s="85">
        <v>31494</v>
      </c>
      <c r="I1029" s="84" t="s">
        <v>148</v>
      </c>
      <c r="J1029" s="84" t="s">
        <v>4076</v>
      </c>
      <c r="K1029" s="84">
        <v>1060</v>
      </c>
      <c r="L1029" s="84" t="s">
        <v>712</v>
      </c>
      <c r="M1029" s="84">
        <v>2030039080</v>
      </c>
      <c r="N1029" s="86">
        <v>-20.2</v>
      </c>
      <c r="O1029" s="86">
        <v>20.2</v>
      </c>
      <c r="P1029" s="86">
        <v>0</v>
      </c>
      <c r="Q1029" s="84" t="s">
        <v>4077</v>
      </c>
      <c r="R1029" s="84" t="s">
        <v>220</v>
      </c>
      <c r="S1029" s="84">
        <v>1028</v>
      </c>
    </row>
    <row r="1030" spans="1:19" x14ac:dyDescent="0.3">
      <c r="A1030" s="84">
        <v>480</v>
      </c>
      <c r="B1030" s="84">
        <v>20</v>
      </c>
      <c r="C1030" s="84" t="s">
        <v>4078</v>
      </c>
      <c r="D1030" s="84" t="s">
        <v>2242</v>
      </c>
      <c r="E1030" s="84" t="s">
        <v>146</v>
      </c>
      <c r="F1030" s="84" t="s">
        <v>147</v>
      </c>
      <c r="G1030" s="84" t="s">
        <v>147</v>
      </c>
      <c r="H1030" s="85">
        <v>35836</v>
      </c>
      <c r="I1030" s="84" t="s">
        <v>148</v>
      </c>
      <c r="J1030" s="84" t="s">
        <v>4079</v>
      </c>
      <c r="K1030" s="84">
        <v>2351</v>
      </c>
      <c r="L1030" s="84" t="s">
        <v>4080</v>
      </c>
      <c r="M1030" s="84">
        <v>2010480013</v>
      </c>
      <c r="N1030" s="86">
        <v>-20.2</v>
      </c>
      <c r="O1030" s="86">
        <v>20.2</v>
      </c>
      <c r="P1030" s="86">
        <v>0</v>
      </c>
      <c r="Q1030" s="84" t="s">
        <v>4081</v>
      </c>
      <c r="S1030" s="84">
        <v>1029</v>
      </c>
    </row>
    <row r="1031" spans="1:19" x14ac:dyDescent="0.3">
      <c r="A1031" s="84">
        <v>-39</v>
      </c>
      <c r="B1031" s="84">
        <v>19</v>
      </c>
      <c r="C1031" s="84" t="s">
        <v>4082</v>
      </c>
      <c r="D1031" s="84" t="s">
        <v>2312</v>
      </c>
      <c r="E1031" s="84" t="s">
        <v>165</v>
      </c>
      <c r="F1031" s="84" t="s">
        <v>4083</v>
      </c>
      <c r="G1031" s="84" t="s">
        <v>147</v>
      </c>
      <c r="H1031" s="85">
        <v>30896</v>
      </c>
      <c r="I1031" s="84" t="s">
        <v>148</v>
      </c>
      <c r="J1031" s="84" t="s">
        <v>4084</v>
      </c>
      <c r="K1031" s="84">
        <v>1170</v>
      </c>
      <c r="L1031" s="84" t="s">
        <v>248</v>
      </c>
      <c r="M1031" s="84">
        <v>1930039037</v>
      </c>
      <c r="N1031" s="86">
        <v>-20.2</v>
      </c>
      <c r="O1031" s="86">
        <v>20.2</v>
      </c>
      <c r="P1031" s="86">
        <v>0</v>
      </c>
      <c r="Q1031" s="84" t="s">
        <v>4085</v>
      </c>
      <c r="R1031" s="84" t="s">
        <v>220</v>
      </c>
      <c r="S1031" s="84">
        <v>1030</v>
      </c>
    </row>
    <row r="1032" spans="1:19" x14ac:dyDescent="0.3">
      <c r="A1032" s="84">
        <v>-39</v>
      </c>
      <c r="B1032" s="84">
        <v>19</v>
      </c>
      <c r="C1032" s="84" t="s">
        <v>4086</v>
      </c>
      <c r="D1032" s="84" t="s">
        <v>4087</v>
      </c>
      <c r="E1032" s="84" t="s">
        <v>146</v>
      </c>
      <c r="F1032" s="84" t="s">
        <v>147</v>
      </c>
      <c r="G1032" s="84" t="s">
        <v>147</v>
      </c>
      <c r="H1032" s="85">
        <v>31786</v>
      </c>
      <c r="I1032" s="84" t="s">
        <v>228</v>
      </c>
      <c r="J1032" s="84" t="s">
        <v>4088</v>
      </c>
      <c r="K1032" s="84">
        <v>67354</v>
      </c>
      <c r="L1032" s="84" t="s">
        <v>147</v>
      </c>
      <c r="M1032" s="84">
        <v>1940039135</v>
      </c>
      <c r="N1032" s="86">
        <v>-20.2</v>
      </c>
      <c r="O1032" s="86">
        <v>20.2</v>
      </c>
      <c r="P1032" s="86">
        <v>0</v>
      </c>
      <c r="Q1032" s="84" t="s">
        <v>4089</v>
      </c>
      <c r="R1032" s="84" t="s">
        <v>220</v>
      </c>
      <c r="S1032" s="84">
        <v>1031</v>
      </c>
    </row>
    <row r="1033" spans="1:19" x14ac:dyDescent="0.3">
      <c r="A1033" s="84">
        <v>229</v>
      </c>
      <c r="B1033" s="84">
        <v>19</v>
      </c>
      <c r="C1033" s="84" t="s">
        <v>4090</v>
      </c>
      <c r="D1033" s="84" t="s">
        <v>4091</v>
      </c>
      <c r="E1033" s="84" t="s">
        <v>165</v>
      </c>
      <c r="F1033" s="84" t="s">
        <v>147</v>
      </c>
      <c r="G1033" s="84" t="s">
        <v>147</v>
      </c>
      <c r="H1033" s="85">
        <v>34601</v>
      </c>
      <c r="I1033" s="84" t="s">
        <v>148</v>
      </c>
      <c r="J1033" s="84" t="s">
        <v>4092</v>
      </c>
      <c r="K1033" s="84">
        <v>1040</v>
      </c>
      <c r="L1033" s="84" t="s">
        <v>620</v>
      </c>
      <c r="M1033" s="84">
        <v>1910229017</v>
      </c>
      <c r="N1033" s="86">
        <v>-20.2</v>
      </c>
      <c r="O1033" s="86">
        <v>20.2</v>
      </c>
      <c r="P1033" s="86">
        <v>0</v>
      </c>
      <c r="Q1033" s="84" t="s">
        <v>4093</v>
      </c>
      <c r="S1033" s="84">
        <v>1032</v>
      </c>
    </row>
    <row r="1034" spans="1:19" x14ac:dyDescent="0.3">
      <c r="A1034" s="84">
        <v>582</v>
      </c>
      <c r="B1034" s="84">
        <v>20</v>
      </c>
      <c r="C1034" s="84" t="s">
        <v>4094</v>
      </c>
      <c r="D1034" s="84" t="s">
        <v>4095</v>
      </c>
      <c r="E1034" s="84" t="s">
        <v>165</v>
      </c>
      <c r="F1034" s="84" t="s">
        <v>147</v>
      </c>
      <c r="G1034" s="84" t="s">
        <v>147</v>
      </c>
      <c r="H1034" s="85">
        <v>36018</v>
      </c>
      <c r="I1034" s="84" t="s">
        <v>148</v>
      </c>
      <c r="J1034" s="84" t="s">
        <v>4096</v>
      </c>
      <c r="K1034" s="84">
        <v>1140</v>
      </c>
      <c r="L1034" s="84" t="s">
        <v>387</v>
      </c>
      <c r="M1034" s="84">
        <v>2010582016</v>
      </c>
      <c r="N1034" s="86">
        <v>-20.2</v>
      </c>
      <c r="O1034" s="86">
        <v>20.2</v>
      </c>
      <c r="P1034" s="86">
        <v>0</v>
      </c>
      <c r="Q1034" s="84" t="s">
        <v>4097</v>
      </c>
      <c r="S1034" s="84">
        <v>1033</v>
      </c>
    </row>
    <row r="1035" spans="1:19" x14ac:dyDescent="0.3">
      <c r="A1035" s="84">
        <v>-42</v>
      </c>
      <c r="B1035" s="84">
        <v>19</v>
      </c>
      <c r="C1035" s="84" t="s">
        <v>4098</v>
      </c>
      <c r="D1035" s="84" t="s">
        <v>4099</v>
      </c>
      <c r="E1035" s="84" t="s">
        <v>165</v>
      </c>
      <c r="F1035" s="84" t="s">
        <v>147</v>
      </c>
      <c r="G1035" s="84" t="s">
        <v>147</v>
      </c>
      <c r="H1035" s="85">
        <v>26089</v>
      </c>
      <c r="I1035" s="84" t="s">
        <v>148</v>
      </c>
      <c r="J1035" s="84" t="s">
        <v>4100</v>
      </c>
      <c r="K1035" s="84">
        <v>6232</v>
      </c>
      <c r="L1035" s="84" t="s">
        <v>605</v>
      </c>
      <c r="M1035" s="84">
        <v>1940042025</v>
      </c>
      <c r="N1035" s="86">
        <v>-20.2</v>
      </c>
      <c r="O1035" s="86">
        <v>20.2</v>
      </c>
      <c r="P1035" s="86">
        <v>0</v>
      </c>
      <c r="Q1035" s="84" t="s">
        <v>4101</v>
      </c>
      <c r="R1035" s="84" t="s">
        <v>232</v>
      </c>
      <c r="S1035" s="84">
        <v>1034</v>
      </c>
    </row>
    <row r="1036" spans="1:19" x14ac:dyDescent="0.3">
      <c r="A1036" s="84">
        <v>-39</v>
      </c>
      <c r="B1036" s="84">
        <v>19</v>
      </c>
      <c r="C1036" s="84" t="s">
        <v>4102</v>
      </c>
      <c r="D1036" s="84" t="s">
        <v>415</v>
      </c>
      <c r="E1036" s="84" t="s">
        <v>146</v>
      </c>
      <c r="F1036" s="84" t="s">
        <v>147</v>
      </c>
      <c r="G1036" s="84" t="s">
        <v>4103</v>
      </c>
      <c r="H1036" s="85">
        <v>28354</v>
      </c>
      <c r="I1036" s="84" t="s">
        <v>148</v>
      </c>
      <c r="J1036" s="84" t="s">
        <v>4104</v>
      </c>
      <c r="K1036" s="84">
        <v>2434</v>
      </c>
      <c r="L1036" s="84" t="s">
        <v>4105</v>
      </c>
      <c r="M1036" s="84">
        <v>1940039040</v>
      </c>
      <c r="N1036" s="86">
        <v>-20.2</v>
      </c>
      <c r="O1036" s="86">
        <v>20.2</v>
      </c>
      <c r="P1036" s="86">
        <v>0</v>
      </c>
      <c r="Q1036" s="84" t="s">
        <v>4106</v>
      </c>
      <c r="R1036" s="84" t="s">
        <v>220</v>
      </c>
      <c r="S1036" s="84">
        <v>1035</v>
      </c>
    </row>
    <row r="1037" spans="1:19" x14ac:dyDescent="0.3">
      <c r="A1037" s="84">
        <v>229</v>
      </c>
      <c r="B1037" s="84">
        <v>19</v>
      </c>
      <c r="C1037" s="84" t="s">
        <v>4107</v>
      </c>
      <c r="D1037" s="84" t="s">
        <v>415</v>
      </c>
      <c r="E1037" s="84" t="s">
        <v>146</v>
      </c>
      <c r="F1037" s="84" t="s">
        <v>147</v>
      </c>
      <c r="G1037" s="84" t="s">
        <v>147</v>
      </c>
      <c r="H1037" s="85">
        <v>34880</v>
      </c>
      <c r="I1037" s="84" t="s">
        <v>148</v>
      </c>
      <c r="J1037" s="84" t="s">
        <v>4108</v>
      </c>
      <c r="K1037" s="84">
        <v>4813</v>
      </c>
      <c r="L1037" s="84" t="s">
        <v>4109</v>
      </c>
      <c r="M1037" s="84">
        <v>1910229071</v>
      </c>
      <c r="N1037" s="86">
        <v>-20.2</v>
      </c>
      <c r="O1037" s="86">
        <v>20.2</v>
      </c>
      <c r="P1037" s="86">
        <v>0</v>
      </c>
      <c r="Q1037" s="84" t="s">
        <v>4110</v>
      </c>
      <c r="S1037" s="84">
        <v>1036</v>
      </c>
    </row>
    <row r="1038" spans="1:19" x14ac:dyDescent="0.3">
      <c r="A1038" s="84">
        <v>-42</v>
      </c>
      <c r="B1038" s="84">
        <v>20</v>
      </c>
      <c r="C1038" s="84" t="s">
        <v>4111</v>
      </c>
      <c r="D1038" s="84" t="s">
        <v>851</v>
      </c>
      <c r="E1038" s="84" t="s">
        <v>165</v>
      </c>
      <c r="F1038" s="84" t="s">
        <v>147</v>
      </c>
      <c r="G1038" s="84" t="s">
        <v>529</v>
      </c>
      <c r="H1038" s="85">
        <v>29792</v>
      </c>
      <c r="I1038" s="84" t="s">
        <v>148</v>
      </c>
      <c r="J1038" s="84" t="s">
        <v>4112</v>
      </c>
      <c r="K1038" s="84">
        <v>2320</v>
      </c>
      <c r="L1038" s="84" t="s">
        <v>4113</v>
      </c>
      <c r="M1038" s="84">
        <v>2030042001</v>
      </c>
      <c r="N1038" s="86">
        <v>-20.2</v>
      </c>
      <c r="O1038" s="86">
        <v>20.2</v>
      </c>
      <c r="P1038" s="86">
        <v>0</v>
      </c>
      <c r="Q1038" s="84" t="s">
        <v>4114</v>
      </c>
      <c r="R1038" s="84" t="s">
        <v>232</v>
      </c>
      <c r="S1038" s="84">
        <v>1037</v>
      </c>
    </row>
    <row r="1039" spans="1:19" x14ac:dyDescent="0.3">
      <c r="A1039" s="84">
        <v>388</v>
      </c>
      <c r="B1039" s="84">
        <v>20</v>
      </c>
      <c r="C1039" s="84" t="s">
        <v>4111</v>
      </c>
      <c r="D1039" s="84" t="s">
        <v>234</v>
      </c>
      <c r="E1039" s="84" t="s">
        <v>146</v>
      </c>
      <c r="F1039" s="84" t="s">
        <v>147</v>
      </c>
      <c r="G1039" s="84" t="s">
        <v>239</v>
      </c>
      <c r="H1039" s="85">
        <v>31740</v>
      </c>
      <c r="I1039" s="84" t="s">
        <v>148</v>
      </c>
      <c r="J1039" s="84" t="s">
        <v>4115</v>
      </c>
      <c r="K1039" s="84">
        <v>1100</v>
      </c>
      <c r="L1039" s="84" t="s">
        <v>168</v>
      </c>
      <c r="M1039" s="84">
        <v>2010388023</v>
      </c>
      <c r="N1039" s="86">
        <v>-20.2</v>
      </c>
      <c r="O1039" s="86">
        <v>20.2</v>
      </c>
      <c r="P1039" s="86">
        <v>0</v>
      </c>
      <c r="Q1039" s="84" t="s">
        <v>4116</v>
      </c>
      <c r="S1039" s="84">
        <v>1038</v>
      </c>
    </row>
    <row r="1040" spans="1:19" x14ac:dyDescent="0.3">
      <c r="A1040" s="84">
        <v>388</v>
      </c>
      <c r="B1040" s="84">
        <v>17</v>
      </c>
      <c r="C1040" s="84" t="s">
        <v>4117</v>
      </c>
      <c r="D1040" s="84" t="s">
        <v>2568</v>
      </c>
      <c r="E1040" s="84" t="s">
        <v>165</v>
      </c>
      <c r="F1040" s="84" t="s">
        <v>147</v>
      </c>
      <c r="G1040" s="84" t="s">
        <v>430</v>
      </c>
      <c r="H1040" s="85">
        <v>33483</v>
      </c>
      <c r="I1040" s="84" t="s">
        <v>148</v>
      </c>
      <c r="J1040" s="84" t="s">
        <v>4118</v>
      </c>
      <c r="K1040" s="84">
        <v>1220</v>
      </c>
      <c r="L1040" s="84" t="s">
        <v>155</v>
      </c>
      <c r="M1040" s="84">
        <v>1710388019</v>
      </c>
      <c r="N1040" s="86">
        <v>-20.2</v>
      </c>
      <c r="O1040" s="86">
        <v>20.2</v>
      </c>
      <c r="P1040" s="86">
        <v>0</v>
      </c>
      <c r="Q1040" s="84" t="s">
        <v>4119</v>
      </c>
      <c r="S1040" s="84">
        <v>1039</v>
      </c>
    </row>
    <row r="1041" spans="1:19" x14ac:dyDescent="0.3">
      <c r="A1041" s="84">
        <v>389</v>
      </c>
      <c r="B1041" s="84">
        <v>16</v>
      </c>
      <c r="C1041" s="84" t="s">
        <v>4117</v>
      </c>
      <c r="D1041" s="84" t="s">
        <v>4120</v>
      </c>
      <c r="E1041" s="84" t="s">
        <v>146</v>
      </c>
      <c r="F1041" s="84" t="s">
        <v>147</v>
      </c>
      <c r="G1041" s="84" t="s">
        <v>147</v>
      </c>
      <c r="H1041" s="85">
        <v>34418</v>
      </c>
      <c r="I1041" s="84" t="s">
        <v>148</v>
      </c>
      <c r="J1041" s="84" t="s">
        <v>4121</v>
      </c>
      <c r="K1041" s="84">
        <v>1070</v>
      </c>
      <c r="L1041" s="84" t="s">
        <v>155</v>
      </c>
      <c r="M1041" s="84">
        <v>1610389327</v>
      </c>
      <c r="N1041" s="86">
        <v>-20.2</v>
      </c>
      <c r="O1041" s="86">
        <v>20.2</v>
      </c>
      <c r="P1041" s="86">
        <v>0</v>
      </c>
      <c r="Q1041" s="84" t="s">
        <v>4122</v>
      </c>
      <c r="S1041" s="84">
        <v>1040</v>
      </c>
    </row>
    <row r="1042" spans="1:19" x14ac:dyDescent="0.3">
      <c r="A1042" s="84">
        <v>229</v>
      </c>
      <c r="B1042" s="84">
        <v>18</v>
      </c>
      <c r="C1042" s="84" t="s">
        <v>4123</v>
      </c>
      <c r="D1042" s="84" t="s">
        <v>738</v>
      </c>
      <c r="E1042" s="84" t="s">
        <v>146</v>
      </c>
      <c r="F1042" s="84" t="s">
        <v>147</v>
      </c>
      <c r="G1042" s="84" t="s">
        <v>147</v>
      </c>
      <c r="H1042" s="85">
        <v>33084</v>
      </c>
      <c r="I1042" s="84" t="s">
        <v>148</v>
      </c>
      <c r="J1042" s="84" t="s">
        <v>4124</v>
      </c>
      <c r="K1042" s="84">
        <v>2114</v>
      </c>
      <c r="L1042" s="84" t="s">
        <v>4125</v>
      </c>
      <c r="M1042" s="84">
        <v>1810229020</v>
      </c>
      <c r="N1042" s="86">
        <v>-20.2</v>
      </c>
      <c r="O1042" s="86">
        <v>20.2</v>
      </c>
      <c r="P1042" s="86">
        <v>0</v>
      </c>
      <c r="Q1042" s="84" t="s">
        <v>4126</v>
      </c>
      <c r="S1042" s="84">
        <v>1041</v>
      </c>
    </row>
    <row r="1043" spans="1:19" x14ac:dyDescent="0.3">
      <c r="A1043" s="84">
        <v>391</v>
      </c>
      <c r="B1043" s="84">
        <v>19</v>
      </c>
      <c r="C1043" s="84" t="s">
        <v>4123</v>
      </c>
      <c r="D1043" s="84" t="s">
        <v>1129</v>
      </c>
      <c r="E1043" s="84" t="s">
        <v>165</v>
      </c>
      <c r="F1043" s="84" t="s">
        <v>147</v>
      </c>
      <c r="G1043" s="84" t="s">
        <v>147</v>
      </c>
      <c r="H1043" s="85">
        <v>36001</v>
      </c>
      <c r="I1043" s="84" t="s">
        <v>148</v>
      </c>
      <c r="J1043" s="84" t="s">
        <v>4127</v>
      </c>
      <c r="K1043" s="84">
        <v>2344</v>
      </c>
      <c r="L1043" s="84" t="s">
        <v>1441</v>
      </c>
      <c r="M1043" s="84">
        <v>1910391006</v>
      </c>
      <c r="N1043" s="86">
        <v>-20.2</v>
      </c>
      <c r="O1043" s="86">
        <v>20.2</v>
      </c>
      <c r="P1043" s="86">
        <v>0</v>
      </c>
      <c r="Q1043" s="84" t="s">
        <v>4128</v>
      </c>
      <c r="S1043" s="84">
        <v>1042</v>
      </c>
    </row>
    <row r="1044" spans="1:19" x14ac:dyDescent="0.3">
      <c r="A1044" s="84">
        <v>390</v>
      </c>
      <c r="B1044" s="84">
        <v>19</v>
      </c>
      <c r="C1044" s="84" t="s">
        <v>4123</v>
      </c>
      <c r="D1044" s="84" t="s">
        <v>1057</v>
      </c>
      <c r="E1044" s="84" t="s">
        <v>165</v>
      </c>
      <c r="F1044" s="84" t="s">
        <v>147</v>
      </c>
      <c r="G1044" s="84" t="s">
        <v>239</v>
      </c>
      <c r="H1044" s="85">
        <v>33648</v>
      </c>
      <c r="I1044" s="84" t="s">
        <v>148</v>
      </c>
      <c r="J1044" s="84" t="s">
        <v>4129</v>
      </c>
      <c r="K1044" s="84">
        <v>1030</v>
      </c>
      <c r="L1044" s="84" t="s">
        <v>155</v>
      </c>
      <c r="M1044" s="84">
        <v>1910390026</v>
      </c>
      <c r="N1044" s="86">
        <v>-20.2</v>
      </c>
      <c r="O1044" s="86">
        <v>20.2</v>
      </c>
      <c r="P1044" s="86">
        <v>0</v>
      </c>
      <c r="Q1044" s="84" t="s">
        <v>4130</v>
      </c>
      <c r="S1044" s="84">
        <v>1043</v>
      </c>
    </row>
    <row r="1045" spans="1:19" x14ac:dyDescent="0.3">
      <c r="A1045" s="84">
        <v>865</v>
      </c>
      <c r="B1045" s="84">
        <v>20</v>
      </c>
      <c r="C1045" s="84" t="s">
        <v>4131</v>
      </c>
      <c r="D1045" s="84" t="s">
        <v>528</v>
      </c>
      <c r="E1045" s="84" t="s">
        <v>146</v>
      </c>
      <c r="F1045" s="84" t="s">
        <v>147</v>
      </c>
      <c r="G1045" s="84" t="s">
        <v>147</v>
      </c>
      <c r="H1045" s="85">
        <v>36189</v>
      </c>
      <c r="I1045" s="84" t="s">
        <v>148</v>
      </c>
      <c r="J1045" s="84" t="s">
        <v>4132</v>
      </c>
      <c r="K1045" s="84">
        <v>2531</v>
      </c>
      <c r="L1045" s="84" t="s">
        <v>3023</v>
      </c>
      <c r="M1045" s="84">
        <v>2010865010</v>
      </c>
      <c r="N1045" s="86">
        <v>-20.2</v>
      </c>
      <c r="O1045" s="86">
        <v>20.2</v>
      </c>
      <c r="P1045" s="86">
        <v>0</v>
      </c>
      <c r="Q1045" s="84" t="s">
        <v>4133</v>
      </c>
      <c r="S1045" s="84">
        <v>1044</v>
      </c>
    </row>
    <row r="1046" spans="1:19" x14ac:dyDescent="0.3">
      <c r="A1046" s="84">
        <v>387</v>
      </c>
      <c r="B1046" s="84">
        <v>18</v>
      </c>
      <c r="C1046" s="84" t="s">
        <v>4134</v>
      </c>
      <c r="D1046" s="84" t="s">
        <v>4135</v>
      </c>
      <c r="E1046" s="84" t="s">
        <v>165</v>
      </c>
      <c r="F1046" s="84" t="s">
        <v>147</v>
      </c>
      <c r="G1046" s="84" t="s">
        <v>147</v>
      </c>
      <c r="H1046" s="85">
        <v>29662</v>
      </c>
      <c r="I1046" s="84" t="s">
        <v>148</v>
      </c>
      <c r="J1046" s="84" t="s">
        <v>4136</v>
      </c>
      <c r="K1046" s="84">
        <v>1150</v>
      </c>
      <c r="L1046" s="84" t="s">
        <v>173</v>
      </c>
      <c r="M1046" s="84">
        <v>1810387022</v>
      </c>
      <c r="N1046" s="86">
        <v>-20.2</v>
      </c>
      <c r="O1046" s="86">
        <v>20.2</v>
      </c>
      <c r="P1046" s="86">
        <v>0</v>
      </c>
      <c r="Q1046" s="84" t="s">
        <v>4137</v>
      </c>
      <c r="S1046" s="84">
        <v>1045</v>
      </c>
    </row>
    <row r="1047" spans="1:19" x14ac:dyDescent="0.3">
      <c r="A1047" s="84">
        <v>480</v>
      </c>
      <c r="B1047" s="84">
        <v>18</v>
      </c>
      <c r="C1047" s="84" t="s">
        <v>4138</v>
      </c>
      <c r="D1047" s="84" t="s">
        <v>222</v>
      </c>
      <c r="E1047" s="84" t="s">
        <v>146</v>
      </c>
      <c r="F1047" s="84" t="s">
        <v>147</v>
      </c>
      <c r="G1047" s="84" t="s">
        <v>147</v>
      </c>
      <c r="H1047" s="85">
        <v>30894</v>
      </c>
      <c r="I1047" s="84" t="s">
        <v>148</v>
      </c>
      <c r="J1047" s="84" t="s">
        <v>4139</v>
      </c>
      <c r="K1047" s="84">
        <v>1120</v>
      </c>
      <c r="L1047" s="84" t="s">
        <v>272</v>
      </c>
      <c r="M1047" s="84">
        <v>1810480028</v>
      </c>
      <c r="N1047" s="86">
        <v>-20.2</v>
      </c>
      <c r="O1047" s="86">
        <v>20.2</v>
      </c>
      <c r="P1047" s="86">
        <v>0</v>
      </c>
      <c r="Q1047" s="84" t="s">
        <v>4140</v>
      </c>
      <c r="S1047" s="84">
        <v>1046</v>
      </c>
    </row>
    <row r="1048" spans="1:19" x14ac:dyDescent="0.3">
      <c r="A1048" s="84">
        <v>230</v>
      </c>
      <c r="B1048" s="84">
        <v>19</v>
      </c>
      <c r="C1048" s="84" t="s">
        <v>4141</v>
      </c>
      <c r="D1048" s="84" t="s">
        <v>4142</v>
      </c>
      <c r="E1048" s="84" t="s">
        <v>146</v>
      </c>
      <c r="F1048" s="84" t="s">
        <v>147</v>
      </c>
      <c r="G1048" s="84" t="s">
        <v>239</v>
      </c>
      <c r="H1048" s="85">
        <v>32416</v>
      </c>
      <c r="I1048" s="84" t="s">
        <v>228</v>
      </c>
      <c r="J1048" s="84" t="s">
        <v>4143</v>
      </c>
      <c r="K1048" s="84">
        <v>1070</v>
      </c>
      <c r="L1048" s="84" t="s">
        <v>155</v>
      </c>
      <c r="M1048" s="84">
        <v>1910230016</v>
      </c>
      <c r="N1048" s="86">
        <v>-20.2</v>
      </c>
      <c r="O1048" s="86">
        <v>20.2</v>
      </c>
      <c r="P1048" s="86">
        <v>0</v>
      </c>
      <c r="Q1048" s="84" t="s">
        <v>4144</v>
      </c>
      <c r="S1048" s="84">
        <v>1047</v>
      </c>
    </row>
    <row r="1049" spans="1:19" x14ac:dyDescent="0.3">
      <c r="A1049" s="84">
        <v>389</v>
      </c>
      <c r="B1049" s="84">
        <v>18</v>
      </c>
      <c r="C1049" s="84" t="s">
        <v>4145</v>
      </c>
      <c r="D1049" s="84" t="s">
        <v>1649</v>
      </c>
      <c r="E1049" s="84" t="s">
        <v>146</v>
      </c>
      <c r="F1049" s="84" t="s">
        <v>147</v>
      </c>
      <c r="G1049" s="84" t="s">
        <v>147</v>
      </c>
      <c r="H1049" s="85">
        <v>33729</v>
      </c>
      <c r="I1049" s="84" t="s">
        <v>228</v>
      </c>
      <c r="J1049" s="84" t="s">
        <v>4146</v>
      </c>
      <c r="K1049" s="84">
        <v>1100</v>
      </c>
      <c r="L1049" s="84" t="s">
        <v>168</v>
      </c>
      <c r="M1049" s="84">
        <v>1810389561</v>
      </c>
      <c r="N1049" s="86">
        <v>-20.2</v>
      </c>
      <c r="O1049" s="86">
        <v>20.2</v>
      </c>
      <c r="P1049" s="86">
        <v>0</v>
      </c>
      <c r="Q1049" s="84" t="s">
        <v>4147</v>
      </c>
      <c r="S1049" s="84">
        <v>1048</v>
      </c>
    </row>
    <row r="1050" spans="1:19" x14ac:dyDescent="0.3">
      <c r="A1050" s="84">
        <v>1389</v>
      </c>
      <c r="B1050" s="84">
        <v>17</v>
      </c>
      <c r="C1050" s="84" t="s">
        <v>4148</v>
      </c>
      <c r="D1050" s="84" t="s">
        <v>4149</v>
      </c>
      <c r="E1050" s="84" t="s">
        <v>146</v>
      </c>
      <c r="F1050" s="84" t="s">
        <v>147</v>
      </c>
      <c r="G1050" s="84" t="s">
        <v>147</v>
      </c>
      <c r="H1050" s="85">
        <v>35450</v>
      </c>
      <c r="I1050" s="84" t="s">
        <v>228</v>
      </c>
      <c r="J1050" s="84" t="s">
        <v>4150</v>
      </c>
      <c r="K1050" s="84">
        <v>82152</v>
      </c>
      <c r="L1050" s="84" t="s">
        <v>4151</v>
      </c>
      <c r="M1050" s="84">
        <v>1710389924</v>
      </c>
      <c r="N1050" s="86">
        <v>-20.2</v>
      </c>
      <c r="O1050" s="86">
        <v>20.2</v>
      </c>
      <c r="P1050" s="86">
        <v>0</v>
      </c>
      <c r="Q1050" s="84" t="s">
        <v>4152</v>
      </c>
      <c r="S1050" s="84">
        <v>1049</v>
      </c>
    </row>
    <row r="1051" spans="1:19" x14ac:dyDescent="0.3">
      <c r="A1051" s="84">
        <v>-39</v>
      </c>
      <c r="B1051" s="84">
        <v>19</v>
      </c>
      <c r="C1051" s="84" t="s">
        <v>4153</v>
      </c>
      <c r="D1051" s="84" t="s">
        <v>4154</v>
      </c>
      <c r="E1051" s="84" t="s">
        <v>146</v>
      </c>
      <c r="F1051" s="84" t="s">
        <v>819</v>
      </c>
      <c r="G1051" s="84" t="s">
        <v>147</v>
      </c>
      <c r="H1051" s="85">
        <v>19955</v>
      </c>
      <c r="I1051" s="84" t="s">
        <v>228</v>
      </c>
      <c r="J1051" s="84" t="s">
        <v>4155</v>
      </c>
      <c r="K1051" s="84">
        <v>14163</v>
      </c>
      <c r="L1051" s="84" t="s">
        <v>147</v>
      </c>
      <c r="M1051" s="84">
        <v>1930039122</v>
      </c>
      <c r="N1051" s="86">
        <v>-20.2</v>
      </c>
      <c r="O1051" s="86">
        <v>20.2</v>
      </c>
      <c r="P1051" s="86">
        <v>0</v>
      </c>
      <c r="Q1051" s="84" t="s">
        <v>4156</v>
      </c>
      <c r="R1051" s="84" t="s">
        <v>220</v>
      </c>
      <c r="S1051" s="84">
        <v>1050</v>
      </c>
    </row>
    <row r="1052" spans="1:19" x14ac:dyDescent="0.3">
      <c r="A1052" s="84">
        <v>-18</v>
      </c>
      <c r="B1052" s="84">
        <v>19</v>
      </c>
      <c r="C1052" s="84" t="s">
        <v>4157</v>
      </c>
      <c r="D1052" s="84" t="s">
        <v>537</v>
      </c>
      <c r="E1052" s="84" t="s">
        <v>165</v>
      </c>
      <c r="F1052" s="84" t="s">
        <v>147</v>
      </c>
      <c r="G1052" s="84" t="s">
        <v>147</v>
      </c>
      <c r="H1052" s="85">
        <v>27868</v>
      </c>
      <c r="I1052" s="84" t="s">
        <v>148</v>
      </c>
      <c r="J1052" s="84" t="s">
        <v>4158</v>
      </c>
      <c r="K1052" s="84">
        <v>1100</v>
      </c>
      <c r="L1052" s="84" t="s">
        <v>150</v>
      </c>
      <c r="M1052" s="84">
        <v>1930018019</v>
      </c>
      <c r="N1052" s="86">
        <v>-20.2</v>
      </c>
      <c r="O1052" s="86">
        <v>20.2</v>
      </c>
      <c r="P1052" s="86">
        <v>0</v>
      </c>
      <c r="Q1052" s="84" t="s">
        <v>4159</v>
      </c>
      <c r="R1052" s="84" t="s">
        <v>225</v>
      </c>
      <c r="S1052" s="84">
        <v>1051</v>
      </c>
    </row>
    <row r="1053" spans="1:19" x14ac:dyDescent="0.3">
      <c r="A1053" s="84">
        <v>389</v>
      </c>
      <c r="B1053" s="84">
        <v>18</v>
      </c>
      <c r="C1053" s="84" t="s">
        <v>4160</v>
      </c>
      <c r="D1053" s="84" t="s">
        <v>4161</v>
      </c>
      <c r="E1053" s="84" t="s">
        <v>165</v>
      </c>
      <c r="F1053" s="84" t="s">
        <v>147</v>
      </c>
      <c r="G1053" s="84" t="s">
        <v>147</v>
      </c>
      <c r="H1053" s="85">
        <v>35851</v>
      </c>
      <c r="I1053" s="84" t="s">
        <v>148</v>
      </c>
      <c r="J1053" s="84" t="s">
        <v>4162</v>
      </c>
      <c r="K1053" s="84">
        <v>1210</v>
      </c>
      <c r="L1053" s="84" t="s">
        <v>155</v>
      </c>
      <c r="M1053" s="84">
        <v>1810389562</v>
      </c>
      <c r="N1053" s="86">
        <v>-20.2</v>
      </c>
      <c r="O1053" s="86">
        <v>20.2</v>
      </c>
      <c r="P1053" s="86">
        <v>0</v>
      </c>
      <c r="Q1053" s="84" t="s">
        <v>4163</v>
      </c>
      <c r="S1053" s="84">
        <v>1052</v>
      </c>
    </row>
    <row r="1054" spans="1:19" x14ac:dyDescent="0.3">
      <c r="A1054" s="84">
        <v>702</v>
      </c>
      <c r="B1054" s="84">
        <v>20</v>
      </c>
      <c r="C1054" s="84" t="s">
        <v>4164</v>
      </c>
      <c r="D1054" s="84" t="s">
        <v>4165</v>
      </c>
      <c r="E1054" s="84" t="s">
        <v>146</v>
      </c>
      <c r="F1054" s="84" t="s">
        <v>147</v>
      </c>
      <c r="G1054" s="84" t="s">
        <v>147</v>
      </c>
      <c r="H1054" s="85">
        <v>35345</v>
      </c>
      <c r="I1054" s="84" t="s">
        <v>228</v>
      </c>
      <c r="J1054" s="84" t="s">
        <v>4166</v>
      </c>
      <c r="K1054" s="84">
        <v>1100</v>
      </c>
      <c r="L1054" s="84" t="s">
        <v>155</v>
      </c>
      <c r="M1054" s="84">
        <v>2010702030</v>
      </c>
      <c r="N1054" s="86">
        <v>-20.2</v>
      </c>
      <c r="O1054" s="86">
        <v>20.2</v>
      </c>
      <c r="P1054" s="86">
        <v>0</v>
      </c>
      <c r="Q1054" s="84" t="s">
        <v>4167</v>
      </c>
      <c r="R1054" s="84" t="s">
        <v>204</v>
      </c>
      <c r="S1054" s="84">
        <v>1053</v>
      </c>
    </row>
    <row r="1055" spans="1:19" x14ac:dyDescent="0.3">
      <c r="A1055" s="84">
        <v>388</v>
      </c>
      <c r="B1055" s="84">
        <v>20</v>
      </c>
      <c r="C1055" s="84" t="s">
        <v>4168</v>
      </c>
      <c r="D1055" s="84" t="s">
        <v>4169</v>
      </c>
      <c r="E1055" s="84" t="s">
        <v>165</v>
      </c>
      <c r="F1055" s="84" t="s">
        <v>147</v>
      </c>
      <c r="G1055" s="84" t="s">
        <v>147</v>
      </c>
      <c r="H1055" s="85">
        <v>35801</v>
      </c>
      <c r="I1055" s="84" t="s">
        <v>148</v>
      </c>
      <c r="J1055" s="84" t="s">
        <v>4170</v>
      </c>
      <c r="K1055" s="84">
        <v>1190</v>
      </c>
      <c r="L1055" s="84" t="s">
        <v>155</v>
      </c>
      <c r="M1055" s="84">
        <v>2010388024</v>
      </c>
      <c r="N1055" s="86">
        <v>-20.2</v>
      </c>
      <c r="O1055" s="86">
        <v>20.2</v>
      </c>
      <c r="P1055" s="86">
        <v>0</v>
      </c>
      <c r="Q1055" s="84" t="s">
        <v>4171</v>
      </c>
      <c r="S1055" s="84">
        <v>1054</v>
      </c>
    </row>
    <row r="1056" spans="1:19" x14ac:dyDescent="0.3">
      <c r="A1056" s="84">
        <v>391</v>
      </c>
      <c r="B1056" s="84">
        <v>19</v>
      </c>
      <c r="C1056" s="84" t="s">
        <v>4168</v>
      </c>
      <c r="D1056" s="84" t="s">
        <v>381</v>
      </c>
      <c r="E1056" s="84" t="s">
        <v>165</v>
      </c>
      <c r="F1056" s="84" t="s">
        <v>147</v>
      </c>
      <c r="G1056" s="84" t="s">
        <v>147</v>
      </c>
      <c r="H1056" s="85">
        <v>34868</v>
      </c>
      <c r="I1056" s="84" t="s">
        <v>148</v>
      </c>
      <c r="J1056" s="84" t="s">
        <v>4172</v>
      </c>
      <c r="K1056" s="84">
        <v>8241</v>
      </c>
      <c r="L1056" s="84" t="s">
        <v>4173</v>
      </c>
      <c r="M1056" s="84">
        <v>1910391040</v>
      </c>
      <c r="N1056" s="86">
        <v>-20.2</v>
      </c>
      <c r="O1056" s="86">
        <v>20.2</v>
      </c>
      <c r="P1056" s="86">
        <v>0</v>
      </c>
      <c r="Q1056" s="84" t="s">
        <v>4174</v>
      </c>
      <c r="S1056" s="84">
        <v>1055</v>
      </c>
    </row>
    <row r="1057" spans="1:19" x14ac:dyDescent="0.3">
      <c r="A1057" s="84">
        <v>388</v>
      </c>
      <c r="B1057" s="84">
        <v>19</v>
      </c>
      <c r="C1057" s="84" t="s">
        <v>4168</v>
      </c>
      <c r="D1057" s="84" t="s">
        <v>4175</v>
      </c>
      <c r="E1057" s="84" t="s">
        <v>146</v>
      </c>
      <c r="F1057" s="84" t="s">
        <v>147</v>
      </c>
      <c r="G1057" s="84" t="s">
        <v>430</v>
      </c>
      <c r="H1057" s="85">
        <v>32553</v>
      </c>
      <c r="I1057" s="84" t="s">
        <v>148</v>
      </c>
      <c r="J1057" s="84" t="s">
        <v>4176</v>
      </c>
      <c r="K1057" s="84">
        <v>1190</v>
      </c>
      <c r="L1057" s="84" t="s">
        <v>253</v>
      </c>
      <c r="M1057" s="84">
        <v>1910388018</v>
      </c>
      <c r="N1057" s="86">
        <v>-20.2</v>
      </c>
      <c r="O1057" s="86">
        <v>20.2</v>
      </c>
      <c r="P1057" s="86">
        <v>0</v>
      </c>
      <c r="Q1057" s="84" t="s">
        <v>4177</v>
      </c>
      <c r="S1057" s="84">
        <v>1056</v>
      </c>
    </row>
    <row r="1058" spans="1:19" x14ac:dyDescent="0.3">
      <c r="A1058" s="84">
        <v>389</v>
      </c>
      <c r="B1058" s="84">
        <v>19</v>
      </c>
      <c r="C1058" s="84" t="s">
        <v>4178</v>
      </c>
      <c r="D1058" s="84" t="s">
        <v>528</v>
      </c>
      <c r="E1058" s="84" t="s">
        <v>146</v>
      </c>
      <c r="F1058" s="84" t="s">
        <v>147</v>
      </c>
      <c r="G1058" s="84" t="s">
        <v>147</v>
      </c>
      <c r="H1058" s="85">
        <v>36630</v>
      </c>
      <c r="I1058" s="84" t="s">
        <v>148</v>
      </c>
      <c r="J1058" s="84" t="s">
        <v>4179</v>
      </c>
      <c r="K1058" s="84">
        <v>1180</v>
      </c>
      <c r="L1058" s="84" t="s">
        <v>155</v>
      </c>
      <c r="M1058" s="84">
        <v>1910389115</v>
      </c>
      <c r="N1058" s="86">
        <v>-20.2</v>
      </c>
      <c r="O1058" s="86">
        <v>20.2</v>
      </c>
      <c r="P1058" s="86">
        <v>0</v>
      </c>
      <c r="Q1058" s="84" t="s">
        <v>4180</v>
      </c>
      <c r="S1058" s="84">
        <v>1057</v>
      </c>
    </row>
    <row r="1059" spans="1:19" x14ac:dyDescent="0.3">
      <c r="A1059" s="84">
        <v>-42</v>
      </c>
      <c r="B1059" s="84">
        <v>19</v>
      </c>
      <c r="C1059" s="84" t="s">
        <v>4181</v>
      </c>
      <c r="D1059" s="84" t="s">
        <v>1927</v>
      </c>
      <c r="E1059" s="84" t="s">
        <v>165</v>
      </c>
      <c r="F1059" s="84" t="s">
        <v>147</v>
      </c>
      <c r="G1059" s="84" t="s">
        <v>147</v>
      </c>
      <c r="H1059" s="85">
        <v>26416</v>
      </c>
      <c r="I1059" s="84" t="s">
        <v>228</v>
      </c>
      <c r="J1059" s="84" t="s">
        <v>4182</v>
      </c>
      <c r="K1059" s="84">
        <v>48619</v>
      </c>
      <c r="L1059" s="84" t="s">
        <v>147</v>
      </c>
      <c r="M1059" s="84">
        <v>1940042070</v>
      </c>
      <c r="N1059" s="86">
        <v>-20.2</v>
      </c>
      <c r="O1059" s="86">
        <v>20.2</v>
      </c>
      <c r="P1059" s="86">
        <v>0</v>
      </c>
      <c r="Q1059" s="84" t="s">
        <v>4183</v>
      </c>
      <c r="R1059" s="84" t="s">
        <v>232</v>
      </c>
      <c r="S1059" s="84">
        <v>1058</v>
      </c>
    </row>
    <row r="1060" spans="1:19" x14ac:dyDescent="0.3">
      <c r="A1060" s="84">
        <v>582</v>
      </c>
      <c r="B1060" s="84">
        <v>20</v>
      </c>
      <c r="C1060" s="84" t="s">
        <v>4184</v>
      </c>
      <c r="D1060" s="84" t="s">
        <v>2242</v>
      </c>
      <c r="E1060" s="84" t="s">
        <v>146</v>
      </c>
      <c r="F1060" s="84" t="s">
        <v>147</v>
      </c>
      <c r="G1060" s="84" t="s">
        <v>147</v>
      </c>
      <c r="H1060" s="85">
        <v>34847</v>
      </c>
      <c r="I1060" s="84" t="s">
        <v>148</v>
      </c>
      <c r="J1060" s="84" t="s">
        <v>4185</v>
      </c>
      <c r="K1060" s="84">
        <v>1110</v>
      </c>
      <c r="L1060" s="84" t="s">
        <v>330</v>
      </c>
      <c r="M1060" s="84">
        <v>2010582017</v>
      </c>
      <c r="N1060" s="86">
        <v>-20.2</v>
      </c>
      <c r="O1060" s="86">
        <v>20.2</v>
      </c>
      <c r="P1060" s="86">
        <v>0</v>
      </c>
      <c r="Q1060" s="84" t="s">
        <v>4186</v>
      </c>
      <c r="S1060" s="84">
        <v>1059</v>
      </c>
    </row>
    <row r="1061" spans="1:19" x14ac:dyDescent="0.3">
      <c r="A1061" s="84">
        <v>389</v>
      </c>
      <c r="B1061" s="84">
        <v>18</v>
      </c>
      <c r="C1061" s="84" t="s">
        <v>4187</v>
      </c>
      <c r="D1061" s="84" t="s">
        <v>1866</v>
      </c>
      <c r="E1061" s="84" t="s">
        <v>146</v>
      </c>
      <c r="F1061" s="84" t="s">
        <v>147</v>
      </c>
      <c r="G1061" s="84" t="s">
        <v>147</v>
      </c>
      <c r="H1061" s="85">
        <v>33703</v>
      </c>
      <c r="I1061" s="84" t="s">
        <v>228</v>
      </c>
      <c r="J1061" s="84" t="s">
        <v>4188</v>
      </c>
      <c r="K1061" s="84">
        <v>1150</v>
      </c>
      <c r="L1061" s="84" t="s">
        <v>173</v>
      </c>
      <c r="M1061" s="84">
        <v>1810389563</v>
      </c>
      <c r="N1061" s="86">
        <v>-20.2</v>
      </c>
      <c r="O1061" s="86">
        <v>20.2</v>
      </c>
      <c r="P1061" s="86">
        <v>0</v>
      </c>
      <c r="Q1061" s="84" t="s">
        <v>4189</v>
      </c>
      <c r="S1061" s="84">
        <v>1060</v>
      </c>
    </row>
    <row r="1062" spans="1:19" x14ac:dyDescent="0.3">
      <c r="A1062" s="84">
        <v>-45</v>
      </c>
      <c r="B1062" s="84">
        <v>20</v>
      </c>
      <c r="C1062" s="84" t="s">
        <v>4190</v>
      </c>
      <c r="D1062" s="84" t="s">
        <v>4191</v>
      </c>
      <c r="E1062" s="84" t="s">
        <v>165</v>
      </c>
      <c r="F1062" s="84" t="s">
        <v>147</v>
      </c>
      <c r="G1062" s="84" t="s">
        <v>2390</v>
      </c>
      <c r="H1062" s="85">
        <v>34889</v>
      </c>
      <c r="I1062" s="84" t="s">
        <v>148</v>
      </c>
      <c r="J1062" s="84" t="s">
        <v>4192</v>
      </c>
      <c r="K1062" s="84">
        <v>2542</v>
      </c>
      <c r="L1062" s="84" t="s">
        <v>4193</v>
      </c>
      <c r="M1062" s="84">
        <v>2030045004</v>
      </c>
      <c r="N1062" s="86">
        <v>-20.2</v>
      </c>
      <c r="O1062" s="86">
        <v>20.2</v>
      </c>
      <c r="P1062" s="86">
        <v>0</v>
      </c>
      <c r="Q1062" s="84" t="s">
        <v>4194</v>
      </c>
      <c r="R1062" s="84" t="s">
        <v>492</v>
      </c>
      <c r="S1062" s="84">
        <v>1061</v>
      </c>
    </row>
    <row r="1063" spans="1:19" x14ac:dyDescent="0.3">
      <c r="A1063" s="84">
        <v>-42</v>
      </c>
      <c r="B1063" s="84">
        <v>19</v>
      </c>
      <c r="C1063" s="84" t="s">
        <v>4195</v>
      </c>
      <c r="D1063" s="84" t="s">
        <v>4196</v>
      </c>
      <c r="E1063" s="84" t="s">
        <v>146</v>
      </c>
      <c r="F1063" s="84" t="s">
        <v>147</v>
      </c>
      <c r="G1063" s="84" t="s">
        <v>239</v>
      </c>
      <c r="H1063" s="85">
        <v>32195</v>
      </c>
      <c r="I1063" s="84" t="s">
        <v>148</v>
      </c>
      <c r="J1063" s="84" t="s">
        <v>4197</v>
      </c>
      <c r="K1063" s="84">
        <v>1080</v>
      </c>
      <c r="L1063" s="84" t="s">
        <v>147</v>
      </c>
      <c r="M1063" s="84">
        <v>1940042020</v>
      </c>
      <c r="N1063" s="86">
        <v>-20.2</v>
      </c>
      <c r="O1063" s="86">
        <v>20.2</v>
      </c>
      <c r="P1063" s="86">
        <v>0</v>
      </c>
      <c r="Q1063" s="84" t="s">
        <v>4198</v>
      </c>
      <c r="R1063" s="84" t="s">
        <v>232</v>
      </c>
      <c r="S1063" s="84">
        <v>1062</v>
      </c>
    </row>
    <row r="1064" spans="1:19" x14ac:dyDescent="0.3">
      <c r="A1064" s="84">
        <v>702</v>
      </c>
      <c r="B1064" s="84">
        <v>18</v>
      </c>
      <c r="C1064" s="84" t="s">
        <v>4199</v>
      </c>
      <c r="D1064" s="84" t="s">
        <v>4200</v>
      </c>
      <c r="E1064" s="84" t="s">
        <v>165</v>
      </c>
      <c r="F1064" s="84" t="s">
        <v>147</v>
      </c>
      <c r="G1064" s="84" t="s">
        <v>147</v>
      </c>
      <c r="H1064" s="85">
        <v>36341</v>
      </c>
      <c r="I1064" s="84" t="s">
        <v>228</v>
      </c>
      <c r="J1064" s="84" t="s">
        <v>4201</v>
      </c>
      <c r="K1064" s="84">
        <v>1060</v>
      </c>
      <c r="L1064" s="84" t="s">
        <v>712</v>
      </c>
      <c r="M1064" s="84">
        <v>1810702029</v>
      </c>
      <c r="N1064" s="86">
        <v>-20.2</v>
      </c>
      <c r="O1064" s="86">
        <v>20.2</v>
      </c>
      <c r="P1064" s="86">
        <v>0</v>
      </c>
      <c r="Q1064" s="84" t="s">
        <v>4202</v>
      </c>
      <c r="S1064" s="84">
        <v>1063</v>
      </c>
    </row>
    <row r="1065" spans="1:19" x14ac:dyDescent="0.3">
      <c r="A1065" s="84">
        <v>389</v>
      </c>
      <c r="B1065" s="84">
        <v>18</v>
      </c>
      <c r="C1065" s="84" t="s">
        <v>4203</v>
      </c>
      <c r="D1065" s="84" t="s">
        <v>1415</v>
      </c>
      <c r="E1065" s="84" t="s">
        <v>146</v>
      </c>
      <c r="F1065" s="84" t="s">
        <v>147</v>
      </c>
      <c r="G1065" s="84" t="s">
        <v>147</v>
      </c>
      <c r="H1065" s="85">
        <v>34879</v>
      </c>
      <c r="I1065" s="84" t="s">
        <v>148</v>
      </c>
      <c r="J1065" s="84" t="s">
        <v>4204</v>
      </c>
      <c r="K1065" s="84">
        <v>2230</v>
      </c>
      <c r="L1065" s="84" t="s">
        <v>803</v>
      </c>
      <c r="M1065" s="84">
        <v>1810389564</v>
      </c>
      <c r="N1065" s="86">
        <v>-20.2</v>
      </c>
      <c r="O1065" s="86">
        <v>20.2</v>
      </c>
      <c r="P1065" s="86">
        <v>0</v>
      </c>
      <c r="Q1065" s="84" t="s">
        <v>4205</v>
      </c>
      <c r="S1065" s="84">
        <v>1064</v>
      </c>
    </row>
    <row r="1066" spans="1:19" x14ac:dyDescent="0.3">
      <c r="A1066" s="84">
        <v>389</v>
      </c>
      <c r="B1066" s="84">
        <v>20</v>
      </c>
      <c r="C1066" s="84" t="s">
        <v>4206</v>
      </c>
      <c r="D1066" s="84" t="s">
        <v>4207</v>
      </c>
      <c r="E1066" s="84" t="s">
        <v>146</v>
      </c>
      <c r="F1066" s="84" t="s">
        <v>147</v>
      </c>
      <c r="G1066" s="84" t="s">
        <v>147</v>
      </c>
      <c r="H1066" s="85">
        <v>35955</v>
      </c>
      <c r="I1066" s="84" t="s">
        <v>148</v>
      </c>
      <c r="J1066" s="84" t="s">
        <v>4208</v>
      </c>
      <c r="K1066" s="84">
        <v>1020</v>
      </c>
      <c r="L1066" s="84" t="s">
        <v>161</v>
      </c>
      <c r="M1066" s="84">
        <v>2010389041</v>
      </c>
      <c r="N1066" s="86">
        <v>-20.2</v>
      </c>
      <c r="O1066" s="86">
        <v>20.2</v>
      </c>
      <c r="P1066" s="86">
        <v>0</v>
      </c>
      <c r="Q1066" s="84" t="s">
        <v>4209</v>
      </c>
      <c r="S1066" s="84">
        <v>1065</v>
      </c>
    </row>
    <row r="1067" spans="1:19" x14ac:dyDescent="0.3">
      <c r="A1067" s="84">
        <v>391</v>
      </c>
      <c r="B1067" s="84">
        <v>20</v>
      </c>
      <c r="C1067" s="84" t="s">
        <v>4210</v>
      </c>
      <c r="D1067" s="84" t="s">
        <v>855</v>
      </c>
      <c r="E1067" s="84" t="s">
        <v>146</v>
      </c>
      <c r="F1067" s="84" t="s">
        <v>147</v>
      </c>
      <c r="G1067" s="84" t="s">
        <v>147</v>
      </c>
      <c r="H1067" s="85">
        <v>36320</v>
      </c>
      <c r="I1067" s="84" t="s">
        <v>148</v>
      </c>
      <c r="J1067" s="84" t="s">
        <v>4211</v>
      </c>
      <c r="K1067" s="84">
        <v>4600</v>
      </c>
      <c r="L1067" s="84" t="s">
        <v>4212</v>
      </c>
      <c r="M1067" s="84">
        <v>2010391046</v>
      </c>
      <c r="N1067" s="86">
        <v>-20.2</v>
      </c>
      <c r="O1067" s="86">
        <v>20.2</v>
      </c>
      <c r="P1067" s="86">
        <v>0</v>
      </c>
      <c r="Q1067" s="84" t="s">
        <v>4213</v>
      </c>
      <c r="S1067" s="84">
        <v>1066</v>
      </c>
    </row>
    <row r="1068" spans="1:19" x14ac:dyDescent="0.3">
      <c r="A1068" s="84">
        <v>387</v>
      </c>
      <c r="B1068" s="84">
        <v>19</v>
      </c>
      <c r="C1068" s="84" t="s">
        <v>4214</v>
      </c>
      <c r="D1068" s="84" t="s">
        <v>482</v>
      </c>
      <c r="E1068" s="84" t="s">
        <v>146</v>
      </c>
      <c r="F1068" s="84" t="s">
        <v>147</v>
      </c>
      <c r="G1068" s="84" t="s">
        <v>147</v>
      </c>
      <c r="H1068" s="85">
        <v>36337</v>
      </c>
      <c r="I1068" s="84" t="s">
        <v>148</v>
      </c>
      <c r="J1068" s="84" t="s">
        <v>4215</v>
      </c>
      <c r="K1068" s="84">
        <v>2214</v>
      </c>
      <c r="L1068" s="84" t="s">
        <v>2775</v>
      </c>
      <c r="M1068" s="84">
        <v>1910387072</v>
      </c>
      <c r="N1068" s="86">
        <v>-20.2</v>
      </c>
      <c r="O1068" s="86">
        <v>20.2</v>
      </c>
      <c r="P1068" s="86">
        <v>0</v>
      </c>
      <c r="Q1068" s="84" t="s">
        <v>4216</v>
      </c>
      <c r="S1068" s="84">
        <v>1067</v>
      </c>
    </row>
    <row r="1069" spans="1:19" x14ac:dyDescent="0.3">
      <c r="A1069" s="84">
        <v>702</v>
      </c>
      <c r="B1069" s="84">
        <v>20</v>
      </c>
      <c r="C1069" s="84" t="s">
        <v>4217</v>
      </c>
      <c r="D1069" s="84" t="s">
        <v>1090</v>
      </c>
      <c r="E1069" s="84" t="s">
        <v>165</v>
      </c>
      <c r="F1069" s="84" t="s">
        <v>147</v>
      </c>
      <c r="G1069" s="84" t="s">
        <v>147</v>
      </c>
      <c r="H1069" s="85">
        <v>36680</v>
      </c>
      <c r="I1069" s="84" t="s">
        <v>148</v>
      </c>
      <c r="J1069" s="84" t="s">
        <v>4218</v>
      </c>
      <c r="K1069" s="84">
        <v>3002</v>
      </c>
      <c r="L1069" s="84" t="s">
        <v>2000</v>
      </c>
      <c r="M1069" s="84">
        <v>2010702006</v>
      </c>
      <c r="N1069" s="86">
        <v>-20.2</v>
      </c>
      <c r="O1069" s="86">
        <v>20.2</v>
      </c>
      <c r="P1069" s="86">
        <v>0</v>
      </c>
      <c r="Q1069" s="84" t="s">
        <v>4219</v>
      </c>
      <c r="S1069" s="84">
        <v>1068</v>
      </c>
    </row>
    <row r="1070" spans="1:19" x14ac:dyDescent="0.3">
      <c r="A1070" s="84">
        <v>705</v>
      </c>
      <c r="B1070" s="84">
        <v>20</v>
      </c>
      <c r="C1070" s="84" t="s">
        <v>4220</v>
      </c>
      <c r="D1070" s="84" t="s">
        <v>4221</v>
      </c>
      <c r="E1070" s="84" t="s">
        <v>146</v>
      </c>
      <c r="F1070" s="84" t="s">
        <v>147</v>
      </c>
      <c r="G1070" s="84" t="s">
        <v>239</v>
      </c>
      <c r="H1070" s="85">
        <v>35336</v>
      </c>
      <c r="I1070" s="84" t="s">
        <v>341</v>
      </c>
      <c r="J1070" s="84" t="s">
        <v>4222</v>
      </c>
      <c r="K1070" s="84">
        <v>90301</v>
      </c>
      <c r="L1070" s="84" t="s">
        <v>4223</v>
      </c>
      <c r="M1070" s="84">
        <v>2010705009</v>
      </c>
      <c r="N1070" s="86">
        <v>-20.2</v>
      </c>
      <c r="O1070" s="86">
        <v>20.2</v>
      </c>
      <c r="P1070" s="86">
        <v>0</v>
      </c>
      <c r="Q1070" s="84" t="s">
        <v>4224</v>
      </c>
      <c r="S1070" s="84">
        <v>1069</v>
      </c>
    </row>
    <row r="1071" spans="1:19" x14ac:dyDescent="0.3">
      <c r="A1071" s="84">
        <v>387</v>
      </c>
      <c r="B1071" s="84">
        <v>20</v>
      </c>
      <c r="C1071" s="84" t="s">
        <v>4225</v>
      </c>
      <c r="D1071" s="84" t="s">
        <v>4226</v>
      </c>
      <c r="E1071" s="84" t="s">
        <v>165</v>
      </c>
      <c r="F1071" s="84" t="s">
        <v>147</v>
      </c>
      <c r="G1071" s="84" t="s">
        <v>147</v>
      </c>
      <c r="H1071" s="85">
        <v>36463</v>
      </c>
      <c r="I1071" s="84" t="s">
        <v>148</v>
      </c>
      <c r="J1071" s="84" t="s">
        <v>4227</v>
      </c>
      <c r="K1071" s="84">
        <v>7122</v>
      </c>
      <c r="L1071" s="84" t="s">
        <v>4228</v>
      </c>
      <c r="M1071" s="84">
        <v>2010387063</v>
      </c>
      <c r="N1071" s="86">
        <v>-20.2</v>
      </c>
      <c r="O1071" s="86">
        <v>20.2</v>
      </c>
      <c r="P1071" s="86">
        <v>0</v>
      </c>
      <c r="Q1071" s="84" t="s">
        <v>4229</v>
      </c>
      <c r="S1071" s="84">
        <v>1070</v>
      </c>
    </row>
    <row r="1072" spans="1:19" x14ac:dyDescent="0.3">
      <c r="A1072" s="84">
        <v>-42</v>
      </c>
      <c r="B1072" s="84">
        <v>20</v>
      </c>
      <c r="C1072" s="84" t="s">
        <v>4230</v>
      </c>
      <c r="D1072" s="84" t="s">
        <v>4231</v>
      </c>
      <c r="E1072" s="84" t="s">
        <v>146</v>
      </c>
      <c r="F1072" s="84" t="s">
        <v>147</v>
      </c>
      <c r="G1072" s="84" t="s">
        <v>147</v>
      </c>
      <c r="H1072" s="85">
        <v>30978</v>
      </c>
      <c r="I1072" s="84" t="s">
        <v>228</v>
      </c>
      <c r="J1072" s="84" t="s">
        <v>4232</v>
      </c>
      <c r="K1072" s="84">
        <v>31789</v>
      </c>
      <c r="L1072" s="84" t="s">
        <v>147</v>
      </c>
      <c r="M1072" s="84">
        <v>2030042018</v>
      </c>
      <c r="N1072" s="86">
        <v>-20.2</v>
      </c>
      <c r="O1072" s="86">
        <v>20.2</v>
      </c>
      <c r="P1072" s="86">
        <v>0</v>
      </c>
      <c r="Q1072" s="84" t="s">
        <v>4233</v>
      </c>
      <c r="R1072" s="84" t="s">
        <v>232</v>
      </c>
      <c r="S1072" s="84">
        <v>1071</v>
      </c>
    </row>
    <row r="1073" spans="1:19" x14ac:dyDescent="0.3">
      <c r="A1073" s="84">
        <v>389</v>
      </c>
      <c r="B1073" s="84">
        <v>19</v>
      </c>
      <c r="C1073" s="84" t="s">
        <v>4234</v>
      </c>
      <c r="D1073" s="84" t="s">
        <v>654</v>
      </c>
      <c r="E1073" s="84" t="s">
        <v>146</v>
      </c>
      <c r="F1073" s="84" t="s">
        <v>147</v>
      </c>
      <c r="G1073" s="84" t="s">
        <v>147</v>
      </c>
      <c r="H1073" s="85">
        <v>36225</v>
      </c>
      <c r="I1073" s="84" t="s">
        <v>148</v>
      </c>
      <c r="J1073" s="84" t="s">
        <v>4235</v>
      </c>
      <c r="K1073" s="84">
        <v>3365</v>
      </c>
      <c r="L1073" s="84" t="s">
        <v>4236</v>
      </c>
      <c r="M1073" s="84">
        <v>1910389116</v>
      </c>
      <c r="N1073" s="86">
        <v>-20.2</v>
      </c>
      <c r="O1073" s="86">
        <v>20.2</v>
      </c>
      <c r="P1073" s="86">
        <v>0</v>
      </c>
      <c r="Q1073" s="84" t="s">
        <v>4237</v>
      </c>
      <c r="S1073" s="84">
        <v>1072</v>
      </c>
    </row>
    <row r="1074" spans="1:19" x14ac:dyDescent="0.3">
      <c r="A1074" s="84">
        <v>391</v>
      </c>
      <c r="B1074" s="84">
        <v>20</v>
      </c>
      <c r="C1074" s="84" t="s">
        <v>4238</v>
      </c>
      <c r="D1074" s="84" t="s">
        <v>1166</v>
      </c>
      <c r="E1074" s="84" t="s">
        <v>146</v>
      </c>
      <c r="F1074" s="84" t="s">
        <v>147</v>
      </c>
      <c r="G1074" s="84" t="s">
        <v>147</v>
      </c>
      <c r="H1074" s="85">
        <v>33096</v>
      </c>
      <c r="I1074" s="84" t="s">
        <v>148</v>
      </c>
      <c r="J1074" s="84" t="s">
        <v>4239</v>
      </c>
      <c r="K1074" s="84">
        <v>1140</v>
      </c>
      <c r="L1074" s="84" t="s">
        <v>387</v>
      </c>
      <c r="M1074" s="84">
        <v>2010391007</v>
      </c>
      <c r="N1074" s="86">
        <v>-20.2</v>
      </c>
      <c r="O1074" s="86">
        <v>20.2</v>
      </c>
      <c r="P1074" s="86">
        <v>0</v>
      </c>
      <c r="Q1074" s="84" t="s">
        <v>4240</v>
      </c>
      <c r="S1074" s="84">
        <v>1073</v>
      </c>
    </row>
    <row r="1075" spans="1:19" x14ac:dyDescent="0.3">
      <c r="A1075" s="84">
        <v>229</v>
      </c>
      <c r="B1075" s="84">
        <v>18</v>
      </c>
      <c r="C1075" s="84" t="s">
        <v>4241</v>
      </c>
      <c r="D1075" s="84" t="s">
        <v>4242</v>
      </c>
      <c r="E1075" s="84" t="s">
        <v>146</v>
      </c>
      <c r="F1075" s="84" t="s">
        <v>147</v>
      </c>
      <c r="G1075" s="84" t="s">
        <v>147</v>
      </c>
      <c r="H1075" s="85">
        <v>32641</v>
      </c>
      <c r="I1075" s="84" t="s">
        <v>148</v>
      </c>
      <c r="J1075" s="84" t="s">
        <v>4243</v>
      </c>
      <c r="K1075" s="84">
        <v>1220</v>
      </c>
      <c r="L1075" s="84" t="s">
        <v>150</v>
      </c>
      <c r="M1075" s="84">
        <v>1810229021</v>
      </c>
      <c r="N1075" s="86">
        <v>-20.2</v>
      </c>
      <c r="O1075" s="86">
        <v>20.2</v>
      </c>
      <c r="P1075" s="86">
        <v>0</v>
      </c>
      <c r="Q1075" s="84" t="s">
        <v>4244</v>
      </c>
      <c r="S1075" s="84">
        <v>1074</v>
      </c>
    </row>
    <row r="1076" spans="1:19" x14ac:dyDescent="0.3">
      <c r="A1076" s="84">
        <v>-39</v>
      </c>
      <c r="B1076" s="84">
        <v>20</v>
      </c>
      <c r="C1076" s="84" t="s">
        <v>4245</v>
      </c>
      <c r="D1076" s="84" t="s">
        <v>644</v>
      </c>
      <c r="E1076" s="84" t="s">
        <v>146</v>
      </c>
      <c r="F1076" s="84" t="s">
        <v>147</v>
      </c>
      <c r="G1076" s="84" t="s">
        <v>4246</v>
      </c>
      <c r="H1076" s="85">
        <v>32301</v>
      </c>
      <c r="I1076" s="84" t="s">
        <v>148</v>
      </c>
      <c r="J1076" s="84" t="s">
        <v>4247</v>
      </c>
      <c r="K1076" s="84">
        <v>8700</v>
      </c>
      <c r="L1076" s="84" t="s">
        <v>4248</v>
      </c>
      <c r="M1076" s="84">
        <v>2030039066</v>
      </c>
      <c r="N1076" s="86">
        <v>-20.2</v>
      </c>
      <c r="O1076" s="86">
        <v>20.2</v>
      </c>
      <c r="P1076" s="86">
        <v>0</v>
      </c>
      <c r="Q1076" s="84" t="s">
        <v>4249</v>
      </c>
      <c r="R1076" s="84" t="s">
        <v>220</v>
      </c>
      <c r="S1076" s="84">
        <v>1075</v>
      </c>
    </row>
    <row r="1077" spans="1:19" x14ac:dyDescent="0.3">
      <c r="A1077" s="84">
        <v>582</v>
      </c>
      <c r="B1077" s="84">
        <v>20</v>
      </c>
      <c r="C1077" s="84" t="s">
        <v>4250</v>
      </c>
      <c r="D1077" s="84" t="s">
        <v>4251</v>
      </c>
      <c r="E1077" s="84" t="s">
        <v>165</v>
      </c>
      <c r="F1077" s="84" t="s">
        <v>147</v>
      </c>
      <c r="G1077" s="84" t="s">
        <v>147</v>
      </c>
      <c r="H1077" s="85">
        <v>36078</v>
      </c>
      <c r="I1077" s="84" t="s">
        <v>148</v>
      </c>
      <c r="J1077" s="84" t="s">
        <v>4252</v>
      </c>
      <c r="K1077" s="84">
        <v>7061</v>
      </c>
      <c r="L1077" s="84" t="s">
        <v>4000</v>
      </c>
      <c r="M1077" s="84">
        <v>2010582018</v>
      </c>
      <c r="N1077" s="86">
        <v>-20.2</v>
      </c>
      <c r="O1077" s="86">
        <v>20.2</v>
      </c>
      <c r="P1077" s="86">
        <v>0</v>
      </c>
      <c r="Q1077" s="84" t="s">
        <v>4253</v>
      </c>
      <c r="S1077" s="84">
        <v>1076</v>
      </c>
    </row>
    <row r="1078" spans="1:19" x14ac:dyDescent="0.3">
      <c r="A1078" s="84">
        <v>391</v>
      </c>
      <c r="B1078" s="84">
        <v>20</v>
      </c>
      <c r="C1078" s="84" t="s">
        <v>4254</v>
      </c>
      <c r="D1078" s="84" t="s">
        <v>2242</v>
      </c>
      <c r="E1078" s="84" t="s">
        <v>146</v>
      </c>
      <c r="F1078" s="84" t="s">
        <v>147</v>
      </c>
      <c r="G1078" s="84" t="s">
        <v>147</v>
      </c>
      <c r="H1078" s="85">
        <v>36614</v>
      </c>
      <c r="I1078" s="84" t="s">
        <v>148</v>
      </c>
      <c r="J1078" s="84" t="s">
        <v>4255</v>
      </c>
      <c r="K1078" s="84">
        <v>1200</v>
      </c>
      <c r="L1078" s="84" t="s">
        <v>155</v>
      </c>
      <c r="M1078" s="84">
        <v>2010391047</v>
      </c>
      <c r="N1078" s="86">
        <v>-20.2</v>
      </c>
      <c r="O1078" s="86">
        <v>20.2</v>
      </c>
      <c r="P1078" s="86">
        <v>0</v>
      </c>
      <c r="Q1078" s="84" t="s">
        <v>4256</v>
      </c>
      <c r="S1078" s="84">
        <v>1077</v>
      </c>
    </row>
    <row r="1079" spans="1:19" x14ac:dyDescent="0.3">
      <c r="A1079" s="84">
        <v>-39</v>
      </c>
      <c r="B1079" s="84">
        <v>19</v>
      </c>
      <c r="C1079" s="84" t="s">
        <v>4257</v>
      </c>
      <c r="D1079" s="84" t="s">
        <v>1942</v>
      </c>
      <c r="E1079" s="84" t="s">
        <v>165</v>
      </c>
      <c r="F1079" s="84" t="s">
        <v>215</v>
      </c>
      <c r="G1079" s="84" t="s">
        <v>1416</v>
      </c>
      <c r="H1079" s="85">
        <v>31749</v>
      </c>
      <c r="I1079" s="84" t="s">
        <v>148</v>
      </c>
      <c r="J1079" s="84" t="s">
        <v>4258</v>
      </c>
      <c r="K1079" s="84">
        <v>1080</v>
      </c>
      <c r="L1079" s="84" t="s">
        <v>343</v>
      </c>
      <c r="M1079" s="84">
        <v>1940039187</v>
      </c>
      <c r="N1079" s="86">
        <v>-20.2</v>
      </c>
      <c r="O1079" s="86">
        <v>20.2</v>
      </c>
      <c r="P1079" s="86">
        <v>0</v>
      </c>
      <c r="Q1079" s="84" t="s">
        <v>4259</v>
      </c>
      <c r="R1079" s="84" t="s">
        <v>220</v>
      </c>
      <c r="S1079" s="84">
        <v>1078</v>
      </c>
    </row>
    <row r="1080" spans="1:19" x14ac:dyDescent="0.3">
      <c r="A1080" s="84">
        <v>-39</v>
      </c>
      <c r="B1080" s="84">
        <v>20</v>
      </c>
      <c r="C1080" s="84" t="s">
        <v>4260</v>
      </c>
      <c r="D1080" s="84" t="s">
        <v>3099</v>
      </c>
      <c r="E1080" s="84" t="s">
        <v>146</v>
      </c>
      <c r="F1080" s="84" t="s">
        <v>147</v>
      </c>
      <c r="G1080" s="84" t="s">
        <v>147</v>
      </c>
      <c r="H1080" s="85">
        <v>23797</v>
      </c>
      <c r="I1080" s="84" t="s">
        <v>228</v>
      </c>
      <c r="J1080" s="84" t="s">
        <v>4261</v>
      </c>
      <c r="K1080" s="84">
        <v>74523</v>
      </c>
      <c r="L1080" s="84" t="s">
        <v>4262</v>
      </c>
      <c r="M1080" s="84">
        <v>2030039063</v>
      </c>
      <c r="N1080" s="86">
        <v>-20.2</v>
      </c>
      <c r="O1080" s="86">
        <v>20.2</v>
      </c>
      <c r="P1080" s="86">
        <v>0</v>
      </c>
      <c r="Q1080" s="84" t="s">
        <v>4263</v>
      </c>
      <c r="R1080" s="84" t="s">
        <v>220</v>
      </c>
      <c r="S1080" s="84">
        <v>1079</v>
      </c>
    </row>
    <row r="1081" spans="1:19" x14ac:dyDescent="0.3">
      <c r="A1081" s="84">
        <v>230</v>
      </c>
      <c r="B1081" s="84">
        <v>19</v>
      </c>
      <c r="C1081" s="84" t="s">
        <v>4264</v>
      </c>
      <c r="D1081" s="84" t="s">
        <v>318</v>
      </c>
      <c r="E1081" s="84" t="s">
        <v>146</v>
      </c>
      <c r="F1081" s="84" t="s">
        <v>147</v>
      </c>
      <c r="G1081" s="84" t="s">
        <v>430</v>
      </c>
      <c r="H1081" s="85">
        <v>32585</v>
      </c>
      <c r="I1081" s="84" t="s">
        <v>148</v>
      </c>
      <c r="J1081" s="84" t="s">
        <v>4265</v>
      </c>
      <c r="K1081" s="84">
        <v>1020</v>
      </c>
      <c r="L1081" s="84" t="s">
        <v>161</v>
      </c>
      <c r="M1081" s="84">
        <v>1910230017</v>
      </c>
      <c r="N1081" s="86">
        <v>-20.2</v>
      </c>
      <c r="O1081" s="86">
        <v>20.2</v>
      </c>
      <c r="P1081" s="86">
        <v>0</v>
      </c>
      <c r="Q1081" s="84" t="s">
        <v>4266</v>
      </c>
      <c r="S1081" s="84">
        <v>1080</v>
      </c>
    </row>
    <row r="1082" spans="1:19" x14ac:dyDescent="0.3">
      <c r="A1082" s="84">
        <v>-39</v>
      </c>
      <c r="B1082" s="84">
        <v>19</v>
      </c>
      <c r="C1082" s="84" t="s">
        <v>4267</v>
      </c>
      <c r="D1082" s="84" t="s">
        <v>376</v>
      </c>
      <c r="E1082" s="84" t="s">
        <v>146</v>
      </c>
      <c r="F1082" s="84" t="s">
        <v>147</v>
      </c>
      <c r="G1082" s="84" t="s">
        <v>147</v>
      </c>
      <c r="H1082" s="85">
        <v>34940</v>
      </c>
      <c r="I1082" s="84" t="s">
        <v>148</v>
      </c>
      <c r="J1082" s="84" t="s">
        <v>4268</v>
      </c>
      <c r="K1082" s="84">
        <v>1140</v>
      </c>
      <c r="L1082" s="84" t="s">
        <v>387</v>
      </c>
      <c r="M1082" s="84">
        <v>1930039009</v>
      </c>
      <c r="N1082" s="86">
        <v>-20.2</v>
      </c>
      <c r="O1082" s="86">
        <v>20.2</v>
      </c>
      <c r="P1082" s="86">
        <v>0</v>
      </c>
      <c r="Q1082" s="84" t="s">
        <v>4269</v>
      </c>
      <c r="R1082" s="84" t="s">
        <v>220</v>
      </c>
      <c r="S1082" s="84">
        <v>1081</v>
      </c>
    </row>
    <row r="1083" spans="1:19" x14ac:dyDescent="0.3">
      <c r="A1083" s="84">
        <v>-36</v>
      </c>
      <c r="B1083" s="84">
        <v>19</v>
      </c>
      <c r="C1083" s="84" t="s">
        <v>4270</v>
      </c>
      <c r="D1083" s="84" t="s">
        <v>4271</v>
      </c>
      <c r="E1083" s="84" t="s">
        <v>146</v>
      </c>
      <c r="F1083" s="84" t="s">
        <v>147</v>
      </c>
      <c r="G1083" s="84" t="s">
        <v>147</v>
      </c>
      <c r="H1083" s="85">
        <v>34404</v>
      </c>
      <c r="I1083" s="84" t="s">
        <v>148</v>
      </c>
      <c r="J1083" s="84" t="s">
        <v>4272</v>
      </c>
      <c r="K1083" s="84">
        <v>1100</v>
      </c>
      <c r="L1083" s="84" t="s">
        <v>147</v>
      </c>
      <c r="M1083" s="84">
        <v>1940036007</v>
      </c>
      <c r="N1083" s="86">
        <v>-20.2</v>
      </c>
      <c r="O1083" s="86">
        <v>20.2</v>
      </c>
      <c r="P1083" s="86">
        <v>0</v>
      </c>
      <c r="Q1083" s="84" t="s">
        <v>4273</v>
      </c>
      <c r="R1083" s="84" t="s">
        <v>777</v>
      </c>
      <c r="S1083" s="84">
        <v>1082</v>
      </c>
    </row>
    <row r="1084" spans="1:19" x14ac:dyDescent="0.3">
      <c r="A1084" s="84">
        <v>-39</v>
      </c>
      <c r="B1084" s="84">
        <v>19</v>
      </c>
      <c r="C1084" s="84" t="s">
        <v>4274</v>
      </c>
      <c r="D1084" s="84" t="s">
        <v>234</v>
      </c>
      <c r="E1084" s="84" t="s">
        <v>146</v>
      </c>
      <c r="F1084" s="84" t="s">
        <v>147</v>
      </c>
      <c r="G1084" s="84" t="s">
        <v>3393</v>
      </c>
      <c r="H1084" s="85">
        <v>30735</v>
      </c>
      <c r="I1084" s="84" t="s">
        <v>228</v>
      </c>
      <c r="J1084" s="84" t="s">
        <v>4275</v>
      </c>
      <c r="K1084" s="84">
        <v>55543</v>
      </c>
      <c r="L1084" s="84" t="s">
        <v>147</v>
      </c>
      <c r="M1084" s="84">
        <v>1930039070</v>
      </c>
      <c r="N1084" s="86">
        <v>-20.2</v>
      </c>
      <c r="O1084" s="86">
        <v>20.2</v>
      </c>
      <c r="P1084" s="86">
        <v>0</v>
      </c>
      <c r="Q1084" s="84" t="s">
        <v>4276</v>
      </c>
      <c r="R1084" s="84" t="s">
        <v>220</v>
      </c>
      <c r="S1084" s="84">
        <v>1083</v>
      </c>
    </row>
    <row r="1085" spans="1:19" x14ac:dyDescent="0.3">
      <c r="A1085" s="84">
        <v>230</v>
      </c>
      <c r="B1085" s="84">
        <v>20</v>
      </c>
      <c r="C1085" s="84" t="s">
        <v>4277</v>
      </c>
      <c r="D1085" s="84" t="s">
        <v>4278</v>
      </c>
      <c r="E1085" s="84" t="s">
        <v>146</v>
      </c>
      <c r="F1085" s="84" t="s">
        <v>147</v>
      </c>
      <c r="G1085" s="84" t="s">
        <v>147</v>
      </c>
      <c r="H1085" s="85">
        <v>33828</v>
      </c>
      <c r="I1085" s="84" t="s">
        <v>148</v>
      </c>
      <c r="J1085" s="84" t="s">
        <v>4279</v>
      </c>
      <c r="K1085" s="84">
        <v>1180</v>
      </c>
      <c r="L1085" s="84" t="s">
        <v>353</v>
      </c>
      <c r="M1085" s="84">
        <v>2010230020</v>
      </c>
      <c r="N1085" s="86">
        <v>-20.2</v>
      </c>
      <c r="O1085" s="86">
        <v>20.2</v>
      </c>
      <c r="P1085" s="86">
        <v>0</v>
      </c>
      <c r="Q1085" s="84" t="s">
        <v>4280</v>
      </c>
      <c r="S1085" s="84">
        <v>1084</v>
      </c>
    </row>
    <row r="1086" spans="1:19" x14ac:dyDescent="0.3">
      <c r="A1086" s="84">
        <v>230</v>
      </c>
      <c r="B1086" s="84">
        <v>19</v>
      </c>
      <c r="C1086" s="84" t="s">
        <v>4281</v>
      </c>
      <c r="D1086" s="84" t="s">
        <v>4282</v>
      </c>
      <c r="E1086" s="84" t="s">
        <v>146</v>
      </c>
      <c r="F1086" s="84" t="s">
        <v>147</v>
      </c>
      <c r="G1086" s="84" t="s">
        <v>430</v>
      </c>
      <c r="H1086" s="85">
        <v>34353</v>
      </c>
      <c r="I1086" s="84" t="s">
        <v>351</v>
      </c>
      <c r="J1086" s="84" t="s">
        <v>4283</v>
      </c>
      <c r="K1086" s="84">
        <v>1080</v>
      </c>
      <c r="L1086" s="84" t="s">
        <v>343</v>
      </c>
      <c r="M1086" s="84">
        <v>1910230018</v>
      </c>
      <c r="N1086" s="86">
        <v>-20.2</v>
      </c>
      <c r="O1086" s="86">
        <v>20.2</v>
      </c>
      <c r="P1086" s="86">
        <v>0</v>
      </c>
      <c r="Q1086" s="84" t="s">
        <v>4284</v>
      </c>
      <c r="S1086" s="84">
        <v>1085</v>
      </c>
    </row>
    <row r="1087" spans="1:19" x14ac:dyDescent="0.3">
      <c r="A1087" s="84">
        <v>389</v>
      </c>
      <c r="B1087" s="84">
        <v>19</v>
      </c>
      <c r="C1087" s="84" t="s">
        <v>4285</v>
      </c>
      <c r="D1087" s="84" t="s">
        <v>3070</v>
      </c>
      <c r="E1087" s="84" t="s">
        <v>165</v>
      </c>
      <c r="F1087" s="84" t="s">
        <v>147</v>
      </c>
      <c r="G1087" s="84" t="s">
        <v>147</v>
      </c>
      <c r="H1087" s="85">
        <v>36960</v>
      </c>
      <c r="I1087" s="84" t="s">
        <v>148</v>
      </c>
      <c r="J1087" s="84" t="s">
        <v>4286</v>
      </c>
      <c r="K1087" s="84">
        <v>1180</v>
      </c>
      <c r="L1087" s="84" t="s">
        <v>155</v>
      </c>
      <c r="M1087" s="84">
        <v>1910389117</v>
      </c>
      <c r="N1087" s="86">
        <v>-20.2</v>
      </c>
      <c r="O1087" s="86">
        <v>20.2</v>
      </c>
      <c r="P1087" s="86">
        <v>0</v>
      </c>
      <c r="Q1087" s="84" t="s">
        <v>4287</v>
      </c>
      <c r="S1087" s="84">
        <v>1086</v>
      </c>
    </row>
    <row r="1088" spans="1:19" x14ac:dyDescent="0.3">
      <c r="A1088" s="84">
        <v>392</v>
      </c>
      <c r="B1088" s="84">
        <v>19</v>
      </c>
      <c r="C1088" s="84" t="s">
        <v>4288</v>
      </c>
      <c r="D1088" s="84" t="s">
        <v>4289</v>
      </c>
      <c r="E1088" s="84" t="s">
        <v>165</v>
      </c>
      <c r="F1088" s="84" t="s">
        <v>147</v>
      </c>
      <c r="G1088" s="84" t="s">
        <v>239</v>
      </c>
      <c r="H1088" s="85">
        <v>34603</v>
      </c>
      <c r="I1088" s="84" t="s">
        <v>148</v>
      </c>
      <c r="J1088" s="84" t="s">
        <v>4290</v>
      </c>
      <c r="K1088" s="84">
        <v>1160</v>
      </c>
      <c r="L1088" s="84" t="s">
        <v>423</v>
      </c>
      <c r="M1088" s="84">
        <v>1910392010</v>
      </c>
      <c r="N1088" s="86">
        <v>-20.2</v>
      </c>
      <c r="O1088" s="86">
        <v>20.2</v>
      </c>
      <c r="P1088" s="86">
        <v>0</v>
      </c>
      <c r="Q1088" s="84" t="s">
        <v>4291</v>
      </c>
      <c r="S1088" s="84">
        <v>1087</v>
      </c>
    </row>
    <row r="1089" spans="1:19" x14ac:dyDescent="0.3">
      <c r="A1089" s="84">
        <v>391</v>
      </c>
      <c r="B1089" s="84">
        <v>17</v>
      </c>
      <c r="C1089" s="84" t="s">
        <v>4292</v>
      </c>
      <c r="D1089" s="84" t="s">
        <v>4293</v>
      </c>
      <c r="E1089" s="84" t="s">
        <v>165</v>
      </c>
      <c r="F1089" s="84" t="s">
        <v>147</v>
      </c>
      <c r="G1089" s="84" t="s">
        <v>147</v>
      </c>
      <c r="H1089" s="85">
        <v>35822</v>
      </c>
      <c r="I1089" s="84" t="s">
        <v>148</v>
      </c>
      <c r="J1089" s="84" t="s">
        <v>4294</v>
      </c>
      <c r="K1089" s="84">
        <v>2103</v>
      </c>
      <c r="L1089" s="84" t="s">
        <v>2326</v>
      </c>
      <c r="M1089" s="84">
        <v>1710391029</v>
      </c>
      <c r="N1089" s="86">
        <v>-20.2</v>
      </c>
      <c r="O1089" s="86">
        <v>20.2</v>
      </c>
      <c r="P1089" s="86">
        <v>0</v>
      </c>
      <c r="Q1089" s="84" t="s">
        <v>4295</v>
      </c>
      <c r="S1089" s="84">
        <v>1088</v>
      </c>
    </row>
    <row r="1090" spans="1:19" x14ac:dyDescent="0.3">
      <c r="A1090" s="84">
        <v>389</v>
      </c>
      <c r="B1090" s="84">
        <v>20</v>
      </c>
      <c r="C1090" s="84" t="s">
        <v>4296</v>
      </c>
      <c r="D1090" s="84" t="s">
        <v>872</v>
      </c>
      <c r="E1090" s="84" t="s">
        <v>165</v>
      </c>
      <c r="F1090" s="84" t="s">
        <v>147</v>
      </c>
      <c r="G1090" s="84" t="s">
        <v>147</v>
      </c>
      <c r="H1090" s="85">
        <v>35305</v>
      </c>
      <c r="I1090" s="84" t="s">
        <v>148</v>
      </c>
      <c r="J1090" s="84" t="s">
        <v>4297</v>
      </c>
      <c r="K1090" s="84">
        <v>1210</v>
      </c>
      <c r="L1090" s="84" t="s">
        <v>261</v>
      </c>
      <c r="M1090" s="84">
        <v>2010389243</v>
      </c>
      <c r="N1090" s="86">
        <v>-20.2</v>
      </c>
      <c r="O1090" s="86">
        <v>20.2</v>
      </c>
      <c r="P1090" s="86">
        <v>0</v>
      </c>
      <c r="Q1090" s="84" t="s">
        <v>4298</v>
      </c>
      <c r="S1090" s="84">
        <v>1089</v>
      </c>
    </row>
    <row r="1091" spans="1:19" x14ac:dyDescent="0.3">
      <c r="A1091" s="84">
        <v>390</v>
      </c>
      <c r="B1091" s="84">
        <v>19</v>
      </c>
      <c r="C1091" s="84" t="s">
        <v>4299</v>
      </c>
      <c r="D1091" s="84" t="s">
        <v>2294</v>
      </c>
      <c r="E1091" s="84" t="s">
        <v>165</v>
      </c>
      <c r="F1091" s="84" t="s">
        <v>147</v>
      </c>
      <c r="G1091" s="84" t="s">
        <v>239</v>
      </c>
      <c r="H1091" s="85">
        <v>32757</v>
      </c>
      <c r="I1091" s="84" t="s">
        <v>148</v>
      </c>
      <c r="J1091" s="84" t="s">
        <v>4300</v>
      </c>
      <c r="K1091" s="84">
        <v>1020</v>
      </c>
      <c r="L1091" s="84" t="s">
        <v>155</v>
      </c>
      <c r="M1091" s="84">
        <v>1910390027</v>
      </c>
      <c r="N1091" s="86">
        <v>-20.2</v>
      </c>
      <c r="O1091" s="86">
        <v>20.2</v>
      </c>
      <c r="P1091" s="86">
        <v>0</v>
      </c>
      <c r="Q1091" s="84" t="s">
        <v>4301</v>
      </c>
      <c r="S1091" s="84">
        <v>1090</v>
      </c>
    </row>
    <row r="1092" spans="1:19" x14ac:dyDescent="0.3">
      <c r="A1092" s="84">
        <v>-39</v>
      </c>
      <c r="B1092" s="84">
        <v>18</v>
      </c>
      <c r="C1092" s="84" t="s">
        <v>4302</v>
      </c>
      <c r="D1092" s="84" t="s">
        <v>1894</v>
      </c>
      <c r="E1092" s="84" t="s">
        <v>146</v>
      </c>
      <c r="F1092" s="84" t="s">
        <v>147</v>
      </c>
      <c r="G1092" s="84" t="s">
        <v>2390</v>
      </c>
      <c r="H1092" s="85">
        <v>34533</v>
      </c>
      <c r="I1092" s="84" t="s">
        <v>228</v>
      </c>
      <c r="J1092" s="84" t="s">
        <v>4303</v>
      </c>
      <c r="K1092" s="84">
        <v>64739</v>
      </c>
      <c r="L1092" s="84" t="s">
        <v>4304</v>
      </c>
      <c r="M1092" s="84">
        <v>1840039063</v>
      </c>
      <c r="N1092" s="86">
        <v>-20.2</v>
      </c>
      <c r="O1092" s="86">
        <v>20.2</v>
      </c>
      <c r="P1092" s="86">
        <v>0</v>
      </c>
      <c r="Q1092" s="84" t="s">
        <v>4305</v>
      </c>
      <c r="R1092" s="84" t="s">
        <v>220</v>
      </c>
      <c r="S1092" s="84">
        <v>1091</v>
      </c>
    </row>
    <row r="1093" spans="1:19" x14ac:dyDescent="0.3">
      <c r="A1093" s="84">
        <v>388</v>
      </c>
      <c r="B1093" s="84">
        <v>19</v>
      </c>
      <c r="C1093" s="84" t="s">
        <v>4306</v>
      </c>
      <c r="D1093" s="84" t="s">
        <v>1180</v>
      </c>
      <c r="E1093" s="84" t="s">
        <v>146</v>
      </c>
      <c r="F1093" s="84" t="s">
        <v>147</v>
      </c>
      <c r="G1093" s="84" t="s">
        <v>239</v>
      </c>
      <c r="H1093" s="85">
        <v>33075</v>
      </c>
      <c r="I1093" s="84" t="s">
        <v>148</v>
      </c>
      <c r="J1093" s="84" t="s">
        <v>4307</v>
      </c>
      <c r="K1093" s="84">
        <v>1150</v>
      </c>
      <c r="L1093" s="84" t="s">
        <v>155</v>
      </c>
      <c r="M1093" s="84">
        <v>1910388019</v>
      </c>
      <c r="N1093" s="86">
        <v>-20.2</v>
      </c>
      <c r="O1093" s="86">
        <v>20.2</v>
      </c>
      <c r="P1093" s="86">
        <v>0</v>
      </c>
      <c r="Q1093" s="84" t="s">
        <v>4308</v>
      </c>
      <c r="S1093" s="84">
        <v>1092</v>
      </c>
    </row>
    <row r="1094" spans="1:19" x14ac:dyDescent="0.3">
      <c r="A1094" s="84">
        <v>229</v>
      </c>
      <c r="B1094" s="84">
        <v>17</v>
      </c>
      <c r="C1094" s="84" t="s">
        <v>4306</v>
      </c>
      <c r="D1094" s="84" t="s">
        <v>1460</v>
      </c>
      <c r="E1094" s="84" t="s">
        <v>146</v>
      </c>
      <c r="F1094" s="84" t="s">
        <v>147</v>
      </c>
      <c r="G1094" s="84" t="s">
        <v>147</v>
      </c>
      <c r="H1094" s="85">
        <v>34135</v>
      </c>
      <c r="I1094" s="84" t="s">
        <v>148</v>
      </c>
      <c r="J1094" s="84" t="s">
        <v>4309</v>
      </c>
      <c r="K1094" s="84">
        <v>1160</v>
      </c>
      <c r="L1094" s="84" t="s">
        <v>155</v>
      </c>
      <c r="M1094" s="84">
        <v>1710229015</v>
      </c>
      <c r="N1094" s="86">
        <v>-20.2</v>
      </c>
      <c r="O1094" s="86">
        <v>20.2</v>
      </c>
      <c r="P1094" s="86">
        <v>0</v>
      </c>
      <c r="Q1094" s="84" t="s">
        <v>4310</v>
      </c>
      <c r="S1094" s="84">
        <v>1093</v>
      </c>
    </row>
    <row r="1095" spans="1:19" x14ac:dyDescent="0.3">
      <c r="A1095" s="84">
        <v>-36</v>
      </c>
      <c r="B1095" s="84">
        <v>17</v>
      </c>
      <c r="C1095" s="84" t="s">
        <v>4306</v>
      </c>
      <c r="D1095" s="84" t="s">
        <v>4311</v>
      </c>
      <c r="E1095" s="84" t="s">
        <v>146</v>
      </c>
      <c r="F1095" s="84" t="s">
        <v>147</v>
      </c>
      <c r="G1095" s="84" t="s">
        <v>4103</v>
      </c>
      <c r="H1095" s="85">
        <v>22821</v>
      </c>
      <c r="I1095" s="84" t="s">
        <v>516</v>
      </c>
      <c r="J1095" s="84" t="s">
        <v>4312</v>
      </c>
      <c r="K1095" s="84">
        <v>8580</v>
      </c>
      <c r="L1095" s="84" t="s">
        <v>4313</v>
      </c>
      <c r="M1095" s="84">
        <v>1740036009</v>
      </c>
      <c r="N1095" s="86">
        <v>-20.2</v>
      </c>
      <c r="O1095" s="86">
        <v>20.2</v>
      </c>
      <c r="P1095" s="86">
        <v>0</v>
      </c>
      <c r="Q1095" s="84" t="s">
        <v>4314</v>
      </c>
      <c r="R1095" s="84" t="s">
        <v>777</v>
      </c>
      <c r="S1095" s="84">
        <v>1094</v>
      </c>
    </row>
    <row r="1096" spans="1:19" x14ac:dyDescent="0.3">
      <c r="A1096" s="84">
        <v>-18</v>
      </c>
      <c r="B1096" s="84">
        <v>20</v>
      </c>
      <c r="C1096" s="84" t="s">
        <v>4315</v>
      </c>
      <c r="D1096" s="84" t="s">
        <v>4316</v>
      </c>
      <c r="E1096" s="84" t="s">
        <v>165</v>
      </c>
      <c r="F1096" s="84" t="s">
        <v>3613</v>
      </c>
      <c r="G1096" s="84" t="s">
        <v>147</v>
      </c>
      <c r="H1096" s="85">
        <v>28243</v>
      </c>
      <c r="I1096" s="84" t="s">
        <v>148</v>
      </c>
      <c r="J1096" s="84" t="s">
        <v>4317</v>
      </c>
      <c r="K1096" s="84">
        <v>1230</v>
      </c>
      <c r="L1096" s="84" t="s">
        <v>155</v>
      </c>
      <c r="M1096" s="84">
        <v>2030018005</v>
      </c>
      <c r="N1096" s="86">
        <v>-20.2</v>
      </c>
      <c r="O1096" s="86">
        <v>20.2</v>
      </c>
      <c r="P1096" s="86">
        <v>0</v>
      </c>
      <c r="Q1096" s="84" t="s">
        <v>4318</v>
      </c>
      <c r="R1096" s="84" t="s">
        <v>225</v>
      </c>
      <c r="S1096" s="84">
        <v>1095</v>
      </c>
    </row>
    <row r="1097" spans="1:19" x14ac:dyDescent="0.3">
      <c r="A1097" s="84">
        <v>-39</v>
      </c>
      <c r="B1097" s="84">
        <v>19</v>
      </c>
      <c r="C1097" s="84" t="s">
        <v>4319</v>
      </c>
      <c r="D1097" s="84" t="s">
        <v>1386</v>
      </c>
      <c r="E1097" s="84" t="s">
        <v>146</v>
      </c>
      <c r="F1097" s="84" t="s">
        <v>147</v>
      </c>
      <c r="G1097" s="84" t="s">
        <v>147</v>
      </c>
      <c r="H1097" s="85">
        <v>29573</v>
      </c>
      <c r="I1097" s="84" t="s">
        <v>148</v>
      </c>
      <c r="J1097" s="84" t="s">
        <v>4320</v>
      </c>
      <c r="K1097" s="84">
        <v>6824</v>
      </c>
      <c r="L1097" s="84" t="s">
        <v>4321</v>
      </c>
      <c r="M1097" s="84">
        <v>1940039072</v>
      </c>
      <c r="N1097" s="86">
        <v>-20.2</v>
      </c>
      <c r="O1097" s="86">
        <v>20.2</v>
      </c>
      <c r="P1097" s="86">
        <v>0</v>
      </c>
      <c r="Q1097" s="84" t="s">
        <v>4322</v>
      </c>
      <c r="R1097" s="84" t="s">
        <v>220</v>
      </c>
      <c r="S1097" s="84">
        <v>1096</v>
      </c>
    </row>
    <row r="1098" spans="1:19" x14ac:dyDescent="0.3">
      <c r="A1098" s="84">
        <v>613</v>
      </c>
      <c r="B1098" s="84">
        <v>19</v>
      </c>
      <c r="C1098" s="84" t="s">
        <v>4323</v>
      </c>
      <c r="D1098" s="84" t="s">
        <v>2294</v>
      </c>
      <c r="E1098" s="84" t="s">
        <v>165</v>
      </c>
      <c r="F1098" s="84" t="s">
        <v>147</v>
      </c>
      <c r="G1098" s="84" t="s">
        <v>239</v>
      </c>
      <c r="H1098" s="85">
        <v>32846</v>
      </c>
      <c r="I1098" s="84" t="s">
        <v>148</v>
      </c>
      <c r="J1098" s="84" t="s">
        <v>4324</v>
      </c>
      <c r="K1098" s="84">
        <v>2441</v>
      </c>
      <c r="L1098" s="84" t="s">
        <v>1177</v>
      </c>
      <c r="M1098" s="84">
        <v>1910613020</v>
      </c>
      <c r="N1098" s="86">
        <v>-20.2</v>
      </c>
      <c r="O1098" s="86">
        <v>20.2</v>
      </c>
      <c r="P1098" s="86">
        <v>0</v>
      </c>
      <c r="Q1098" s="84" t="s">
        <v>4325</v>
      </c>
      <c r="S1098" s="84">
        <v>1097</v>
      </c>
    </row>
    <row r="1099" spans="1:19" x14ac:dyDescent="0.3">
      <c r="A1099" s="84">
        <v>390</v>
      </c>
      <c r="B1099" s="84">
        <v>19</v>
      </c>
      <c r="C1099" s="84" t="s">
        <v>4326</v>
      </c>
      <c r="D1099" s="84" t="s">
        <v>4327</v>
      </c>
      <c r="E1099" s="84" t="s">
        <v>146</v>
      </c>
      <c r="F1099" s="84" t="s">
        <v>147</v>
      </c>
      <c r="G1099" s="84" t="s">
        <v>239</v>
      </c>
      <c r="H1099" s="85">
        <v>33957</v>
      </c>
      <c r="I1099" s="84" t="s">
        <v>148</v>
      </c>
      <c r="J1099" s="84" t="s">
        <v>4328</v>
      </c>
      <c r="K1099" s="84">
        <v>2332</v>
      </c>
      <c r="L1099" s="84" t="s">
        <v>4329</v>
      </c>
      <c r="M1099" s="84">
        <v>1910390028</v>
      </c>
      <c r="N1099" s="86">
        <v>-20.2</v>
      </c>
      <c r="O1099" s="86">
        <v>20.2</v>
      </c>
      <c r="P1099" s="86">
        <v>0</v>
      </c>
      <c r="Q1099" s="84" t="s">
        <v>4330</v>
      </c>
      <c r="S1099" s="84">
        <v>1098</v>
      </c>
    </row>
    <row r="1100" spans="1:19" x14ac:dyDescent="0.3">
      <c r="A1100" s="84">
        <v>-45</v>
      </c>
      <c r="B1100" s="84">
        <v>20</v>
      </c>
      <c r="C1100" s="84" t="s">
        <v>4326</v>
      </c>
      <c r="D1100" s="84" t="s">
        <v>381</v>
      </c>
      <c r="E1100" s="84" t="s">
        <v>165</v>
      </c>
      <c r="F1100" s="84" t="s">
        <v>147</v>
      </c>
      <c r="G1100" s="84" t="s">
        <v>2554</v>
      </c>
      <c r="H1100" s="85">
        <v>34562</v>
      </c>
      <c r="I1100" s="84" t="s">
        <v>148</v>
      </c>
      <c r="J1100" s="84" t="s">
        <v>4331</v>
      </c>
      <c r="K1100" s="84">
        <v>2340</v>
      </c>
      <c r="L1100" s="84" t="s">
        <v>3290</v>
      </c>
      <c r="M1100" s="84">
        <v>2030045005</v>
      </c>
      <c r="N1100" s="86">
        <v>-20.2</v>
      </c>
      <c r="O1100" s="86">
        <v>20.2</v>
      </c>
      <c r="P1100" s="86">
        <v>0</v>
      </c>
      <c r="Q1100" s="84" t="s">
        <v>4332</v>
      </c>
      <c r="R1100" s="84" t="s">
        <v>492</v>
      </c>
      <c r="S1100" s="84">
        <v>1099</v>
      </c>
    </row>
    <row r="1101" spans="1:19" x14ac:dyDescent="0.3">
      <c r="A1101" s="84">
        <v>391</v>
      </c>
      <c r="B1101" s="84">
        <v>19</v>
      </c>
      <c r="C1101" s="84" t="s">
        <v>4333</v>
      </c>
      <c r="D1101" s="84" t="s">
        <v>416</v>
      </c>
      <c r="E1101" s="84" t="s">
        <v>146</v>
      </c>
      <c r="F1101" s="84" t="s">
        <v>147</v>
      </c>
      <c r="G1101" s="84" t="s">
        <v>147</v>
      </c>
      <c r="H1101" s="85">
        <v>36009</v>
      </c>
      <c r="I1101" s="84" t="s">
        <v>148</v>
      </c>
      <c r="J1101" s="84" t="s">
        <v>4334</v>
      </c>
      <c r="K1101" s="84">
        <v>1230</v>
      </c>
      <c r="L1101" s="84" t="s">
        <v>208</v>
      </c>
      <c r="M1101" s="84">
        <v>1910391041</v>
      </c>
      <c r="N1101" s="86">
        <v>-20.2</v>
      </c>
      <c r="O1101" s="86">
        <v>20.2</v>
      </c>
      <c r="P1101" s="86">
        <v>0</v>
      </c>
      <c r="Q1101" s="84" t="s">
        <v>4335</v>
      </c>
      <c r="S1101" s="84">
        <v>1100</v>
      </c>
    </row>
    <row r="1102" spans="1:19" x14ac:dyDescent="0.3">
      <c r="A1102" s="84">
        <v>387</v>
      </c>
      <c r="B1102" s="84">
        <v>19</v>
      </c>
      <c r="C1102" s="84" t="s">
        <v>4336</v>
      </c>
      <c r="D1102" s="84" t="s">
        <v>1024</v>
      </c>
      <c r="E1102" s="84" t="s">
        <v>146</v>
      </c>
      <c r="F1102" s="84" t="s">
        <v>147</v>
      </c>
      <c r="G1102" s="84" t="s">
        <v>147</v>
      </c>
      <c r="H1102" s="85">
        <v>35431</v>
      </c>
      <c r="I1102" s="84" t="s">
        <v>148</v>
      </c>
      <c r="J1102" s="84" t="s">
        <v>4337</v>
      </c>
      <c r="K1102" s="84">
        <v>1020</v>
      </c>
      <c r="L1102" s="84" t="s">
        <v>161</v>
      </c>
      <c r="M1102" s="84">
        <v>1910387021</v>
      </c>
      <c r="N1102" s="86">
        <v>-20.2</v>
      </c>
      <c r="O1102" s="86">
        <v>20.2</v>
      </c>
      <c r="P1102" s="86">
        <v>0</v>
      </c>
      <c r="Q1102" s="84" t="s">
        <v>4338</v>
      </c>
      <c r="S1102" s="84">
        <v>1101</v>
      </c>
    </row>
    <row r="1103" spans="1:19" x14ac:dyDescent="0.3">
      <c r="A1103" s="84">
        <v>1389</v>
      </c>
      <c r="B1103" s="84">
        <v>20</v>
      </c>
      <c r="C1103" s="84" t="s">
        <v>4339</v>
      </c>
      <c r="D1103" s="84" t="s">
        <v>4340</v>
      </c>
      <c r="E1103" s="84" t="s">
        <v>165</v>
      </c>
      <c r="F1103" s="84" t="s">
        <v>147</v>
      </c>
      <c r="G1103" s="84" t="s">
        <v>147</v>
      </c>
      <c r="H1103" s="85">
        <v>35823</v>
      </c>
      <c r="I1103" s="84" t="s">
        <v>990</v>
      </c>
      <c r="J1103" s="84" t="s">
        <v>4341</v>
      </c>
      <c r="K1103" s="84">
        <v>1020</v>
      </c>
      <c r="L1103" s="84" t="s">
        <v>155</v>
      </c>
      <c r="M1103" s="84">
        <v>2010389202</v>
      </c>
      <c r="N1103" s="86">
        <v>-20.2</v>
      </c>
      <c r="O1103" s="86">
        <v>20.2</v>
      </c>
      <c r="P1103" s="86">
        <v>0</v>
      </c>
      <c r="Q1103" s="84" t="s">
        <v>4342</v>
      </c>
      <c r="S1103" s="84">
        <v>1102</v>
      </c>
    </row>
    <row r="1104" spans="1:19" x14ac:dyDescent="0.3">
      <c r="A1104" s="84">
        <v>-41</v>
      </c>
      <c r="B1104" s="84">
        <v>19</v>
      </c>
      <c r="C1104" s="84" t="s">
        <v>4343</v>
      </c>
      <c r="D1104" s="84" t="s">
        <v>4344</v>
      </c>
      <c r="E1104" s="84" t="s">
        <v>146</v>
      </c>
      <c r="F1104" s="84" t="s">
        <v>147</v>
      </c>
      <c r="G1104" s="84" t="s">
        <v>147</v>
      </c>
      <c r="H1104" s="85">
        <v>35320</v>
      </c>
      <c r="I1104" s="84" t="s">
        <v>228</v>
      </c>
      <c r="J1104" s="84" t="s">
        <v>4345</v>
      </c>
      <c r="K1104" s="84">
        <v>10317</v>
      </c>
      <c r="L1104" s="84" t="s">
        <v>147</v>
      </c>
      <c r="M1104" s="84">
        <v>1930041010</v>
      </c>
      <c r="N1104" s="86">
        <v>-20.2</v>
      </c>
      <c r="O1104" s="86">
        <v>20.2</v>
      </c>
      <c r="P1104" s="86">
        <v>0</v>
      </c>
      <c r="Q1104" s="84" t="s">
        <v>4346</v>
      </c>
      <c r="R1104" s="84" t="s">
        <v>1396</v>
      </c>
      <c r="S1104" s="84">
        <v>1103</v>
      </c>
    </row>
    <row r="1105" spans="1:19" x14ac:dyDescent="0.3">
      <c r="A1105" s="84">
        <v>229</v>
      </c>
      <c r="B1105" s="84">
        <v>19</v>
      </c>
      <c r="C1105" s="84" t="s">
        <v>4347</v>
      </c>
      <c r="D1105" s="84" t="s">
        <v>537</v>
      </c>
      <c r="E1105" s="84" t="s">
        <v>165</v>
      </c>
      <c r="F1105" s="84" t="s">
        <v>147</v>
      </c>
      <c r="G1105" s="84" t="s">
        <v>147</v>
      </c>
      <c r="H1105" s="85">
        <v>36489</v>
      </c>
      <c r="I1105" s="84" t="s">
        <v>148</v>
      </c>
      <c r="J1105" s="84" t="s">
        <v>4348</v>
      </c>
      <c r="K1105" s="84">
        <v>1130</v>
      </c>
      <c r="L1105" s="84" t="s">
        <v>155</v>
      </c>
      <c r="M1105" s="84">
        <v>1910229018</v>
      </c>
      <c r="N1105" s="86">
        <v>-20.2</v>
      </c>
      <c r="O1105" s="86">
        <v>20.2</v>
      </c>
      <c r="P1105" s="86">
        <v>0</v>
      </c>
      <c r="Q1105" s="84" t="s">
        <v>4349</v>
      </c>
      <c r="S1105" s="84">
        <v>1104</v>
      </c>
    </row>
    <row r="1106" spans="1:19" x14ac:dyDescent="0.3">
      <c r="A1106" s="84">
        <v>-39</v>
      </c>
      <c r="B1106" s="84">
        <v>20</v>
      </c>
      <c r="C1106" s="84" t="s">
        <v>4350</v>
      </c>
      <c r="D1106" s="84" t="s">
        <v>4351</v>
      </c>
      <c r="E1106" s="84" t="s">
        <v>146</v>
      </c>
      <c r="F1106" s="84" t="s">
        <v>147</v>
      </c>
      <c r="G1106" s="84" t="s">
        <v>147</v>
      </c>
      <c r="H1106" s="85">
        <v>29735</v>
      </c>
      <c r="I1106" s="84" t="s">
        <v>228</v>
      </c>
      <c r="J1106" s="84" t="s">
        <v>4352</v>
      </c>
      <c r="K1106" s="84">
        <v>10777</v>
      </c>
      <c r="L1106" s="84" t="s">
        <v>147</v>
      </c>
      <c r="M1106" s="84">
        <v>2030039034</v>
      </c>
      <c r="N1106" s="86">
        <v>-20.2</v>
      </c>
      <c r="O1106" s="86">
        <v>20.2</v>
      </c>
      <c r="P1106" s="86">
        <v>0</v>
      </c>
      <c r="Q1106" s="84" t="s">
        <v>4353</v>
      </c>
      <c r="R1106" s="84" t="s">
        <v>220</v>
      </c>
      <c r="S1106" s="84">
        <v>1105</v>
      </c>
    </row>
    <row r="1107" spans="1:19" x14ac:dyDescent="0.3">
      <c r="A1107" s="84">
        <v>391</v>
      </c>
      <c r="B1107" s="84">
        <v>19</v>
      </c>
      <c r="C1107" s="84" t="s">
        <v>4354</v>
      </c>
      <c r="D1107" s="84" t="s">
        <v>4355</v>
      </c>
      <c r="E1107" s="84" t="s">
        <v>146</v>
      </c>
      <c r="F1107" s="84" t="s">
        <v>147</v>
      </c>
      <c r="G1107" s="84" t="s">
        <v>147</v>
      </c>
      <c r="H1107" s="85">
        <v>35707</v>
      </c>
      <c r="I1107" s="84" t="s">
        <v>148</v>
      </c>
      <c r="J1107" s="84" t="s">
        <v>4356</v>
      </c>
      <c r="K1107" s="84">
        <v>1020</v>
      </c>
      <c r="L1107" s="84" t="s">
        <v>161</v>
      </c>
      <c r="M1107" s="84">
        <v>1910391042</v>
      </c>
      <c r="N1107" s="86">
        <v>-20.2</v>
      </c>
      <c r="O1107" s="86">
        <v>20.2</v>
      </c>
      <c r="P1107" s="86">
        <v>0</v>
      </c>
      <c r="Q1107" s="84" t="s">
        <v>4357</v>
      </c>
      <c r="S1107" s="84">
        <v>1106</v>
      </c>
    </row>
    <row r="1108" spans="1:19" x14ac:dyDescent="0.3">
      <c r="A1108" s="84">
        <v>391</v>
      </c>
      <c r="B1108" s="84">
        <v>19</v>
      </c>
      <c r="C1108" s="84" t="s">
        <v>4358</v>
      </c>
      <c r="D1108" s="84" t="s">
        <v>4359</v>
      </c>
      <c r="E1108" s="84" t="s">
        <v>146</v>
      </c>
      <c r="F1108" s="84" t="s">
        <v>147</v>
      </c>
      <c r="G1108" s="84" t="s">
        <v>147</v>
      </c>
      <c r="H1108" s="85">
        <v>32225</v>
      </c>
      <c r="I1108" s="84" t="s">
        <v>148</v>
      </c>
      <c r="J1108" s="84" t="s">
        <v>4360</v>
      </c>
      <c r="K1108" s="84">
        <v>1190</v>
      </c>
      <c r="L1108" s="84" t="s">
        <v>155</v>
      </c>
      <c r="M1108" s="84">
        <v>1910391007</v>
      </c>
      <c r="N1108" s="86">
        <v>-20.2</v>
      </c>
      <c r="O1108" s="86">
        <v>20.2</v>
      </c>
      <c r="P1108" s="86">
        <v>0</v>
      </c>
      <c r="Q1108" s="84" t="s">
        <v>4361</v>
      </c>
      <c r="S1108" s="84">
        <v>1107</v>
      </c>
    </row>
    <row r="1109" spans="1:19" x14ac:dyDescent="0.3">
      <c r="A1109" s="84">
        <v>-39</v>
      </c>
      <c r="B1109" s="84">
        <v>19</v>
      </c>
      <c r="C1109" s="84" t="s">
        <v>4362</v>
      </c>
      <c r="D1109" s="84" t="s">
        <v>892</v>
      </c>
      <c r="E1109" s="84" t="s">
        <v>146</v>
      </c>
      <c r="F1109" s="84" t="s">
        <v>147</v>
      </c>
      <c r="G1109" s="84" t="s">
        <v>147</v>
      </c>
      <c r="H1109" s="85">
        <v>25687</v>
      </c>
      <c r="I1109" s="84" t="s">
        <v>516</v>
      </c>
      <c r="J1109" s="84" t="s">
        <v>4363</v>
      </c>
      <c r="K1109" s="84">
        <v>8200</v>
      </c>
      <c r="L1109" s="84" t="s">
        <v>147</v>
      </c>
      <c r="M1109" s="84">
        <v>1930039033</v>
      </c>
      <c r="N1109" s="86">
        <v>-20.2</v>
      </c>
      <c r="O1109" s="86">
        <v>20.2</v>
      </c>
      <c r="P1109" s="86">
        <v>0</v>
      </c>
      <c r="Q1109" s="84" t="s">
        <v>4364</v>
      </c>
      <c r="R1109" s="84" t="s">
        <v>220</v>
      </c>
      <c r="S1109" s="84">
        <v>1108</v>
      </c>
    </row>
    <row r="1110" spans="1:19" x14ac:dyDescent="0.3">
      <c r="A1110" s="84">
        <v>-44</v>
      </c>
      <c r="B1110" s="84">
        <v>20</v>
      </c>
      <c r="C1110" s="84" t="s">
        <v>4365</v>
      </c>
      <c r="D1110" s="84" t="s">
        <v>851</v>
      </c>
      <c r="E1110" s="84" t="s">
        <v>165</v>
      </c>
      <c r="F1110" s="84" t="s">
        <v>147</v>
      </c>
      <c r="G1110" s="84" t="s">
        <v>147</v>
      </c>
      <c r="H1110" s="85">
        <v>33002</v>
      </c>
      <c r="I1110" s="84" t="s">
        <v>228</v>
      </c>
      <c r="J1110" s="84" t="s">
        <v>4366</v>
      </c>
      <c r="K1110" s="84">
        <v>46045</v>
      </c>
      <c r="L1110" s="84" t="s">
        <v>147</v>
      </c>
      <c r="M1110" s="84">
        <v>2030044019</v>
      </c>
      <c r="N1110" s="86">
        <v>-20.2</v>
      </c>
      <c r="O1110" s="86">
        <v>20.2</v>
      </c>
      <c r="P1110" s="86">
        <v>0</v>
      </c>
      <c r="Q1110" s="84" t="s">
        <v>4367</v>
      </c>
      <c r="R1110" s="84" t="s">
        <v>607</v>
      </c>
      <c r="S1110" s="84">
        <v>1109</v>
      </c>
    </row>
    <row r="1111" spans="1:19" x14ac:dyDescent="0.3">
      <c r="A1111" s="84">
        <v>387</v>
      </c>
      <c r="B1111" s="84">
        <v>18</v>
      </c>
      <c r="C1111" s="84" t="s">
        <v>4368</v>
      </c>
      <c r="D1111" s="84" t="s">
        <v>4369</v>
      </c>
      <c r="E1111" s="84" t="s">
        <v>146</v>
      </c>
      <c r="F1111" s="84" t="s">
        <v>147</v>
      </c>
      <c r="G1111" s="84" t="s">
        <v>147</v>
      </c>
      <c r="H1111" s="85">
        <v>35927</v>
      </c>
      <c r="I1111" s="84" t="s">
        <v>148</v>
      </c>
      <c r="J1111" s="84" t="s">
        <v>4370</v>
      </c>
      <c r="K1111" s="84">
        <v>1100</v>
      </c>
      <c r="L1111" s="84" t="s">
        <v>168</v>
      </c>
      <c r="M1111" s="84">
        <v>1810387068</v>
      </c>
      <c r="N1111" s="86">
        <v>-20.2</v>
      </c>
      <c r="O1111" s="86">
        <v>20.2</v>
      </c>
      <c r="P1111" s="86">
        <v>0</v>
      </c>
      <c r="Q1111" s="84" t="s">
        <v>4371</v>
      </c>
      <c r="S1111" s="84">
        <v>1110</v>
      </c>
    </row>
    <row r="1112" spans="1:19" x14ac:dyDescent="0.3">
      <c r="A1112" s="84">
        <v>388</v>
      </c>
      <c r="B1112" s="84">
        <v>18</v>
      </c>
      <c r="C1112" s="84" t="s">
        <v>4368</v>
      </c>
      <c r="D1112" s="84" t="s">
        <v>4372</v>
      </c>
      <c r="E1112" s="84" t="s">
        <v>146</v>
      </c>
      <c r="F1112" s="84" t="s">
        <v>147</v>
      </c>
      <c r="G1112" s="84" t="s">
        <v>430</v>
      </c>
      <c r="H1112" s="85">
        <v>33357</v>
      </c>
      <c r="I1112" s="84" t="s">
        <v>148</v>
      </c>
      <c r="J1112" s="84" t="s">
        <v>4373</v>
      </c>
      <c r="K1112" s="84">
        <v>1220</v>
      </c>
      <c r="L1112" s="84" t="s">
        <v>150</v>
      </c>
      <c r="M1112" s="84">
        <v>1810388023</v>
      </c>
      <c r="N1112" s="86">
        <v>-20.2</v>
      </c>
      <c r="O1112" s="86">
        <v>20.2</v>
      </c>
      <c r="P1112" s="86">
        <v>0</v>
      </c>
      <c r="Q1112" s="84" t="s">
        <v>4374</v>
      </c>
      <c r="S1112" s="84">
        <v>1111</v>
      </c>
    </row>
    <row r="1113" spans="1:19" x14ac:dyDescent="0.3">
      <c r="A1113" s="84">
        <v>613</v>
      </c>
      <c r="B1113" s="84">
        <v>20</v>
      </c>
      <c r="C1113" s="84" t="s">
        <v>4375</v>
      </c>
      <c r="D1113" s="84" t="s">
        <v>4376</v>
      </c>
      <c r="E1113" s="84" t="s">
        <v>146</v>
      </c>
      <c r="F1113" s="84" t="s">
        <v>147</v>
      </c>
      <c r="G1113" s="84" t="s">
        <v>239</v>
      </c>
      <c r="H1113" s="85">
        <v>33794</v>
      </c>
      <c r="I1113" s="84" t="s">
        <v>228</v>
      </c>
      <c r="J1113" s="84" t="s">
        <v>4377</v>
      </c>
      <c r="K1113" s="84">
        <v>1140</v>
      </c>
      <c r="L1113" s="84" t="s">
        <v>387</v>
      </c>
      <c r="M1113" s="84">
        <v>2010613020</v>
      </c>
      <c r="N1113" s="86">
        <v>-20.2</v>
      </c>
      <c r="O1113" s="86">
        <v>20.2</v>
      </c>
      <c r="P1113" s="86">
        <v>0</v>
      </c>
      <c r="Q1113" s="84" t="s">
        <v>4378</v>
      </c>
      <c r="S1113" s="84">
        <v>1112</v>
      </c>
    </row>
    <row r="1114" spans="1:19" x14ac:dyDescent="0.3">
      <c r="A1114" s="84">
        <v>-39</v>
      </c>
      <c r="B1114" s="84">
        <v>19</v>
      </c>
      <c r="C1114" s="84" t="s">
        <v>4379</v>
      </c>
      <c r="D1114" s="84" t="s">
        <v>4380</v>
      </c>
      <c r="E1114" s="84" t="s">
        <v>165</v>
      </c>
      <c r="F1114" s="84" t="s">
        <v>147</v>
      </c>
      <c r="G1114" s="84" t="s">
        <v>147</v>
      </c>
      <c r="H1114" s="85">
        <v>30557</v>
      </c>
      <c r="I1114" s="84" t="s">
        <v>148</v>
      </c>
      <c r="J1114" s="84" t="s">
        <v>4381</v>
      </c>
      <c r="K1114" s="84">
        <v>1020</v>
      </c>
      <c r="L1114" s="84" t="s">
        <v>161</v>
      </c>
      <c r="M1114" s="84">
        <v>1930039010</v>
      </c>
      <c r="N1114" s="86">
        <v>-20.2</v>
      </c>
      <c r="O1114" s="86">
        <v>20.2</v>
      </c>
      <c r="P1114" s="86">
        <v>0</v>
      </c>
      <c r="Q1114" s="84" t="s">
        <v>4382</v>
      </c>
      <c r="R1114" s="84" t="s">
        <v>220</v>
      </c>
      <c r="S1114" s="84">
        <v>1113</v>
      </c>
    </row>
    <row r="1115" spans="1:19" x14ac:dyDescent="0.3">
      <c r="A1115" s="84">
        <v>702</v>
      </c>
      <c r="B1115" s="84">
        <v>18</v>
      </c>
      <c r="C1115" s="84" t="s">
        <v>4383</v>
      </c>
      <c r="D1115" s="84" t="s">
        <v>4384</v>
      </c>
      <c r="E1115" s="84" t="s">
        <v>165</v>
      </c>
      <c r="F1115" s="84" t="s">
        <v>147</v>
      </c>
      <c r="G1115" s="84" t="s">
        <v>147</v>
      </c>
      <c r="H1115" s="85">
        <v>35484</v>
      </c>
      <c r="I1115" s="84" t="s">
        <v>148</v>
      </c>
      <c r="J1115" s="84" t="s">
        <v>4385</v>
      </c>
      <c r="K1115" s="84">
        <v>1020</v>
      </c>
      <c r="L1115" s="84" t="s">
        <v>161</v>
      </c>
      <c r="M1115" s="84">
        <v>1810702039</v>
      </c>
      <c r="N1115" s="86">
        <v>-20.2</v>
      </c>
      <c r="O1115" s="86">
        <v>20.2</v>
      </c>
      <c r="P1115" s="86">
        <v>0</v>
      </c>
      <c r="Q1115" s="84" t="s">
        <v>4386</v>
      </c>
      <c r="S1115" s="84">
        <v>1114</v>
      </c>
    </row>
    <row r="1116" spans="1:19" x14ac:dyDescent="0.3">
      <c r="A1116" s="84">
        <v>705</v>
      </c>
      <c r="B1116" s="84">
        <v>19</v>
      </c>
      <c r="C1116" s="84" t="s">
        <v>4387</v>
      </c>
      <c r="D1116" s="84" t="s">
        <v>4388</v>
      </c>
      <c r="E1116" s="84" t="s">
        <v>165</v>
      </c>
      <c r="F1116" s="84" t="s">
        <v>147</v>
      </c>
      <c r="G1116" s="84" t="s">
        <v>239</v>
      </c>
      <c r="H1116" s="85">
        <v>34494</v>
      </c>
      <c r="I1116" s="84" t="s">
        <v>351</v>
      </c>
      <c r="J1116" s="84" t="s">
        <v>4389</v>
      </c>
      <c r="K1116" s="84">
        <v>1080</v>
      </c>
      <c r="L1116" s="84" t="s">
        <v>155</v>
      </c>
      <c r="M1116" s="84">
        <v>1910705008</v>
      </c>
      <c r="N1116" s="86">
        <v>-20.2</v>
      </c>
      <c r="O1116" s="86">
        <v>20.2</v>
      </c>
      <c r="P1116" s="86">
        <v>0</v>
      </c>
      <c r="Q1116" s="84" t="s">
        <v>4390</v>
      </c>
      <c r="S1116" s="84">
        <v>1115</v>
      </c>
    </row>
    <row r="1117" spans="1:19" x14ac:dyDescent="0.3">
      <c r="A1117" s="84">
        <v>230</v>
      </c>
      <c r="B1117" s="84">
        <v>19</v>
      </c>
      <c r="C1117" s="84" t="s">
        <v>4391</v>
      </c>
      <c r="D1117" s="84" t="s">
        <v>4392</v>
      </c>
      <c r="E1117" s="84" t="s">
        <v>165</v>
      </c>
      <c r="F1117" s="84" t="s">
        <v>147</v>
      </c>
      <c r="G1117" s="84" t="s">
        <v>430</v>
      </c>
      <c r="H1117" s="85">
        <v>34231</v>
      </c>
      <c r="I1117" s="84" t="s">
        <v>351</v>
      </c>
      <c r="J1117" s="84" t="s">
        <v>4393</v>
      </c>
      <c r="K1117" s="84">
        <v>1090</v>
      </c>
      <c r="L1117" s="84" t="s">
        <v>1160</v>
      </c>
      <c r="M1117" s="84">
        <v>1910230019</v>
      </c>
      <c r="N1117" s="86">
        <v>-20.2</v>
      </c>
      <c r="O1117" s="86">
        <v>20.2</v>
      </c>
      <c r="P1117" s="86">
        <v>0</v>
      </c>
      <c r="Q1117" s="84" t="s">
        <v>4394</v>
      </c>
      <c r="S1117" s="84">
        <v>1116</v>
      </c>
    </row>
    <row r="1118" spans="1:19" x14ac:dyDescent="0.3">
      <c r="A1118" s="84">
        <v>229</v>
      </c>
      <c r="B1118" s="84">
        <v>16</v>
      </c>
      <c r="C1118" s="84" t="s">
        <v>4395</v>
      </c>
      <c r="D1118" s="84" t="s">
        <v>4396</v>
      </c>
      <c r="E1118" s="84" t="s">
        <v>165</v>
      </c>
      <c r="F1118" s="84" t="s">
        <v>147</v>
      </c>
      <c r="G1118" s="84" t="s">
        <v>147</v>
      </c>
      <c r="H1118" s="85">
        <v>27672</v>
      </c>
      <c r="I1118" s="84" t="s">
        <v>240</v>
      </c>
      <c r="J1118" s="84" t="s">
        <v>4397</v>
      </c>
      <c r="K1118" s="84">
        <v>3001</v>
      </c>
      <c r="L1118" s="84" t="s">
        <v>675</v>
      </c>
      <c r="M1118" s="84">
        <v>1610229094</v>
      </c>
      <c r="N1118" s="86">
        <v>-20.2</v>
      </c>
      <c r="O1118" s="86">
        <v>20.2</v>
      </c>
      <c r="P1118" s="86">
        <v>0</v>
      </c>
      <c r="Q1118" s="84" t="s">
        <v>4398</v>
      </c>
      <c r="S1118" s="84">
        <v>1117</v>
      </c>
    </row>
    <row r="1119" spans="1:19" x14ac:dyDescent="0.3">
      <c r="A1119" s="84">
        <v>389</v>
      </c>
      <c r="B1119" s="84">
        <v>20</v>
      </c>
      <c r="C1119" s="84" t="s">
        <v>4399</v>
      </c>
      <c r="D1119" s="84" t="s">
        <v>4400</v>
      </c>
      <c r="E1119" s="84" t="s">
        <v>165</v>
      </c>
      <c r="F1119" s="84" t="s">
        <v>147</v>
      </c>
      <c r="G1119" s="84" t="s">
        <v>147</v>
      </c>
      <c r="H1119" s="85">
        <v>35299</v>
      </c>
      <c r="I1119" s="84" t="s">
        <v>495</v>
      </c>
      <c r="J1119" s="84" t="s">
        <v>4401</v>
      </c>
      <c r="K1119" s="84">
        <v>2261</v>
      </c>
      <c r="L1119" s="84" t="s">
        <v>4402</v>
      </c>
      <c r="M1119" s="84">
        <v>2010389042</v>
      </c>
      <c r="N1119" s="86">
        <v>-20.2</v>
      </c>
      <c r="O1119" s="86">
        <v>20.2</v>
      </c>
      <c r="P1119" s="86">
        <v>0</v>
      </c>
      <c r="Q1119" s="84" t="s">
        <v>4403</v>
      </c>
      <c r="S1119" s="84">
        <v>1118</v>
      </c>
    </row>
    <row r="1120" spans="1:19" x14ac:dyDescent="0.3">
      <c r="A1120" s="84">
        <v>1389</v>
      </c>
      <c r="B1120" s="84">
        <v>19</v>
      </c>
      <c r="C1120" s="84" t="s">
        <v>4404</v>
      </c>
      <c r="D1120" s="84" t="s">
        <v>4405</v>
      </c>
      <c r="E1120" s="84" t="s">
        <v>165</v>
      </c>
      <c r="F1120" s="84" t="s">
        <v>147</v>
      </c>
      <c r="G1120" s="84" t="s">
        <v>147</v>
      </c>
      <c r="H1120" s="85">
        <v>35365</v>
      </c>
      <c r="I1120" s="84" t="s">
        <v>2048</v>
      </c>
      <c r="J1120" s="84" t="s">
        <v>4406</v>
      </c>
      <c r="K1120" s="84">
        <v>1170</v>
      </c>
      <c r="L1120" s="84" t="s">
        <v>155</v>
      </c>
      <c r="M1120" s="84">
        <v>1910389175</v>
      </c>
      <c r="N1120" s="86">
        <v>-20.2</v>
      </c>
      <c r="O1120" s="86">
        <v>20.2</v>
      </c>
      <c r="P1120" s="86">
        <v>0</v>
      </c>
      <c r="Q1120" s="84" t="s">
        <v>4407</v>
      </c>
      <c r="S1120" s="84">
        <v>1119</v>
      </c>
    </row>
    <row r="1121" spans="1:19" x14ac:dyDescent="0.3">
      <c r="A1121" s="84">
        <v>390</v>
      </c>
      <c r="B1121" s="84">
        <v>19</v>
      </c>
      <c r="C1121" s="84" t="s">
        <v>4408</v>
      </c>
      <c r="D1121" s="84" t="s">
        <v>3672</v>
      </c>
      <c r="E1121" s="84" t="s">
        <v>146</v>
      </c>
      <c r="F1121" s="84" t="s">
        <v>147</v>
      </c>
      <c r="G1121" s="84" t="s">
        <v>147</v>
      </c>
      <c r="H1121" s="85">
        <v>34758</v>
      </c>
      <c r="I1121" s="84" t="s">
        <v>148</v>
      </c>
      <c r="J1121" s="84" t="s">
        <v>4409</v>
      </c>
      <c r="K1121" s="84">
        <v>1210</v>
      </c>
      <c r="L1121" s="84" t="s">
        <v>155</v>
      </c>
      <c r="M1121" s="84">
        <v>1910390029</v>
      </c>
      <c r="N1121" s="86">
        <v>-20.2</v>
      </c>
      <c r="O1121" s="86">
        <v>20.2</v>
      </c>
      <c r="P1121" s="86">
        <v>0</v>
      </c>
      <c r="Q1121" s="84" t="s">
        <v>4410</v>
      </c>
      <c r="S1121" s="84">
        <v>1120</v>
      </c>
    </row>
    <row r="1122" spans="1:19" x14ac:dyDescent="0.3">
      <c r="A1122" s="84">
        <v>389</v>
      </c>
      <c r="B1122" s="84">
        <v>17</v>
      </c>
      <c r="C1122" s="84" t="s">
        <v>4411</v>
      </c>
      <c r="D1122" s="84" t="s">
        <v>2874</v>
      </c>
      <c r="E1122" s="84" t="s">
        <v>165</v>
      </c>
      <c r="F1122" s="84" t="s">
        <v>147</v>
      </c>
      <c r="G1122" s="84" t="s">
        <v>147</v>
      </c>
      <c r="H1122" s="85">
        <v>34025</v>
      </c>
      <c r="I1122" s="84" t="s">
        <v>148</v>
      </c>
      <c r="J1122" s="84" t="s">
        <v>4412</v>
      </c>
      <c r="K1122" s="84">
        <v>1180</v>
      </c>
      <c r="L1122" s="84" t="s">
        <v>353</v>
      </c>
      <c r="M1122" s="84">
        <v>1710389056</v>
      </c>
      <c r="N1122" s="86">
        <v>-20.2</v>
      </c>
      <c r="O1122" s="86">
        <v>20.2</v>
      </c>
      <c r="P1122" s="86">
        <v>0</v>
      </c>
      <c r="Q1122" s="84" t="s">
        <v>4413</v>
      </c>
      <c r="S1122" s="84">
        <v>1121</v>
      </c>
    </row>
    <row r="1123" spans="1:19" x14ac:dyDescent="0.3">
      <c r="A1123" s="84">
        <v>388</v>
      </c>
      <c r="B1123" s="84">
        <v>20</v>
      </c>
      <c r="C1123" s="84" t="s">
        <v>4414</v>
      </c>
      <c r="D1123" s="84" t="s">
        <v>1552</v>
      </c>
      <c r="E1123" s="84" t="s">
        <v>146</v>
      </c>
      <c r="F1123" s="84" t="s">
        <v>147</v>
      </c>
      <c r="G1123" s="84" t="s">
        <v>147</v>
      </c>
      <c r="H1123" s="85">
        <v>32705</v>
      </c>
      <c r="I1123" s="84" t="s">
        <v>860</v>
      </c>
      <c r="J1123" s="84" t="s">
        <v>4415</v>
      </c>
      <c r="K1123" s="84">
        <v>1110</v>
      </c>
      <c r="L1123" s="84" t="s">
        <v>155</v>
      </c>
      <c r="M1123" s="84">
        <v>2010388025</v>
      </c>
      <c r="N1123" s="86">
        <v>-20.2</v>
      </c>
      <c r="O1123" s="86">
        <v>20.2</v>
      </c>
      <c r="P1123" s="86">
        <v>0</v>
      </c>
      <c r="Q1123" s="84" t="s">
        <v>4416</v>
      </c>
      <c r="S1123" s="84">
        <v>1122</v>
      </c>
    </row>
    <row r="1124" spans="1:19" x14ac:dyDescent="0.3">
      <c r="A1124" s="84">
        <v>389</v>
      </c>
      <c r="B1124" s="84">
        <v>19</v>
      </c>
      <c r="C1124" s="84" t="s">
        <v>4417</v>
      </c>
      <c r="D1124" s="84" t="s">
        <v>356</v>
      </c>
      <c r="E1124" s="84" t="s">
        <v>146</v>
      </c>
      <c r="F1124" s="84" t="s">
        <v>147</v>
      </c>
      <c r="G1124" s="84" t="s">
        <v>147</v>
      </c>
      <c r="H1124" s="85">
        <v>33666</v>
      </c>
      <c r="I1124" s="84" t="s">
        <v>495</v>
      </c>
      <c r="J1124" s="84" t="s">
        <v>4418</v>
      </c>
      <c r="K1124" s="84">
        <v>1190</v>
      </c>
      <c r="L1124" s="84" t="s">
        <v>155</v>
      </c>
      <c r="M1124" s="84">
        <v>1910389043</v>
      </c>
      <c r="N1124" s="86">
        <v>-20.2</v>
      </c>
      <c r="O1124" s="86">
        <v>20.2</v>
      </c>
      <c r="P1124" s="86">
        <v>0</v>
      </c>
      <c r="Q1124" s="84" t="s">
        <v>4419</v>
      </c>
      <c r="S1124" s="84">
        <v>1123</v>
      </c>
    </row>
    <row r="1125" spans="1:19" x14ac:dyDescent="0.3">
      <c r="A1125" s="84">
        <v>230</v>
      </c>
      <c r="B1125" s="84">
        <v>19</v>
      </c>
      <c r="C1125" s="84" t="s">
        <v>4420</v>
      </c>
      <c r="D1125" s="84" t="s">
        <v>4421</v>
      </c>
      <c r="E1125" s="84" t="s">
        <v>165</v>
      </c>
      <c r="F1125" s="84" t="s">
        <v>147</v>
      </c>
      <c r="G1125" s="84" t="s">
        <v>239</v>
      </c>
      <c r="H1125" s="85">
        <v>34219</v>
      </c>
      <c r="I1125" s="84" t="s">
        <v>148</v>
      </c>
      <c r="J1125" s="84" t="s">
        <v>4422</v>
      </c>
      <c r="K1125" s="84">
        <v>2345</v>
      </c>
      <c r="L1125" s="84" t="s">
        <v>177</v>
      </c>
      <c r="M1125" s="84">
        <v>1910230020</v>
      </c>
      <c r="N1125" s="86">
        <v>-20.2</v>
      </c>
      <c r="O1125" s="86">
        <v>20.2</v>
      </c>
      <c r="P1125" s="86">
        <v>0</v>
      </c>
      <c r="Q1125" s="84" t="s">
        <v>4423</v>
      </c>
      <c r="S1125" s="84">
        <v>1124</v>
      </c>
    </row>
    <row r="1126" spans="1:19" x14ac:dyDescent="0.3">
      <c r="A1126" s="84">
        <v>582</v>
      </c>
      <c r="B1126" s="84">
        <v>18</v>
      </c>
      <c r="C1126" s="84" t="s">
        <v>4424</v>
      </c>
      <c r="D1126" s="84" t="s">
        <v>2977</v>
      </c>
      <c r="E1126" s="84" t="s">
        <v>146</v>
      </c>
      <c r="F1126" s="84" t="s">
        <v>147</v>
      </c>
      <c r="G1126" s="84" t="s">
        <v>147</v>
      </c>
      <c r="H1126" s="85">
        <v>33743</v>
      </c>
      <c r="I1126" s="84" t="s">
        <v>148</v>
      </c>
      <c r="J1126" s="84" t="s">
        <v>4425</v>
      </c>
      <c r="K1126" s="84">
        <v>1210</v>
      </c>
      <c r="L1126" s="84" t="s">
        <v>261</v>
      </c>
      <c r="M1126" s="84">
        <v>1810582011</v>
      </c>
      <c r="N1126" s="86">
        <v>-20.2</v>
      </c>
      <c r="O1126" s="86">
        <v>20.2</v>
      </c>
      <c r="P1126" s="86">
        <v>0</v>
      </c>
      <c r="Q1126" s="84" t="s">
        <v>4426</v>
      </c>
      <c r="S1126" s="84">
        <v>1125</v>
      </c>
    </row>
    <row r="1127" spans="1:19" x14ac:dyDescent="0.3">
      <c r="A1127" s="84">
        <v>387</v>
      </c>
      <c r="B1127" s="84">
        <v>20</v>
      </c>
      <c r="C1127" s="84" t="s">
        <v>4424</v>
      </c>
      <c r="D1127" s="84" t="s">
        <v>4427</v>
      </c>
      <c r="E1127" s="84" t="s">
        <v>146</v>
      </c>
      <c r="F1127" s="84" t="s">
        <v>147</v>
      </c>
      <c r="G1127" s="84" t="s">
        <v>147</v>
      </c>
      <c r="H1127" s="85">
        <v>36831</v>
      </c>
      <c r="I1127" s="84" t="s">
        <v>148</v>
      </c>
      <c r="J1127" s="84" t="s">
        <v>4428</v>
      </c>
      <c r="K1127" s="84">
        <v>1210</v>
      </c>
      <c r="L1127" s="84" t="s">
        <v>261</v>
      </c>
      <c r="M1127" s="84">
        <v>2010387064</v>
      </c>
      <c r="N1127" s="86">
        <v>-20.2</v>
      </c>
      <c r="O1127" s="86">
        <v>20.2</v>
      </c>
      <c r="P1127" s="86">
        <v>0</v>
      </c>
      <c r="Q1127" s="84" t="s">
        <v>4429</v>
      </c>
      <c r="S1127" s="84">
        <v>1126</v>
      </c>
    </row>
    <row r="1128" spans="1:19" x14ac:dyDescent="0.3">
      <c r="A1128" s="84">
        <v>388</v>
      </c>
      <c r="B1128" s="84">
        <v>20</v>
      </c>
      <c r="C1128" s="84" t="s">
        <v>4430</v>
      </c>
      <c r="D1128" s="84" t="s">
        <v>689</v>
      </c>
      <c r="E1128" s="84" t="s">
        <v>146</v>
      </c>
      <c r="F1128" s="84" t="s">
        <v>147</v>
      </c>
      <c r="G1128" s="84" t="s">
        <v>147</v>
      </c>
      <c r="H1128" s="85">
        <v>29543</v>
      </c>
      <c r="I1128" s="84" t="s">
        <v>148</v>
      </c>
      <c r="J1128" s="84" t="s">
        <v>4431</v>
      </c>
      <c r="K1128" s="84">
        <v>1080</v>
      </c>
      <c r="L1128" s="84" t="s">
        <v>155</v>
      </c>
      <c r="M1128" s="84">
        <v>2010388026</v>
      </c>
      <c r="N1128" s="86">
        <v>-20.2</v>
      </c>
      <c r="O1128" s="86">
        <v>20.2</v>
      </c>
      <c r="P1128" s="86">
        <v>0</v>
      </c>
      <c r="Q1128" s="84" t="s">
        <v>4432</v>
      </c>
      <c r="S1128" s="84">
        <v>1127</v>
      </c>
    </row>
    <row r="1129" spans="1:19" x14ac:dyDescent="0.3">
      <c r="A1129" s="84">
        <v>387</v>
      </c>
      <c r="B1129" s="84">
        <v>19</v>
      </c>
      <c r="C1129" s="84" t="s">
        <v>4430</v>
      </c>
      <c r="D1129" s="84" t="s">
        <v>3533</v>
      </c>
      <c r="E1129" s="84" t="s">
        <v>146</v>
      </c>
      <c r="F1129" s="84" t="s">
        <v>147</v>
      </c>
      <c r="G1129" s="84" t="s">
        <v>147</v>
      </c>
      <c r="H1129" s="85">
        <v>36146</v>
      </c>
      <c r="I1129" s="84" t="s">
        <v>148</v>
      </c>
      <c r="J1129" s="84" t="s">
        <v>4433</v>
      </c>
      <c r="K1129" s="84">
        <v>2225</v>
      </c>
      <c r="L1129" s="84" t="s">
        <v>961</v>
      </c>
      <c r="M1129" s="84">
        <v>1910387074</v>
      </c>
      <c r="N1129" s="86">
        <v>-20.2</v>
      </c>
      <c r="O1129" s="86">
        <v>20.2</v>
      </c>
      <c r="P1129" s="86">
        <v>0</v>
      </c>
      <c r="Q1129" s="84" t="s">
        <v>4434</v>
      </c>
      <c r="S1129" s="84">
        <v>1128</v>
      </c>
    </row>
    <row r="1130" spans="1:19" x14ac:dyDescent="0.3">
      <c r="A1130" s="84">
        <v>229</v>
      </c>
      <c r="B1130" s="84">
        <v>20</v>
      </c>
      <c r="C1130" s="84" t="s">
        <v>4435</v>
      </c>
      <c r="D1130" s="84" t="s">
        <v>1061</v>
      </c>
      <c r="E1130" s="84" t="s">
        <v>165</v>
      </c>
      <c r="F1130" s="84" t="s">
        <v>147</v>
      </c>
      <c r="G1130" s="84" t="s">
        <v>147</v>
      </c>
      <c r="H1130" s="85">
        <v>34498</v>
      </c>
      <c r="I1130" s="84" t="s">
        <v>148</v>
      </c>
      <c r="J1130" s="84" t="s">
        <v>4436</v>
      </c>
      <c r="K1130" s="84">
        <v>1120</v>
      </c>
      <c r="L1130" s="84" t="s">
        <v>272</v>
      </c>
      <c r="M1130" s="84">
        <v>2010229022</v>
      </c>
      <c r="N1130" s="86">
        <v>-20.2</v>
      </c>
      <c r="O1130" s="86">
        <v>20.2</v>
      </c>
      <c r="P1130" s="86">
        <v>0</v>
      </c>
      <c r="Q1130" s="84" t="s">
        <v>4437</v>
      </c>
      <c r="S1130" s="84">
        <v>1129</v>
      </c>
    </row>
    <row r="1131" spans="1:19" x14ac:dyDescent="0.3">
      <c r="A1131" s="84">
        <v>480</v>
      </c>
      <c r="B1131" s="84">
        <v>20</v>
      </c>
      <c r="C1131" s="84" t="s">
        <v>4438</v>
      </c>
      <c r="D1131" s="84" t="s">
        <v>4439</v>
      </c>
      <c r="E1131" s="84" t="s">
        <v>165</v>
      </c>
      <c r="F1131" s="84" t="s">
        <v>147</v>
      </c>
      <c r="G1131" s="84" t="s">
        <v>147</v>
      </c>
      <c r="H1131" s="85">
        <v>36167</v>
      </c>
      <c r="I1131" s="84" t="s">
        <v>148</v>
      </c>
      <c r="J1131" s="84" t="s">
        <v>4440</v>
      </c>
      <c r="K1131" s="84">
        <v>1150</v>
      </c>
      <c r="L1131" s="84" t="s">
        <v>173</v>
      </c>
      <c r="M1131" s="84">
        <v>2010480014</v>
      </c>
      <c r="N1131" s="86">
        <v>-20.2</v>
      </c>
      <c r="O1131" s="86">
        <v>20.2</v>
      </c>
      <c r="P1131" s="86">
        <v>0</v>
      </c>
      <c r="Q1131" s="84" t="s">
        <v>4441</v>
      </c>
      <c r="S1131" s="84">
        <v>1130</v>
      </c>
    </row>
    <row r="1132" spans="1:19" x14ac:dyDescent="0.3">
      <c r="A1132" s="84">
        <v>387</v>
      </c>
      <c r="B1132" s="84">
        <v>17</v>
      </c>
      <c r="C1132" s="84" t="s">
        <v>4442</v>
      </c>
      <c r="D1132" s="84" t="s">
        <v>4443</v>
      </c>
      <c r="E1132" s="84" t="s">
        <v>165</v>
      </c>
      <c r="F1132" s="84" t="s">
        <v>147</v>
      </c>
      <c r="G1132" s="84" t="s">
        <v>147</v>
      </c>
      <c r="H1132" s="85">
        <v>35201</v>
      </c>
      <c r="I1132" s="84" t="s">
        <v>148</v>
      </c>
      <c r="J1132" s="84" t="s">
        <v>4444</v>
      </c>
      <c r="K1132" s="84">
        <v>1100</v>
      </c>
      <c r="L1132" s="84" t="s">
        <v>155</v>
      </c>
      <c r="M1132" s="84">
        <v>1710387027</v>
      </c>
      <c r="N1132" s="86">
        <v>-20.2</v>
      </c>
      <c r="O1132" s="86">
        <v>20.2</v>
      </c>
      <c r="P1132" s="86">
        <v>0</v>
      </c>
      <c r="Q1132" s="84" t="s">
        <v>4445</v>
      </c>
      <c r="S1132" s="84">
        <v>1131</v>
      </c>
    </row>
    <row r="1133" spans="1:19" x14ac:dyDescent="0.3">
      <c r="A1133" s="84">
        <v>582</v>
      </c>
      <c r="B1133" s="84">
        <v>18</v>
      </c>
      <c r="C1133" s="84" t="s">
        <v>4442</v>
      </c>
      <c r="D1133" s="84" t="s">
        <v>4446</v>
      </c>
      <c r="E1133" s="84" t="s">
        <v>165</v>
      </c>
      <c r="F1133" s="84" t="s">
        <v>147</v>
      </c>
      <c r="G1133" s="84" t="s">
        <v>147</v>
      </c>
      <c r="H1133" s="85">
        <v>36044</v>
      </c>
      <c r="I1133" s="84" t="s">
        <v>148</v>
      </c>
      <c r="J1133" s="84" t="s">
        <v>4447</v>
      </c>
      <c r="K1133" s="84">
        <v>1170</v>
      </c>
      <c r="L1133" s="84" t="s">
        <v>248</v>
      </c>
      <c r="M1133" s="84">
        <v>1810582012</v>
      </c>
      <c r="N1133" s="86">
        <v>-20.2</v>
      </c>
      <c r="O1133" s="86">
        <v>20.2</v>
      </c>
      <c r="P1133" s="86">
        <v>0</v>
      </c>
      <c r="Q1133" s="84" t="s">
        <v>4448</v>
      </c>
      <c r="S1133" s="84">
        <v>1132</v>
      </c>
    </row>
    <row r="1134" spans="1:19" x14ac:dyDescent="0.3">
      <c r="A1134" s="84">
        <v>391</v>
      </c>
      <c r="B1134" s="84">
        <v>18</v>
      </c>
      <c r="C1134" s="84" t="s">
        <v>4449</v>
      </c>
      <c r="D1134" s="84" t="s">
        <v>515</v>
      </c>
      <c r="E1134" s="84" t="s">
        <v>146</v>
      </c>
      <c r="F1134" s="84" t="s">
        <v>147</v>
      </c>
      <c r="G1134" s="84" t="s">
        <v>147</v>
      </c>
      <c r="H1134" s="85">
        <v>33965</v>
      </c>
      <c r="I1134" s="84" t="s">
        <v>148</v>
      </c>
      <c r="J1134" s="84" t="s">
        <v>4450</v>
      </c>
      <c r="K1134" s="84">
        <v>2202</v>
      </c>
      <c r="L1134" s="84" t="s">
        <v>4451</v>
      </c>
      <c r="M1134" s="84">
        <v>1810391048</v>
      </c>
      <c r="N1134" s="86">
        <v>-20.2</v>
      </c>
      <c r="O1134" s="86">
        <v>20.2</v>
      </c>
      <c r="P1134" s="86">
        <v>0</v>
      </c>
      <c r="Q1134" s="84" t="s">
        <v>4452</v>
      </c>
      <c r="S1134" s="84">
        <v>1133</v>
      </c>
    </row>
    <row r="1135" spans="1:19" x14ac:dyDescent="0.3">
      <c r="A1135" s="84">
        <v>389</v>
      </c>
      <c r="B1135" s="84">
        <v>17</v>
      </c>
      <c r="C1135" s="84" t="s">
        <v>4453</v>
      </c>
      <c r="D1135" s="84" t="s">
        <v>666</v>
      </c>
      <c r="E1135" s="84" t="s">
        <v>165</v>
      </c>
      <c r="F1135" s="84" t="s">
        <v>147</v>
      </c>
      <c r="G1135" s="84" t="s">
        <v>147</v>
      </c>
      <c r="H1135" s="85">
        <v>29560</v>
      </c>
      <c r="I1135" s="84" t="s">
        <v>148</v>
      </c>
      <c r="J1135" s="84" t="s">
        <v>4454</v>
      </c>
      <c r="K1135" s="84">
        <v>1110</v>
      </c>
      <c r="L1135" s="84" t="s">
        <v>155</v>
      </c>
      <c r="M1135" s="84">
        <v>1710389137</v>
      </c>
      <c r="N1135" s="86">
        <v>-20.2</v>
      </c>
      <c r="O1135" s="86">
        <v>20.2</v>
      </c>
      <c r="P1135" s="86">
        <v>0</v>
      </c>
      <c r="Q1135" s="84" t="s">
        <v>4455</v>
      </c>
      <c r="S1135" s="84">
        <v>1134</v>
      </c>
    </row>
    <row r="1136" spans="1:19" x14ac:dyDescent="0.3">
      <c r="A1136" s="84">
        <v>-39</v>
      </c>
      <c r="B1136" s="84">
        <v>19</v>
      </c>
      <c r="C1136" s="84" t="s">
        <v>4456</v>
      </c>
      <c r="D1136" s="84" t="s">
        <v>234</v>
      </c>
      <c r="E1136" s="84" t="s">
        <v>146</v>
      </c>
      <c r="F1136" s="84" t="s">
        <v>147</v>
      </c>
      <c r="G1136" s="84" t="s">
        <v>147</v>
      </c>
      <c r="H1136" s="85">
        <v>31223</v>
      </c>
      <c r="I1136" s="84" t="s">
        <v>228</v>
      </c>
      <c r="J1136" s="84" t="s">
        <v>4457</v>
      </c>
      <c r="K1136" s="84">
        <v>85662</v>
      </c>
      <c r="L1136" s="84" t="s">
        <v>147</v>
      </c>
      <c r="M1136" s="84">
        <v>1940039031</v>
      </c>
      <c r="N1136" s="86">
        <v>-20.2</v>
      </c>
      <c r="O1136" s="86">
        <v>20.2</v>
      </c>
      <c r="P1136" s="86">
        <v>0</v>
      </c>
      <c r="Q1136" s="84" t="s">
        <v>4458</v>
      </c>
      <c r="R1136" s="84" t="s">
        <v>220</v>
      </c>
      <c r="S1136" s="84">
        <v>1135</v>
      </c>
    </row>
    <row r="1137" spans="1:19" x14ac:dyDescent="0.3">
      <c r="A1137" s="84">
        <v>-39</v>
      </c>
      <c r="B1137" s="84">
        <v>19</v>
      </c>
      <c r="C1137" s="84" t="s">
        <v>4459</v>
      </c>
      <c r="D1137" s="84" t="s">
        <v>4460</v>
      </c>
      <c r="E1137" s="84" t="s">
        <v>165</v>
      </c>
      <c r="F1137" s="84" t="s">
        <v>147</v>
      </c>
      <c r="G1137" s="84" t="s">
        <v>2390</v>
      </c>
      <c r="H1137" s="85">
        <v>31236</v>
      </c>
      <c r="I1137" s="84" t="s">
        <v>4461</v>
      </c>
      <c r="J1137" s="84" t="s">
        <v>4462</v>
      </c>
      <c r="K1137" s="84">
        <v>4057</v>
      </c>
      <c r="L1137" s="84" t="s">
        <v>147</v>
      </c>
      <c r="M1137" s="84">
        <v>1930039072</v>
      </c>
      <c r="N1137" s="86">
        <v>-20.2</v>
      </c>
      <c r="O1137" s="86">
        <v>20.2</v>
      </c>
      <c r="P1137" s="86">
        <v>0</v>
      </c>
      <c r="Q1137" s="84" t="s">
        <v>4463</v>
      </c>
      <c r="R1137" s="84" t="s">
        <v>220</v>
      </c>
      <c r="S1137" s="84">
        <v>1136</v>
      </c>
    </row>
    <row r="1138" spans="1:19" x14ac:dyDescent="0.3">
      <c r="A1138" s="84">
        <v>387</v>
      </c>
      <c r="B1138" s="84">
        <v>20</v>
      </c>
      <c r="C1138" s="84" t="s">
        <v>4464</v>
      </c>
      <c r="D1138" s="84" t="s">
        <v>4465</v>
      </c>
      <c r="E1138" s="84" t="s">
        <v>146</v>
      </c>
      <c r="F1138" s="84" t="s">
        <v>147</v>
      </c>
      <c r="G1138" s="84" t="s">
        <v>147</v>
      </c>
      <c r="H1138" s="85">
        <v>36446</v>
      </c>
      <c r="I1138" s="84" t="s">
        <v>148</v>
      </c>
      <c r="J1138" s="84" t="s">
        <v>4466</v>
      </c>
      <c r="K1138" s="84">
        <v>2410</v>
      </c>
      <c r="L1138" s="84" t="s">
        <v>311</v>
      </c>
      <c r="M1138" s="84">
        <v>2010387065</v>
      </c>
      <c r="N1138" s="86">
        <v>-20.2</v>
      </c>
      <c r="O1138" s="86">
        <v>20.2</v>
      </c>
      <c r="P1138" s="86">
        <v>0</v>
      </c>
      <c r="Q1138" s="84" t="s">
        <v>4467</v>
      </c>
      <c r="S1138" s="84">
        <v>1137</v>
      </c>
    </row>
    <row r="1139" spans="1:19" x14ac:dyDescent="0.3">
      <c r="A1139" s="84">
        <v>582</v>
      </c>
      <c r="B1139" s="84">
        <v>20</v>
      </c>
      <c r="C1139" s="84" t="s">
        <v>4468</v>
      </c>
      <c r="D1139" s="84" t="s">
        <v>4469</v>
      </c>
      <c r="E1139" s="84" t="s">
        <v>165</v>
      </c>
      <c r="F1139" s="84" t="s">
        <v>147</v>
      </c>
      <c r="G1139" s="84" t="s">
        <v>147</v>
      </c>
      <c r="H1139" s="85">
        <v>36002</v>
      </c>
      <c r="I1139" s="84" t="s">
        <v>148</v>
      </c>
      <c r="J1139" s="84" t="s">
        <v>4470</v>
      </c>
      <c r="K1139" s="84">
        <v>1220</v>
      </c>
      <c r="L1139" s="84" t="s">
        <v>155</v>
      </c>
      <c r="M1139" s="84">
        <v>2010582019</v>
      </c>
      <c r="N1139" s="86">
        <v>-20.2</v>
      </c>
      <c r="O1139" s="86">
        <v>20.2</v>
      </c>
      <c r="P1139" s="86">
        <v>0</v>
      </c>
      <c r="Q1139" s="84" t="s">
        <v>4471</v>
      </c>
      <c r="S1139" s="84">
        <v>1138</v>
      </c>
    </row>
    <row r="1140" spans="1:19" x14ac:dyDescent="0.3">
      <c r="A1140" s="84">
        <v>-39</v>
      </c>
      <c r="B1140" s="84">
        <v>19</v>
      </c>
      <c r="C1140" s="84" t="s">
        <v>4472</v>
      </c>
      <c r="D1140" s="84" t="s">
        <v>4473</v>
      </c>
      <c r="E1140" s="84" t="s">
        <v>165</v>
      </c>
      <c r="F1140" s="84" t="s">
        <v>147</v>
      </c>
      <c r="G1140" s="84" t="s">
        <v>239</v>
      </c>
      <c r="H1140" s="85">
        <v>32397</v>
      </c>
      <c r="I1140" s="84" t="s">
        <v>228</v>
      </c>
      <c r="J1140" s="84" t="s">
        <v>4474</v>
      </c>
      <c r="K1140" s="84">
        <v>80687</v>
      </c>
      <c r="L1140" s="84" t="s">
        <v>147</v>
      </c>
      <c r="M1140" s="84">
        <v>1930039125</v>
      </c>
      <c r="N1140" s="86">
        <v>-20.2</v>
      </c>
      <c r="O1140" s="86">
        <v>20.2</v>
      </c>
      <c r="P1140" s="86">
        <v>0</v>
      </c>
      <c r="Q1140" s="84" t="s">
        <v>4475</v>
      </c>
      <c r="R1140" s="84" t="s">
        <v>220</v>
      </c>
      <c r="S1140" s="84">
        <v>1139</v>
      </c>
    </row>
    <row r="1141" spans="1:19" x14ac:dyDescent="0.3">
      <c r="A1141" s="84">
        <v>389</v>
      </c>
      <c r="B1141" s="84">
        <v>19</v>
      </c>
      <c r="C1141" s="84" t="s">
        <v>4476</v>
      </c>
      <c r="D1141" s="84" t="s">
        <v>381</v>
      </c>
      <c r="E1141" s="84" t="s">
        <v>165</v>
      </c>
      <c r="F1141" s="84" t="s">
        <v>147</v>
      </c>
      <c r="G1141" s="84" t="s">
        <v>147</v>
      </c>
      <c r="H1141" s="85">
        <v>36292</v>
      </c>
      <c r="I1141" s="84" t="s">
        <v>148</v>
      </c>
      <c r="J1141" s="84" t="s">
        <v>4477</v>
      </c>
      <c r="K1141" s="84">
        <v>1220</v>
      </c>
      <c r="L1141" s="84" t="s">
        <v>150</v>
      </c>
      <c r="M1141" s="84">
        <v>1910389214</v>
      </c>
      <c r="N1141" s="86">
        <v>-20.2</v>
      </c>
      <c r="O1141" s="86">
        <v>20.2</v>
      </c>
      <c r="P1141" s="86">
        <v>0</v>
      </c>
      <c r="Q1141" s="84" t="s">
        <v>4478</v>
      </c>
      <c r="S1141" s="84">
        <v>1140</v>
      </c>
    </row>
    <row r="1142" spans="1:19" x14ac:dyDescent="0.3">
      <c r="A1142" s="84">
        <v>230</v>
      </c>
      <c r="B1142" s="84">
        <v>20</v>
      </c>
      <c r="C1142" s="84" t="s">
        <v>4479</v>
      </c>
      <c r="D1142" s="84" t="s">
        <v>4480</v>
      </c>
      <c r="E1142" s="84" t="s">
        <v>165</v>
      </c>
      <c r="F1142" s="84" t="s">
        <v>147</v>
      </c>
      <c r="G1142" s="84" t="s">
        <v>239</v>
      </c>
      <c r="H1142" s="85">
        <v>36038</v>
      </c>
      <c r="I1142" s="84" t="s">
        <v>351</v>
      </c>
      <c r="J1142" s="84" t="s">
        <v>4481</v>
      </c>
      <c r="K1142" s="84">
        <v>1200</v>
      </c>
      <c r="L1142" s="84" t="s">
        <v>945</v>
      </c>
      <c r="M1142" s="84">
        <v>2010230021</v>
      </c>
      <c r="N1142" s="86">
        <v>-20.2</v>
      </c>
      <c r="O1142" s="86">
        <v>20.2</v>
      </c>
      <c r="P1142" s="86">
        <v>0</v>
      </c>
      <c r="Q1142" s="84" t="s">
        <v>4482</v>
      </c>
      <c r="S1142" s="84">
        <v>1141</v>
      </c>
    </row>
    <row r="1143" spans="1:19" x14ac:dyDescent="0.3">
      <c r="A1143" s="84">
        <v>613</v>
      </c>
      <c r="B1143" s="84">
        <v>19</v>
      </c>
      <c r="C1143" s="84" t="s">
        <v>4479</v>
      </c>
      <c r="D1143" s="84" t="s">
        <v>4483</v>
      </c>
      <c r="E1143" s="84" t="s">
        <v>146</v>
      </c>
      <c r="F1143" s="84" t="s">
        <v>147</v>
      </c>
      <c r="G1143" s="84" t="s">
        <v>239</v>
      </c>
      <c r="H1143" s="85">
        <v>35240</v>
      </c>
      <c r="I1143" s="84" t="s">
        <v>351</v>
      </c>
      <c r="J1143" s="84" t="s">
        <v>4484</v>
      </c>
      <c r="K1143" s="84">
        <v>1110</v>
      </c>
      <c r="L1143" s="84" t="s">
        <v>330</v>
      </c>
      <c r="M1143" s="84">
        <v>1910613007</v>
      </c>
      <c r="N1143" s="86">
        <v>-20.2</v>
      </c>
      <c r="O1143" s="86">
        <v>20.2</v>
      </c>
      <c r="P1143" s="86">
        <v>0</v>
      </c>
      <c r="Q1143" s="84" t="s">
        <v>4485</v>
      </c>
      <c r="S1143" s="84">
        <v>1142</v>
      </c>
    </row>
    <row r="1144" spans="1:19" x14ac:dyDescent="0.3">
      <c r="A1144" s="84">
        <v>392</v>
      </c>
      <c r="B1144" s="84">
        <v>15</v>
      </c>
      <c r="C1144" s="84" t="s">
        <v>4486</v>
      </c>
      <c r="D1144" s="84" t="s">
        <v>4487</v>
      </c>
      <c r="E1144" s="84" t="s">
        <v>165</v>
      </c>
      <c r="F1144" s="84" t="s">
        <v>147</v>
      </c>
      <c r="G1144" s="84" t="s">
        <v>147</v>
      </c>
      <c r="H1144" s="85">
        <v>31567</v>
      </c>
      <c r="I1144" s="84" t="s">
        <v>860</v>
      </c>
      <c r="J1144" s="84" t="s">
        <v>4488</v>
      </c>
      <c r="K1144" s="84">
        <v>1020</v>
      </c>
      <c r="L1144" s="84" t="s">
        <v>161</v>
      </c>
      <c r="M1144" s="84">
        <v>1510392048</v>
      </c>
      <c r="N1144" s="86">
        <v>-20.2</v>
      </c>
      <c r="O1144" s="86">
        <v>20.2</v>
      </c>
      <c r="P1144" s="86">
        <v>0</v>
      </c>
      <c r="Q1144" s="84" t="s">
        <v>4489</v>
      </c>
      <c r="R1144" s="84" t="s">
        <v>198</v>
      </c>
      <c r="S1144" s="84">
        <v>1143</v>
      </c>
    </row>
    <row r="1145" spans="1:19" x14ac:dyDescent="0.3">
      <c r="A1145" s="84">
        <v>613</v>
      </c>
      <c r="B1145" s="84">
        <v>19</v>
      </c>
      <c r="C1145" s="84" t="s">
        <v>4490</v>
      </c>
      <c r="D1145" s="84" t="s">
        <v>1573</v>
      </c>
      <c r="E1145" s="84" t="s">
        <v>165</v>
      </c>
      <c r="F1145" s="84" t="s">
        <v>147</v>
      </c>
      <c r="G1145" s="84" t="s">
        <v>147</v>
      </c>
      <c r="H1145" s="85">
        <v>32768</v>
      </c>
      <c r="I1145" s="84" t="s">
        <v>201</v>
      </c>
      <c r="J1145" s="84" t="s">
        <v>4491</v>
      </c>
      <c r="K1145" s="84">
        <v>1190</v>
      </c>
      <c r="L1145" s="84" t="s">
        <v>253</v>
      </c>
      <c r="M1145" s="84">
        <v>1910613008</v>
      </c>
      <c r="N1145" s="86">
        <v>-20.2</v>
      </c>
      <c r="O1145" s="86">
        <v>20.2</v>
      </c>
      <c r="P1145" s="86">
        <v>0</v>
      </c>
      <c r="Q1145" s="84" t="s">
        <v>4492</v>
      </c>
      <c r="S1145" s="84">
        <v>1144</v>
      </c>
    </row>
    <row r="1146" spans="1:19" x14ac:dyDescent="0.3">
      <c r="A1146" s="84">
        <v>230</v>
      </c>
      <c r="B1146" s="84">
        <v>19</v>
      </c>
      <c r="C1146" s="84" t="s">
        <v>4490</v>
      </c>
      <c r="D1146" s="84" t="s">
        <v>4493</v>
      </c>
      <c r="E1146" s="84" t="s">
        <v>165</v>
      </c>
      <c r="F1146" s="84" t="s">
        <v>147</v>
      </c>
      <c r="G1146" s="84" t="s">
        <v>239</v>
      </c>
      <c r="H1146" s="85">
        <v>33490</v>
      </c>
      <c r="I1146" s="84" t="s">
        <v>558</v>
      </c>
      <c r="J1146" s="84" t="s">
        <v>4494</v>
      </c>
      <c r="K1146" s="84">
        <v>1100</v>
      </c>
      <c r="L1146" s="84" t="s">
        <v>168</v>
      </c>
      <c r="M1146" s="84">
        <v>1910230021</v>
      </c>
      <c r="N1146" s="86">
        <v>-20.2</v>
      </c>
      <c r="O1146" s="86">
        <v>20.2</v>
      </c>
      <c r="P1146" s="86">
        <v>0</v>
      </c>
      <c r="Q1146" s="84" t="s">
        <v>4495</v>
      </c>
      <c r="S1146" s="84">
        <v>1145</v>
      </c>
    </row>
    <row r="1147" spans="1:19" x14ac:dyDescent="0.3">
      <c r="A1147" s="84">
        <v>389</v>
      </c>
      <c r="B1147" s="84">
        <v>20</v>
      </c>
      <c r="C1147" s="84" t="s">
        <v>4496</v>
      </c>
      <c r="D1147" s="84" t="s">
        <v>2242</v>
      </c>
      <c r="E1147" s="84" t="s">
        <v>146</v>
      </c>
      <c r="F1147" s="84" t="s">
        <v>147</v>
      </c>
      <c r="G1147" s="84" t="s">
        <v>147</v>
      </c>
      <c r="H1147" s="85">
        <v>34861</v>
      </c>
      <c r="I1147" s="84" t="s">
        <v>148</v>
      </c>
      <c r="J1147" s="84" t="s">
        <v>4497</v>
      </c>
      <c r="K1147" s="84">
        <v>1190</v>
      </c>
      <c r="L1147" s="84" t="s">
        <v>253</v>
      </c>
      <c r="M1147" s="84">
        <v>2010389044</v>
      </c>
      <c r="N1147" s="86">
        <v>-20.2</v>
      </c>
      <c r="O1147" s="86">
        <v>20.2</v>
      </c>
      <c r="P1147" s="86">
        <v>0</v>
      </c>
      <c r="Q1147" s="84" t="s">
        <v>4498</v>
      </c>
      <c r="S1147" s="84">
        <v>1146</v>
      </c>
    </row>
    <row r="1148" spans="1:19" x14ac:dyDescent="0.3">
      <c r="A1148" s="84">
        <v>229</v>
      </c>
      <c r="B1148" s="84">
        <v>17</v>
      </c>
      <c r="C1148" s="84" t="s">
        <v>4499</v>
      </c>
      <c r="D1148" s="84" t="s">
        <v>4500</v>
      </c>
      <c r="E1148" s="84" t="s">
        <v>165</v>
      </c>
      <c r="F1148" s="84" t="s">
        <v>147</v>
      </c>
      <c r="G1148" s="84" t="s">
        <v>147</v>
      </c>
      <c r="H1148" s="85">
        <v>35642</v>
      </c>
      <c r="I1148" s="84" t="s">
        <v>860</v>
      </c>
      <c r="J1148" s="84" t="s">
        <v>4501</v>
      </c>
      <c r="K1148" s="84">
        <v>1030</v>
      </c>
      <c r="L1148" s="84" t="s">
        <v>155</v>
      </c>
      <c r="M1148" s="84">
        <v>1710229018</v>
      </c>
      <c r="N1148" s="86">
        <v>-20.2</v>
      </c>
      <c r="O1148" s="86">
        <v>20.2</v>
      </c>
      <c r="P1148" s="86">
        <v>0</v>
      </c>
      <c r="Q1148" s="84" t="s">
        <v>4502</v>
      </c>
      <c r="S1148" s="84">
        <v>1147</v>
      </c>
    </row>
    <row r="1149" spans="1:19" x14ac:dyDescent="0.3">
      <c r="A1149" s="84">
        <v>387</v>
      </c>
      <c r="B1149" s="84">
        <v>17</v>
      </c>
      <c r="C1149" s="84" t="s">
        <v>4503</v>
      </c>
      <c r="D1149" s="84" t="s">
        <v>4504</v>
      </c>
      <c r="E1149" s="84" t="s">
        <v>146</v>
      </c>
      <c r="F1149" s="84" t="s">
        <v>147</v>
      </c>
      <c r="G1149" s="84" t="s">
        <v>147</v>
      </c>
      <c r="H1149" s="85">
        <v>33716</v>
      </c>
      <c r="I1149" s="84" t="s">
        <v>2560</v>
      </c>
      <c r="J1149" s="84" t="s">
        <v>4505</v>
      </c>
      <c r="K1149" s="84">
        <v>1100</v>
      </c>
      <c r="L1149" s="84" t="s">
        <v>155</v>
      </c>
      <c r="M1149" s="84">
        <v>1710387066</v>
      </c>
      <c r="N1149" s="86">
        <v>-20.2</v>
      </c>
      <c r="O1149" s="86">
        <v>20.2</v>
      </c>
      <c r="P1149" s="86">
        <v>0</v>
      </c>
      <c r="Q1149" s="84" t="s">
        <v>4506</v>
      </c>
      <c r="S1149" s="84">
        <v>1148</v>
      </c>
    </row>
    <row r="1150" spans="1:19" x14ac:dyDescent="0.3">
      <c r="A1150" s="84">
        <v>582</v>
      </c>
      <c r="B1150" s="84">
        <v>18</v>
      </c>
      <c r="C1150" s="84" t="s">
        <v>4507</v>
      </c>
      <c r="D1150" s="84" t="s">
        <v>4508</v>
      </c>
      <c r="E1150" s="84" t="s">
        <v>165</v>
      </c>
      <c r="F1150" s="84" t="s">
        <v>147</v>
      </c>
      <c r="G1150" s="84" t="s">
        <v>147</v>
      </c>
      <c r="H1150" s="85">
        <v>34293</v>
      </c>
      <c r="I1150" s="84" t="s">
        <v>860</v>
      </c>
      <c r="J1150" s="84" t="s">
        <v>4509</v>
      </c>
      <c r="K1150" s="84">
        <v>2100</v>
      </c>
      <c r="L1150" s="84" t="s">
        <v>3963</v>
      </c>
      <c r="M1150" s="84">
        <v>1810582013</v>
      </c>
      <c r="N1150" s="86">
        <v>-20.2</v>
      </c>
      <c r="O1150" s="86">
        <v>20.2</v>
      </c>
      <c r="P1150" s="86">
        <v>0</v>
      </c>
      <c r="Q1150" s="84" t="s">
        <v>4510</v>
      </c>
      <c r="S1150" s="84">
        <v>1149</v>
      </c>
    </row>
    <row r="1151" spans="1:19" x14ac:dyDescent="0.3">
      <c r="A1151" s="84">
        <v>389</v>
      </c>
      <c r="B1151" s="84">
        <v>20</v>
      </c>
      <c r="C1151" s="84" t="s">
        <v>4511</v>
      </c>
      <c r="D1151" s="84" t="s">
        <v>4512</v>
      </c>
      <c r="E1151" s="84" t="s">
        <v>146</v>
      </c>
      <c r="F1151" s="84" t="s">
        <v>147</v>
      </c>
      <c r="G1151" s="84" t="s">
        <v>147</v>
      </c>
      <c r="H1151" s="85">
        <v>35913</v>
      </c>
      <c r="I1151" s="84" t="s">
        <v>148</v>
      </c>
      <c r="J1151" s="84" t="s">
        <v>4513</v>
      </c>
      <c r="K1151" s="84">
        <v>1100</v>
      </c>
      <c r="L1151" s="84" t="s">
        <v>168</v>
      </c>
      <c r="M1151" s="84">
        <v>2010389135</v>
      </c>
      <c r="N1151" s="86">
        <v>-20.2</v>
      </c>
      <c r="O1151" s="86">
        <v>20.2</v>
      </c>
      <c r="P1151" s="86">
        <v>0</v>
      </c>
      <c r="Q1151" s="84" t="s">
        <v>4514</v>
      </c>
      <c r="S1151" s="84">
        <v>1150</v>
      </c>
    </row>
    <row r="1152" spans="1:19" x14ac:dyDescent="0.3">
      <c r="A1152" s="84">
        <v>389</v>
      </c>
      <c r="B1152" s="84">
        <v>20</v>
      </c>
      <c r="C1152" s="84" t="s">
        <v>4515</v>
      </c>
      <c r="D1152" s="84" t="s">
        <v>666</v>
      </c>
      <c r="E1152" s="84" t="s">
        <v>165</v>
      </c>
      <c r="F1152" s="84" t="s">
        <v>147</v>
      </c>
      <c r="G1152" s="84" t="s">
        <v>147</v>
      </c>
      <c r="H1152" s="85">
        <v>37087</v>
      </c>
      <c r="I1152" s="84" t="s">
        <v>148</v>
      </c>
      <c r="J1152" s="84" t="s">
        <v>4516</v>
      </c>
      <c r="K1152" s="84">
        <v>1200</v>
      </c>
      <c r="L1152" s="84" t="s">
        <v>945</v>
      </c>
      <c r="M1152" s="84">
        <v>2010389045</v>
      </c>
      <c r="N1152" s="86">
        <v>-20.2</v>
      </c>
      <c r="O1152" s="86">
        <v>20.2</v>
      </c>
      <c r="P1152" s="86">
        <v>0</v>
      </c>
      <c r="Q1152" s="84" t="s">
        <v>4517</v>
      </c>
      <c r="S1152" s="84">
        <v>1151</v>
      </c>
    </row>
    <row r="1153" spans="1:19" x14ac:dyDescent="0.3">
      <c r="A1153" s="84">
        <v>1229</v>
      </c>
      <c r="B1153" s="84">
        <v>20</v>
      </c>
      <c r="C1153" s="84" t="s">
        <v>4515</v>
      </c>
      <c r="D1153" s="84" t="s">
        <v>2977</v>
      </c>
      <c r="E1153" s="84" t="s">
        <v>146</v>
      </c>
      <c r="F1153" s="84" t="s">
        <v>147</v>
      </c>
      <c r="G1153" s="84" t="s">
        <v>147</v>
      </c>
      <c r="H1153" s="85">
        <v>36481</v>
      </c>
      <c r="I1153" s="84" t="s">
        <v>624</v>
      </c>
      <c r="J1153" s="84" t="s">
        <v>4518</v>
      </c>
      <c r="K1153" s="84">
        <v>1030</v>
      </c>
      <c r="L1153" s="84" t="s">
        <v>277</v>
      </c>
      <c r="M1153" s="84">
        <v>2010229038</v>
      </c>
      <c r="N1153" s="86">
        <v>-20.2</v>
      </c>
      <c r="O1153" s="86">
        <v>20.2</v>
      </c>
      <c r="P1153" s="86">
        <v>0</v>
      </c>
      <c r="Q1153" s="84" t="s">
        <v>4519</v>
      </c>
      <c r="S1153" s="84">
        <v>1152</v>
      </c>
    </row>
    <row r="1154" spans="1:19" x14ac:dyDescent="0.3">
      <c r="A1154" s="84">
        <v>229</v>
      </c>
      <c r="B1154" s="84">
        <v>18</v>
      </c>
      <c r="C1154" s="84" t="s">
        <v>4520</v>
      </c>
      <c r="D1154" s="84" t="s">
        <v>318</v>
      </c>
      <c r="E1154" s="84" t="s">
        <v>146</v>
      </c>
      <c r="F1154" s="84" t="s">
        <v>147</v>
      </c>
      <c r="G1154" s="84" t="s">
        <v>147</v>
      </c>
      <c r="H1154" s="85">
        <v>35300</v>
      </c>
      <c r="I1154" s="84" t="s">
        <v>148</v>
      </c>
      <c r="J1154" s="84" t="s">
        <v>4521</v>
      </c>
      <c r="K1154" s="84">
        <v>1120</v>
      </c>
      <c r="L1154" s="84" t="s">
        <v>272</v>
      </c>
      <c r="M1154" s="84">
        <v>1810229064</v>
      </c>
      <c r="N1154" s="86">
        <v>-20.2</v>
      </c>
      <c r="O1154" s="86">
        <v>20.2</v>
      </c>
      <c r="P1154" s="86">
        <v>0</v>
      </c>
      <c r="Q1154" s="84" t="s">
        <v>4522</v>
      </c>
      <c r="S1154" s="84">
        <v>1153</v>
      </c>
    </row>
    <row r="1155" spans="1:19" x14ac:dyDescent="0.3">
      <c r="A1155" s="84">
        <v>387</v>
      </c>
      <c r="B1155" s="84">
        <v>20</v>
      </c>
      <c r="C1155" s="84" t="s">
        <v>4523</v>
      </c>
      <c r="D1155" s="84" t="s">
        <v>4524</v>
      </c>
      <c r="E1155" s="84" t="s">
        <v>165</v>
      </c>
      <c r="F1155" s="84" t="s">
        <v>147</v>
      </c>
      <c r="G1155" s="84" t="s">
        <v>147</v>
      </c>
      <c r="H1155" s="85">
        <v>36180</v>
      </c>
      <c r="I1155" s="84" t="s">
        <v>148</v>
      </c>
      <c r="J1155" s="84" t="s">
        <v>4525</v>
      </c>
      <c r="K1155" s="84">
        <v>1120</v>
      </c>
      <c r="L1155" s="84" t="s">
        <v>272</v>
      </c>
      <c r="M1155" s="84">
        <v>2010387066</v>
      </c>
      <c r="N1155" s="86">
        <v>-20.2</v>
      </c>
      <c r="O1155" s="86">
        <v>20.2</v>
      </c>
      <c r="P1155" s="86">
        <v>0</v>
      </c>
      <c r="Q1155" s="84" t="s">
        <v>4526</v>
      </c>
      <c r="S1155" s="84">
        <v>1154</v>
      </c>
    </row>
    <row r="1156" spans="1:19" x14ac:dyDescent="0.3">
      <c r="A1156" s="84">
        <v>1389</v>
      </c>
      <c r="B1156" s="84">
        <v>17</v>
      </c>
      <c r="C1156" s="84" t="s">
        <v>4527</v>
      </c>
      <c r="D1156" s="84" t="s">
        <v>4528</v>
      </c>
      <c r="E1156" s="84" t="s">
        <v>165</v>
      </c>
      <c r="F1156" s="84" t="s">
        <v>147</v>
      </c>
      <c r="G1156" s="84" t="s">
        <v>4529</v>
      </c>
      <c r="H1156" s="85">
        <v>30695</v>
      </c>
      <c r="I1156" s="84" t="s">
        <v>3184</v>
      </c>
      <c r="J1156" s="84" t="s">
        <v>4530</v>
      </c>
      <c r="K1156" s="84">
        <v>1030</v>
      </c>
      <c r="L1156" s="84" t="s">
        <v>155</v>
      </c>
      <c r="M1156" s="84">
        <v>1710389908</v>
      </c>
      <c r="N1156" s="86">
        <v>-20.2</v>
      </c>
      <c r="O1156" s="86">
        <v>20.2</v>
      </c>
      <c r="P1156" s="86">
        <v>0</v>
      </c>
      <c r="Q1156" s="84" t="s">
        <v>4531</v>
      </c>
      <c r="S1156" s="84">
        <v>1155</v>
      </c>
    </row>
    <row r="1157" spans="1:19" x14ac:dyDescent="0.3">
      <c r="A1157" s="84">
        <v>229</v>
      </c>
      <c r="B1157" s="84">
        <v>18</v>
      </c>
      <c r="C1157" s="84" t="s">
        <v>4532</v>
      </c>
      <c r="D1157" s="84" t="s">
        <v>1375</v>
      </c>
      <c r="E1157" s="84" t="s">
        <v>165</v>
      </c>
      <c r="F1157" s="84" t="s">
        <v>147</v>
      </c>
      <c r="G1157" s="84" t="s">
        <v>147</v>
      </c>
      <c r="H1157" s="85">
        <v>35862</v>
      </c>
      <c r="I1157" s="84" t="s">
        <v>148</v>
      </c>
      <c r="J1157" s="84" t="s">
        <v>4533</v>
      </c>
      <c r="K1157" s="84">
        <v>3710</v>
      </c>
      <c r="L1157" s="84" t="s">
        <v>2913</v>
      </c>
      <c r="M1157" s="84">
        <v>1810229022</v>
      </c>
      <c r="N1157" s="86">
        <v>-20.2</v>
      </c>
      <c r="O1157" s="86">
        <v>20.2</v>
      </c>
      <c r="P1157" s="86">
        <v>0</v>
      </c>
      <c r="Q1157" s="84" t="s">
        <v>4534</v>
      </c>
      <c r="S1157" s="84">
        <v>1156</v>
      </c>
    </row>
    <row r="1158" spans="1:19" x14ac:dyDescent="0.3">
      <c r="A1158" s="84">
        <v>-42</v>
      </c>
      <c r="B1158" s="84">
        <v>19</v>
      </c>
      <c r="C1158" s="84" t="s">
        <v>4535</v>
      </c>
      <c r="D1158" s="84" t="s">
        <v>2908</v>
      </c>
      <c r="E1158" s="84" t="s">
        <v>165</v>
      </c>
      <c r="F1158" s="84" t="s">
        <v>147</v>
      </c>
      <c r="G1158" s="84" t="s">
        <v>147</v>
      </c>
      <c r="H1158" s="85">
        <v>33675</v>
      </c>
      <c r="I1158" s="84" t="s">
        <v>148</v>
      </c>
      <c r="J1158" s="84" t="s">
        <v>4536</v>
      </c>
      <c r="K1158" s="84">
        <v>1150</v>
      </c>
      <c r="L1158" s="84" t="s">
        <v>173</v>
      </c>
      <c r="M1158" s="84">
        <v>1940042023</v>
      </c>
      <c r="N1158" s="86">
        <v>-20.2</v>
      </c>
      <c r="O1158" s="86">
        <v>20.2</v>
      </c>
      <c r="P1158" s="86">
        <v>0</v>
      </c>
      <c r="Q1158" s="84" t="s">
        <v>4537</v>
      </c>
      <c r="R1158" s="84" t="s">
        <v>232</v>
      </c>
      <c r="S1158" s="84">
        <v>1157</v>
      </c>
    </row>
    <row r="1159" spans="1:19" x14ac:dyDescent="0.3">
      <c r="A1159" s="84">
        <v>702</v>
      </c>
      <c r="B1159" s="84">
        <v>20</v>
      </c>
      <c r="C1159" s="84" t="s">
        <v>4538</v>
      </c>
      <c r="D1159" s="84" t="s">
        <v>4539</v>
      </c>
      <c r="E1159" s="84" t="s">
        <v>165</v>
      </c>
      <c r="F1159" s="84" t="s">
        <v>147</v>
      </c>
      <c r="G1159" s="84" t="s">
        <v>147</v>
      </c>
      <c r="H1159" s="85">
        <v>36139</v>
      </c>
      <c r="I1159" s="84" t="s">
        <v>148</v>
      </c>
      <c r="J1159" s="84" t="s">
        <v>4540</v>
      </c>
      <c r="K1159" s="84">
        <v>2331</v>
      </c>
      <c r="L1159" s="84" t="s">
        <v>3370</v>
      </c>
      <c r="M1159" s="84">
        <v>2010702007</v>
      </c>
      <c r="N1159" s="86">
        <v>-20.2</v>
      </c>
      <c r="O1159" s="86">
        <v>20.2</v>
      </c>
      <c r="P1159" s="86">
        <v>0</v>
      </c>
      <c r="Q1159" s="84" t="s">
        <v>4541</v>
      </c>
      <c r="S1159" s="84">
        <v>1158</v>
      </c>
    </row>
    <row r="1160" spans="1:19" x14ac:dyDescent="0.3">
      <c r="A1160" s="84">
        <v>387</v>
      </c>
      <c r="B1160" s="84">
        <v>19</v>
      </c>
      <c r="C1160" s="84" t="s">
        <v>4542</v>
      </c>
      <c r="D1160" s="84" t="s">
        <v>4543</v>
      </c>
      <c r="E1160" s="84" t="s">
        <v>146</v>
      </c>
      <c r="F1160" s="84" t="s">
        <v>147</v>
      </c>
      <c r="G1160" s="84" t="s">
        <v>147</v>
      </c>
      <c r="H1160" s="85">
        <v>33688</v>
      </c>
      <c r="I1160" s="84" t="s">
        <v>148</v>
      </c>
      <c r="J1160" s="84" t="s">
        <v>4544</v>
      </c>
      <c r="K1160" s="84">
        <v>1020</v>
      </c>
      <c r="L1160" s="84" t="s">
        <v>161</v>
      </c>
      <c r="M1160" s="84">
        <v>1910387023</v>
      </c>
      <c r="N1160" s="86">
        <v>-20.2</v>
      </c>
      <c r="O1160" s="86">
        <v>20.2</v>
      </c>
      <c r="P1160" s="86">
        <v>0</v>
      </c>
      <c r="Q1160" s="84" t="s">
        <v>4545</v>
      </c>
      <c r="S1160" s="84">
        <v>1159</v>
      </c>
    </row>
    <row r="1161" spans="1:19" x14ac:dyDescent="0.3">
      <c r="A1161" s="84">
        <v>-36</v>
      </c>
      <c r="B1161" s="84">
        <v>19</v>
      </c>
      <c r="C1161" s="84" t="s">
        <v>4542</v>
      </c>
      <c r="D1161" s="84" t="s">
        <v>537</v>
      </c>
      <c r="E1161" s="84" t="s">
        <v>165</v>
      </c>
      <c r="F1161" s="84" t="s">
        <v>147</v>
      </c>
      <c r="G1161" s="84" t="s">
        <v>239</v>
      </c>
      <c r="H1161" s="85">
        <v>34221</v>
      </c>
      <c r="I1161" s="84" t="s">
        <v>860</v>
      </c>
      <c r="J1161" s="84" t="s">
        <v>4546</v>
      </c>
      <c r="K1161" s="84">
        <v>1110</v>
      </c>
      <c r="L1161" s="84" t="s">
        <v>155</v>
      </c>
      <c r="M1161" s="84">
        <v>1940036008</v>
      </c>
      <c r="N1161" s="86">
        <v>-20.2</v>
      </c>
      <c r="O1161" s="86">
        <v>20.2</v>
      </c>
      <c r="P1161" s="86">
        <v>0</v>
      </c>
      <c r="Q1161" s="84" t="s">
        <v>4547</v>
      </c>
      <c r="R1161" s="84" t="s">
        <v>777</v>
      </c>
      <c r="S1161" s="84">
        <v>1160</v>
      </c>
    </row>
    <row r="1162" spans="1:19" x14ac:dyDescent="0.3">
      <c r="A1162" s="84">
        <v>389</v>
      </c>
      <c r="B1162" s="84">
        <v>19</v>
      </c>
      <c r="C1162" s="84" t="s">
        <v>4548</v>
      </c>
      <c r="D1162" s="84" t="s">
        <v>1024</v>
      </c>
      <c r="E1162" s="84" t="s">
        <v>146</v>
      </c>
      <c r="F1162" s="84" t="s">
        <v>147</v>
      </c>
      <c r="G1162" s="84" t="s">
        <v>147</v>
      </c>
      <c r="H1162" s="85">
        <v>35703</v>
      </c>
      <c r="I1162" s="84" t="s">
        <v>148</v>
      </c>
      <c r="J1162" s="84" t="s">
        <v>4549</v>
      </c>
      <c r="K1162" s="84">
        <v>1220</v>
      </c>
      <c r="L1162" s="84" t="s">
        <v>150</v>
      </c>
      <c r="M1162" s="84">
        <v>1910389118</v>
      </c>
      <c r="N1162" s="86">
        <v>-20.2</v>
      </c>
      <c r="O1162" s="86">
        <v>20.2</v>
      </c>
      <c r="P1162" s="86">
        <v>0</v>
      </c>
      <c r="Q1162" s="84" t="s">
        <v>4550</v>
      </c>
      <c r="S1162" s="84">
        <v>1161</v>
      </c>
    </row>
    <row r="1163" spans="1:19" x14ac:dyDescent="0.3">
      <c r="A1163" s="84">
        <v>387</v>
      </c>
      <c r="B1163" s="84">
        <v>18</v>
      </c>
      <c r="C1163" s="84" t="s">
        <v>4551</v>
      </c>
      <c r="D1163" s="84" t="s">
        <v>623</v>
      </c>
      <c r="E1163" s="84" t="s">
        <v>165</v>
      </c>
      <c r="F1163" s="84" t="s">
        <v>147</v>
      </c>
      <c r="G1163" s="84" t="s">
        <v>147</v>
      </c>
      <c r="H1163" s="85">
        <v>35718</v>
      </c>
      <c r="I1163" s="84" t="s">
        <v>148</v>
      </c>
      <c r="J1163" s="84" t="s">
        <v>4552</v>
      </c>
      <c r="K1163" s="84">
        <v>1220</v>
      </c>
      <c r="L1163" s="84" t="s">
        <v>150</v>
      </c>
      <c r="M1163" s="84">
        <v>1810387069</v>
      </c>
      <c r="N1163" s="86">
        <v>-20.2</v>
      </c>
      <c r="O1163" s="86">
        <v>20.2</v>
      </c>
      <c r="P1163" s="86">
        <v>0</v>
      </c>
      <c r="Q1163" s="84" t="s">
        <v>4553</v>
      </c>
      <c r="S1163" s="84">
        <v>1162</v>
      </c>
    </row>
    <row r="1164" spans="1:19" x14ac:dyDescent="0.3">
      <c r="A1164" s="84">
        <v>229</v>
      </c>
      <c r="B1164" s="84">
        <v>17</v>
      </c>
      <c r="C1164" s="84" t="s">
        <v>4554</v>
      </c>
      <c r="D1164" s="84" t="s">
        <v>4555</v>
      </c>
      <c r="E1164" s="84" t="s">
        <v>165</v>
      </c>
      <c r="F1164" s="84" t="s">
        <v>147</v>
      </c>
      <c r="G1164" s="84" t="s">
        <v>147</v>
      </c>
      <c r="H1164" s="85">
        <v>36064</v>
      </c>
      <c r="I1164" s="84" t="s">
        <v>148</v>
      </c>
      <c r="J1164" s="84" t="s">
        <v>4556</v>
      </c>
      <c r="K1164" s="84">
        <v>1220</v>
      </c>
      <c r="L1164" s="84" t="s">
        <v>150</v>
      </c>
      <c r="M1164" s="84">
        <v>1710229019</v>
      </c>
      <c r="N1164" s="86">
        <v>-20.2</v>
      </c>
      <c r="O1164" s="86">
        <v>20.2</v>
      </c>
      <c r="P1164" s="86">
        <v>0</v>
      </c>
      <c r="Q1164" s="84" t="s">
        <v>4557</v>
      </c>
      <c r="S1164" s="84">
        <v>1163</v>
      </c>
    </row>
    <row r="1165" spans="1:19" x14ac:dyDescent="0.3">
      <c r="A1165" s="84">
        <v>229</v>
      </c>
      <c r="B1165" s="84">
        <v>19</v>
      </c>
      <c r="C1165" s="84" t="s">
        <v>4558</v>
      </c>
      <c r="D1165" s="84" t="s">
        <v>4559</v>
      </c>
      <c r="E1165" s="84" t="s">
        <v>146</v>
      </c>
      <c r="F1165" s="84" t="s">
        <v>147</v>
      </c>
      <c r="G1165" s="84" t="s">
        <v>147</v>
      </c>
      <c r="H1165" s="85">
        <v>35933</v>
      </c>
      <c r="I1165" s="84" t="s">
        <v>148</v>
      </c>
      <c r="J1165" s="84" t="s">
        <v>4560</v>
      </c>
      <c r="K1165" s="84">
        <v>1060</v>
      </c>
      <c r="L1165" s="84" t="s">
        <v>712</v>
      </c>
      <c r="M1165" s="84">
        <v>1910229072</v>
      </c>
      <c r="N1165" s="86">
        <v>-20.2</v>
      </c>
      <c r="O1165" s="86">
        <v>20.2</v>
      </c>
      <c r="P1165" s="86">
        <v>0</v>
      </c>
      <c r="Q1165" s="84" t="s">
        <v>4561</v>
      </c>
      <c r="S1165" s="84">
        <v>1164</v>
      </c>
    </row>
    <row r="1166" spans="1:19" x14ac:dyDescent="0.3">
      <c r="A1166" s="84">
        <v>230</v>
      </c>
      <c r="B1166" s="84">
        <v>20</v>
      </c>
      <c r="C1166" s="84" t="s">
        <v>4562</v>
      </c>
      <c r="D1166" s="84" t="s">
        <v>4563</v>
      </c>
      <c r="E1166" s="84" t="s">
        <v>146</v>
      </c>
      <c r="F1166" s="84" t="s">
        <v>215</v>
      </c>
      <c r="G1166" s="84" t="s">
        <v>1416</v>
      </c>
      <c r="H1166" s="85">
        <v>31669</v>
      </c>
      <c r="I1166" s="84" t="s">
        <v>148</v>
      </c>
      <c r="J1166" s="84" t="s">
        <v>4564</v>
      </c>
      <c r="K1166" s="84">
        <v>1170</v>
      </c>
      <c r="L1166" s="84" t="s">
        <v>248</v>
      </c>
      <c r="M1166" s="84">
        <v>2010230055</v>
      </c>
      <c r="N1166" s="86">
        <v>-20.2</v>
      </c>
      <c r="O1166" s="86">
        <v>20.2</v>
      </c>
      <c r="P1166" s="86">
        <v>0</v>
      </c>
      <c r="Q1166" s="84" t="s">
        <v>4565</v>
      </c>
      <c r="S1166" s="84">
        <v>1165</v>
      </c>
    </row>
    <row r="1167" spans="1:19" x14ac:dyDescent="0.3">
      <c r="A1167" s="84">
        <v>-42</v>
      </c>
      <c r="B1167" s="84">
        <v>19</v>
      </c>
      <c r="C1167" s="84" t="s">
        <v>4566</v>
      </c>
      <c r="D1167" s="84" t="s">
        <v>1256</v>
      </c>
      <c r="E1167" s="84" t="s">
        <v>165</v>
      </c>
      <c r="F1167" s="84" t="s">
        <v>147</v>
      </c>
      <c r="G1167" s="84" t="s">
        <v>147</v>
      </c>
      <c r="H1167" s="85">
        <v>35393</v>
      </c>
      <c r="I1167" s="84" t="s">
        <v>228</v>
      </c>
      <c r="J1167" s="84" t="s">
        <v>4567</v>
      </c>
      <c r="K1167" s="84">
        <v>30655</v>
      </c>
      <c r="L1167" s="84" t="s">
        <v>147</v>
      </c>
      <c r="M1167" s="84">
        <v>1940042018</v>
      </c>
      <c r="N1167" s="86">
        <v>-20.2</v>
      </c>
      <c r="O1167" s="86">
        <v>20.2</v>
      </c>
      <c r="P1167" s="86">
        <v>0</v>
      </c>
      <c r="Q1167" s="84" t="s">
        <v>4568</v>
      </c>
      <c r="R1167" s="84" t="s">
        <v>232</v>
      </c>
      <c r="S1167" s="84">
        <v>1166</v>
      </c>
    </row>
    <row r="1168" spans="1:19" x14ac:dyDescent="0.3">
      <c r="A1168" s="84">
        <v>390</v>
      </c>
      <c r="B1168" s="84">
        <v>17</v>
      </c>
      <c r="C1168" s="84" t="s">
        <v>4569</v>
      </c>
      <c r="D1168" s="84" t="s">
        <v>841</v>
      </c>
      <c r="E1168" s="84" t="s">
        <v>165</v>
      </c>
      <c r="F1168" s="84" t="s">
        <v>147</v>
      </c>
      <c r="G1168" s="84" t="s">
        <v>239</v>
      </c>
      <c r="H1168" s="85">
        <v>33033</v>
      </c>
      <c r="I1168" s="84" t="s">
        <v>148</v>
      </c>
      <c r="J1168" s="84" t="s">
        <v>4570</v>
      </c>
      <c r="K1168" s="84">
        <v>1160</v>
      </c>
      <c r="L1168" s="84" t="s">
        <v>155</v>
      </c>
      <c r="M1168" s="84">
        <v>1710390022</v>
      </c>
      <c r="N1168" s="86">
        <v>-20.2</v>
      </c>
      <c r="O1168" s="86">
        <v>20.2</v>
      </c>
      <c r="P1168" s="86">
        <v>0</v>
      </c>
      <c r="Q1168" s="84" t="s">
        <v>4571</v>
      </c>
      <c r="S1168" s="84">
        <v>1167</v>
      </c>
    </row>
    <row r="1169" spans="1:19" x14ac:dyDescent="0.3">
      <c r="A1169" s="84">
        <v>702</v>
      </c>
      <c r="B1169" s="84">
        <v>18</v>
      </c>
      <c r="C1169" s="84" t="s">
        <v>4572</v>
      </c>
      <c r="D1169" s="84" t="s">
        <v>2003</v>
      </c>
      <c r="E1169" s="84" t="s">
        <v>165</v>
      </c>
      <c r="F1169" s="84" t="s">
        <v>147</v>
      </c>
      <c r="G1169" s="84" t="s">
        <v>147</v>
      </c>
      <c r="H1169" s="85">
        <v>35542</v>
      </c>
      <c r="I1169" s="84" t="s">
        <v>624</v>
      </c>
      <c r="J1169" s="84" t="s">
        <v>4573</v>
      </c>
      <c r="K1169" s="84">
        <v>1030</v>
      </c>
      <c r="L1169" s="84" t="s">
        <v>277</v>
      </c>
      <c r="M1169" s="84">
        <v>1810702040</v>
      </c>
      <c r="N1169" s="86">
        <v>-20.2</v>
      </c>
      <c r="O1169" s="86">
        <v>20.2</v>
      </c>
      <c r="P1169" s="86">
        <v>0</v>
      </c>
      <c r="Q1169" s="84" t="s">
        <v>4574</v>
      </c>
      <c r="S1169" s="84">
        <v>1168</v>
      </c>
    </row>
    <row r="1170" spans="1:19" x14ac:dyDescent="0.3">
      <c r="A1170" s="84">
        <v>582</v>
      </c>
      <c r="B1170" s="84">
        <v>20</v>
      </c>
      <c r="C1170" s="84" t="s">
        <v>4575</v>
      </c>
      <c r="D1170" s="84" t="s">
        <v>2294</v>
      </c>
      <c r="E1170" s="84" t="s">
        <v>165</v>
      </c>
      <c r="F1170" s="84" t="s">
        <v>147</v>
      </c>
      <c r="G1170" s="84" t="s">
        <v>147</v>
      </c>
      <c r="H1170" s="85">
        <v>33139</v>
      </c>
      <c r="I1170" s="84" t="s">
        <v>148</v>
      </c>
      <c r="J1170" s="84" t="s">
        <v>4576</v>
      </c>
      <c r="K1170" s="84">
        <v>2401</v>
      </c>
      <c r="L1170" s="84" t="s">
        <v>1878</v>
      </c>
      <c r="M1170" s="84">
        <v>2010582020</v>
      </c>
      <c r="N1170" s="86">
        <v>-20.2</v>
      </c>
      <c r="O1170" s="86">
        <v>20.2</v>
      </c>
      <c r="P1170" s="86">
        <v>0</v>
      </c>
      <c r="Q1170" s="84" t="s">
        <v>4577</v>
      </c>
      <c r="S1170" s="84">
        <v>1169</v>
      </c>
    </row>
    <row r="1171" spans="1:19" x14ac:dyDescent="0.3">
      <c r="A1171" s="84">
        <v>582</v>
      </c>
      <c r="B1171" s="84">
        <v>19</v>
      </c>
      <c r="C1171" s="84" t="s">
        <v>4578</v>
      </c>
      <c r="D1171" s="84" t="s">
        <v>2123</v>
      </c>
      <c r="E1171" s="84" t="s">
        <v>165</v>
      </c>
      <c r="F1171" s="84" t="s">
        <v>147</v>
      </c>
      <c r="G1171" s="84" t="s">
        <v>147</v>
      </c>
      <c r="H1171" s="85">
        <v>34591</v>
      </c>
      <c r="I1171" s="84" t="s">
        <v>624</v>
      </c>
      <c r="J1171" s="84" t="s">
        <v>4579</v>
      </c>
      <c r="K1171" s="84">
        <v>1120</v>
      </c>
      <c r="L1171" s="84" t="s">
        <v>272</v>
      </c>
      <c r="M1171" s="84">
        <v>1910582021</v>
      </c>
      <c r="N1171" s="86">
        <v>-20.2</v>
      </c>
      <c r="O1171" s="86">
        <v>20.2</v>
      </c>
      <c r="P1171" s="86">
        <v>0</v>
      </c>
      <c r="Q1171" s="84" t="s">
        <v>4580</v>
      </c>
      <c r="S1171" s="84">
        <v>1170</v>
      </c>
    </row>
    <row r="1172" spans="1:19" x14ac:dyDescent="0.3">
      <c r="A1172" s="84">
        <v>230</v>
      </c>
      <c r="B1172" s="84">
        <v>20</v>
      </c>
      <c r="C1172" s="84" t="s">
        <v>4581</v>
      </c>
      <c r="D1172" s="84" t="s">
        <v>2242</v>
      </c>
      <c r="E1172" s="84" t="s">
        <v>146</v>
      </c>
      <c r="F1172" s="84" t="s">
        <v>147</v>
      </c>
      <c r="G1172" s="84" t="s">
        <v>239</v>
      </c>
      <c r="H1172" s="85">
        <v>33713</v>
      </c>
      <c r="I1172" s="84" t="s">
        <v>148</v>
      </c>
      <c r="J1172" s="84" t="s">
        <v>4582</v>
      </c>
      <c r="K1172" s="84">
        <v>1150</v>
      </c>
      <c r="L1172" s="84" t="s">
        <v>155</v>
      </c>
      <c r="M1172" s="84">
        <v>2010230022</v>
      </c>
      <c r="N1172" s="86">
        <v>-20.2</v>
      </c>
      <c r="O1172" s="86">
        <v>20.2</v>
      </c>
      <c r="P1172" s="86">
        <v>0</v>
      </c>
      <c r="Q1172" s="84" t="s">
        <v>4583</v>
      </c>
      <c r="S1172" s="84">
        <v>1171</v>
      </c>
    </row>
    <row r="1173" spans="1:19" x14ac:dyDescent="0.3">
      <c r="A1173" s="84">
        <v>391</v>
      </c>
      <c r="B1173" s="84">
        <v>19</v>
      </c>
      <c r="C1173" s="84" t="s">
        <v>4584</v>
      </c>
      <c r="D1173" s="84" t="s">
        <v>4585</v>
      </c>
      <c r="E1173" s="84" t="s">
        <v>146</v>
      </c>
      <c r="F1173" s="84" t="s">
        <v>147</v>
      </c>
      <c r="G1173" s="84" t="s">
        <v>147</v>
      </c>
      <c r="H1173" s="85">
        <v>31380</v>
      </c>
      <c r="I1173" s="84" t="s">
        <v>1574</v>
      </c>
      <c r="J1173" s="84" t="s">
        <v>4586</v>
      </c>
      <c r="K1173" s="84">
        <v>1200</v>
      </c>
      <c r="L1173" s="84" t="s">
        <v>155</v>
      </c>
      <c r="M1173" s="84">
        <v>1910391008</v>
      </c>
      <c r="N1173" s="86">
        <v>-20.2</v>
      </c>
      <c r="O1173" s="86">
        <v>20.2</v>
      </c>
      <c r="P1173" s="86">
        <v>0</v>
      </c>
      <c r="Q1173" s="84" t="s">
        <v>4587</v>
      </c>
      <c r="S1173" s="84">
        <v>1172</v>
      </c>
    </row>
    <row r="1174" spans="1:19" x14ac:dyDescent="0.3">
      <c r="A1174" s="84">
        <v>582</v>
      </c>
      <c r="B1174" s="84">
        <v>20</v>
      </c>
      <c r="C1174" s="84" t="s">
        <v>4588</v>
      </c>
      <c r="D1174" s="84" t="s">
        <v>4589</v>
      </c>
      <c r="E1174" s="84" t="s">
        <v>165</v>
      </c>
      <c r="F1174" s="84" t="s">
        <v>147</v>
      </c>
      <c r="G1174" s="84" t="s">
        <v>147</v>
      </c>
      <c r="H1174" s="85">
        <v>34337</v>
      </c>
      <c r="I1174" s="84" t="s">
        <v>148</v>
      </c>
      <c r="J1174" s="84" t="s">
        <v>4590</v>
      </c>
      <c r="K1174" s="84">
        <v>1030</v>
      </c>
      <c r="L1174" s="84" t="s">
        <v>277</v>
      </c>
      <c r="M1174" s="84">
        <v>2010582021</v>
      </c>
      <c r="N1174" s="86">
        <v>-20.2</v>
      </c>
      <c r="O1174" s="86">
        <v>20.2</v>
      </c>
      <c r="P1174" s="86">
        <v>0</v>
      </c>
      <c r="Q1174" s="84" t="s">
        <v>4591</v>
      </c>
      <c r="S1174" s="84">
        <v>1173</v>
      </c>
    </row>
    <row r="1175" spans="1:19" x14ac:dyDescent="0.3">
      <c r="A1175" s="84">
        <v>582</v>
      </c>
      <c r="B1175" s="84">
        <v>19</v>
      </c>
      <c r="C1175" s="84" t="s">
        <v>4592</v>
      </c>
      <c r="D1175" s="84" t="s">
        <v>3019</v>
      </c>
      <c r="E1175" s="84" t="s">
        <v>165</v>
      </c>
      <c r="F1175" s="84" t="s">
        <v>147</v>
      </c>
      <c r="G1175" s="84" t="s">
        <v>147</v>
      </c>
      <c r="H1175" s="85">
        <v>36297</v>
      </c>
      <c r="I1175" s="84" t="s">
        <v>148</v>
      </c>
      <c r="J1175" s="84" t="s">
        <v>4593</v>
      </c>
      <c r="K1175" s="84">
        <v>1110</v>
      </c>
      <c r="L1175" s="84" t="s">
        <v>330</v>
      </c>
      <c r="M1175" s="84">
        <v>1910582063</v>
      </c>
      <c r="N1175" s="86">
        <v>-20.2</v>
      </c>
      <c r="O1175" s="86">
        <v>20.2</v>
      </c>
      <c r="P1175" s="86">
        <v>0</v>
      </c>
      <c r="Q1175" s="84" t="s">
        <v>4594</v>
      </c>
      <c r="S1175" s="84">
        <v>1174</v>
      </c>
    </row>
    <row r="1176" spans="1:19" x14ac:dyDescent="0.3">
      <c r="A1176" s="84">
        <v>391</v>
      </c>
      <c r="B1176" s="84">
        <v>18</v>
      </c>
      <c r="C1176" s="84" t="s">
        <v>4595</v>
      </c>
      <c r="D1176" s="84" t="s">
        <v>1180</v>
      </c>
      <c r="E1176" s="84" t="s">
        <v>146</v>
      </c>
      <c r="F1176" s="84" t="s">
        <v>147</v>
      </c>
      <c r="G1176" s="84" t="s">
        <v>147</v>
      </c>
      <c r="H1176" s="85">
        <v>35831</v>
      </c>
      <c r="I1176" s="84" t="s">
        <v>860</v>
      </c>
      <c r="J1176" s="84" t="s">
        <v>4596</v>
      </c>
      <c r="K1176" s="84">
        <v>1220</v>
      </c>
      <c r="L1176" s="84" t="s">
        <v>150</v>
      </c>
      <c r="M1176" s="84">
        <v>1810391008</v>
      </c>
      <c r="N1176" s="86">
        <v>-20.2</v>
      </c>
      <c r="O1176" s="86">
        <v>20.2</v>
      </c>
      <c r="P1176" s="86">
        <v>0</v>
      </c>
      <c r="Q1176" s="84" t="s">
        <v>4597</v>
      </c>
      <c r="S1176" s="84">
        <v>1175</v>
      </c>
    </row>
    <row r="1177" spans="1:19" x14ac:dyDescent="0.3">
      <c r="A1177" s="84">
        <v>705</v>
      </c>
      <c r="B1177" s="84">
        <v>19</v>
      </c>
      <c r="C1177" s="84" t="s">
        <v>4598</v>
      </c>
      <c r="D1177" s="84" t="s">
        <v>4599</v>
      </c>
      <c r="E1177" s="84" t="s">
        <v>165</v>
      </c>
      <c r="F1177" s="84" t="s">
        <v>147</v>
      </c>
      <c r="G1177" s="84" t="s">
        <v>239</v>
      </c>
      <c r="H1177" s="85">
        <v>34618</v>
      </c>
      <c r="I1177" s="84" t="s">
        <v>228</v>
      </c>
      <c r="J1177" s="84" t="s">
        <v>4600</v>
      </c>
      <c r="K1177" s="84">
        <v>1180</v>
      </c>
      <c r="L1177" s="84" t="s">
        <v>353</v>
      </c>
      <c r="M1177" s="84">
        <v>1910705009</v>
      </c>
      <c r="N1177" s="86">
        <v>-20.2</v>
      </c>
      <c r="O1177" s="86">
        <v>20.2</v>
      </c>
      <c r="P1177" s="86">
        <v>0</v>
      </c>
      <c r="Q1177" s="84" t="s">
        <v>4601</v>
      </c>
      <c r="S1177" s="84">
        <v>1176</v>
      </c>
    </row>
    <row r="1178" spans="1:19" x14ac:dyDescent="0.3">
      <c r="A1178" s="84">
        <v>229</v>
      </c>
      <c r="B1178" s="84">
        <v>17</v>
      </c>
      <c r="C1178" s="84" t="s">
        <v>4602</v>
      </c>
      <c r="D1178" s="84" t="s">
        <v>4603</v>
      </c>
      <c r="E1178" s="84" t="s">
        <v>165</v>
      </c>
      <c r="F1178" s="84" t="s">
        <v>147</v>
      </c>
      <c r="G1178" s="84" t="s">
        <v>147</v>
      </c>
      <c r="H1178" s="85">
        <v>34448</v>
      </c>
      <c r="I1178" s="84" t="s">
        <v>148</v>
      </c>
      <c r="J1178" s="84" t="s">
        <v>4604</v>
      </c>
      <c r="K1178" s="84">
        <v>1120</v>
      </c>
      <c r="L1178" s="84" t="s">
        <v>155</v>
      </c>
      <c r="M1178" s="84">
        <v>1710229057</v>
      </c>
      <c r="N1178" s="86">
        <v>-20.2</v>
      </c>
      <c r="O1178" s="86">
        <v>20.2</v>
      </c>
      <c r="P1178" s="86">
        <v>0</v>
      </c>
      <c r="Q1178" s="84" t="s">
        <v>4605</v>
      </c>
      <c r="S1178" s="84">
        <v>1177</v>
      </c>
    </row>
    <row r="1179" spans="1:19" x14ac:dyDescent="0.3">
      <c r="A1179" s="84">
        <v>229</v>
      </c>
      <c r="B1179" s="84">
        <v>20</v>
      </c>
      <c r="C1179" s="84" t="s">
        <v>4606</v>
      </c>
      <c r="D1179" s="84" t="s">
        <v>4607</v>
      </c>
      <c r="E1179" s="84" t="s">
        <v>146</v>
      </c>
      <c r="F1179" s="84" t="s">
        <v>147</v>
      </c>
      <c r="G1179" s="84" t="s">
        <v>147</v>
      </c>
      <c r="H1179" s="85">
        <v>36134</v>
      </c>
      <c r="I1179" s="84" t="s">
        <v>148</v>
      </c>
      <c r="J1179" s="84" t="s">
        <v>4608</v>
      </c>
      <c r="K1179" s="84">
        <v>1140</v>
      </c>
      <c r="L1179" s="84" t="s">
        <v>387</v>
      </c>
      <c r="M1179" s="84">
        <v>2010229023</v>
      </c>
      <c r="N1179" s="86">
        <v>-20.2</v>
      </c>
      <c r="O1179" s="86">
        <v>20.2</v>
      </c>
      <c r="P1179" s="86">
        <v>0</v>
      </c>
      <c r="Q1179" s="84" t="s">
        <v>4609</v>
      </c>
      <c r="S1179" s="84">
        <v>1178</v>
      </c>
    </row>
    <row r="1180" spans="1:19" x14ac:dyDescent="0.3">
      <c r="A1180" s="84">
        <v>-39</v>
      </c>
      <c r="B1180" s="84">
        <v>19</v>
      </c>
      <c r="C1180" s="84" t="s">
        <v>4610</v>
      </c>
      <c r="D1180" s="84" t="s">
        <v>855</v>
      </c>
      <c r="E1180" s="84" t="s">
        <v>146</v>
      </c>
      <c r="F1180" s="84" t="s">
        <v>147</v>
      </c>
      <c r="G1180" s="84" t="s">
        <v>147</v>
      </c>
      <c r="H1180" s="85">
        <v>30455</v>
      </c>
      <c r="I1180" s="84" t="s">
        <v>228</v>
      </c>
      <c r="J1180" s="84" t="s">
        <v>4611</v>
      </c>
      <c r="K1180" s="84">
        <v>91052</v>
      </c>
      <c r="L1180" s="84" t="s">
        <v>147</v>
      </c>
      <c r="M1180" s="84">
        <v>1940039024</v>
      </c>
      <c r="N1180" s="86">
        <v>-20.2</v>
      </c>
      <c r="O1180" s="86">
        <v>20.2</v>
      </c>
      <c r="P1180" s="86">
        <v>0</v>
      </c>
      <c r="Q1180" s="84" t="s">
        <v>4612</v>
      </c>
      <c r="R1180" s="84" t="s">
        <v>220</v>
      </c>
      <c r="S1180" s="84">
        <v>1179</v>
      </c>
    </row>
    <row r="1181" spans="1:19" x14ac:dyDescent="0.3">
      <c r="A1181" s="84">
        <v>390</v>
      </c>
      <c r="B1181" s="84">
        <v>18</v>
      </c>
      <c r="C1181" s="84" t="s">
        <v>1609</v>
      </c>
      <c r="D1181" s="84" t="s">
        <v>4613</v>
      </c>
      <c r="E1181" s="84" t="s">
        <v>165</v>
      </c>
      <c r="F1181" s="84" t="s">
        <v>147</v>
      </c>
      <c r="G1181" s="84" t="s">
        <v>239</v>
      </c>
      <c r="H1181" s="85">
        <v>33100</v>
      </c>
      <c r="I1181" s="84" t="s">
        <v>148</v>
      </c>
      <c r="J1181" s="84" t="s">
        <v>4614</v>
      </c>
      <c r="K1181" s="84">
        <v>1050</v>
      </c>
      <c r="L1181" s="84" t="s">
        <v>192</v>
      </c>
      <c r="M1181" s="84">
        <v>1810390026</v>
      </c>
      <c r="N1181" s="86">
        <v>-20.2</v>
      </c>
      <c r="O1181" s="86">
        <v>20.2</v>
      </c>
      <c r="P1181" s="86">
        <v>0</v>
      </c>
      <c r="Q1181" s="84" t="s">
        <v>4615</v>
      </c>
      <c r="S1181" s="84">
        <v>1180</v>
      </c>
    </row>
    <row r="1182" spans="1:19" x14ac:dyDescent="0.3">
      <c r="A1182" s="84">
        <v>388</v>
      </c>
      <c r="B1182" s="84">
        <v>18</v>
      </c>
      <c r="C1182" s="84" t="s">
        <v>4616</v>
      </c>
      <c r="D1182" s="84" t="s">
        <v>977</v>
      </c>
      <c r="E1182" s="84" t="s">
        <v>146</v>
      </c>
      <c r="F1182" s="84" t="s">
        <v>147</v>
      </c>
      <c r="G1182" s="84" t="s">
        <v>239</v>
      </c>
      <c r="H1182" s="85">
        <v>34847</v>
      </c>
      <c r="I1182" s="84" t="s">
        <v>148</v>
      </c>
      <c r="J1182" s="84" t="s">
        <v>4617</v>
      </c>
      <c r="K1182" s="84">
        <v>1210</v>
      </c>
      <c r="L1182" s="84" t="s">
        <v>261</v>
      </c>
      <c r="M1182" s="84">
        <v>1810388027</v>
      </c>
      <c r="N1182" s="86">
        <v>-20.2</v>
      </c>
      <c r="O1182" s="86">
        <v>20.2</v>
      </c>
      <c r="P1182" s="86">
        <v>0</v>
      </c>
      <c r="Q1182" s="84" t="s">
        <v>4618</v>
      </c>
      <c r="S1182" s="84">
        <v>1181</v>
      </c>
    </row>
    <row r="1183" spans="1:19" x14ac:dyDescent="0.3">
      <c r="A1183" s="84">
        <v>389</v>
      </c>
      <c r="B1183" s="84">
        <v>20</v>
      </c>
      <c r="C1183" s="84" t="s">
        <v>4616</v>
      </c>
      <c r="D1183" s="84" t="s">
        <v>4508</v>
      </c>
      <c r="E1183" s="84" t="s">
        <v>165</v>
      </c>
      <c r="F1183" s="84" t="s">
        <v>147</v>
      </c>
      <c r="G1183" s="84" t="s">
        <v>147</v>
      </c>
      <c r="H1183" s="85">
        <v>35929</v>
      </c>
      <c r="I1183" s="84" t="s">
        <v>148</v>
      </c>
      <c r="J1183" s="84" t="s">
        <v>4619</v>
      </c>
      <c r="K1183" s="84">
        <v>2351</v>
      </c>
      <c r="L1183" s="84" t="s">
        <v>4080</v>
      </c>
      <c r="M1183" s="84">
        <v>2010389136</v>
      </c>
      <c r="N1183" s="86">
        <v>-20.2</v>
      </c>
      <c r="O1183" s="86">
        <v>20.2</v>
      </c>
      <c r="P1183" s="86">
        <v>0</v>
      </c>
      <c r="Q1183" s="84" t="s">
        <v>4620</v>
      </c>
      <c r="S1183" s="84">
        <v>1182</v>
      </c>
    </row>
    <row r="1184" spans="1:19" x14ac:dyDescent="0.3">
      <c r="A1184" s="84">
        <v>389</v>
      </c>
      <c r="B1184" s="84">
        <v>20</v>
      </c>
      <c r="C1184" s="84" t="s">
        <v>4621</v>
      </c>
      <c r="D1184" s="84" t="s">
        <v>575</v>
      </c>
      <c r="E1184" s="84" t="s">
        <v>165</v>
      </c>
      <c r="F1184" s="84" t="s">
        <v>147</v>
      </c>
      <c r="G1184" s="84" t="s">
        <v>147</v>
      </c>
      <c r="H1184" s="85">
        <v>34671</v>
      </c>
      <c r="I1184" s="84" t="s">
        <v>148</v>
      </c>
      <c r="J1184" s="84" t="s">
        <v>4622</v>
      </c>
      <c r="K1184" s="84">
        <v>1160</v>
      </c>
      <c r="L1184" s="84" t="s">
        <v>423</v>
      </c>
      <c r="M1184" s="84">
        <v>2010389137</v>
      </c>
      <c r="N1184" s="86">
        <v>-20.2</v>
      </c>
      <c r="O1184" s="86">
        <v>20.2</v>
      </c>
      <c r="P1184" s="86">
        <v>0</v>
      </c>
      <c r="Q1184" s="84" t="s">
        <v>4623</v>
      </c>
      <c r="S1184" s="84">
        <v>1183</v>
      </c>
    </row>
    <row r="1185" spans="1:19" x14ac:dyDescent="0.3">
      <c r="A1185" s="84">
        <v>387</v>
      </c>
      <c r="B1185" s="84">
        <v>19</v>
      </c>
      <c r="C1185" s="84" t="s">
        <v>4624</v>
      </c>
      <c r="D1185" s="84" t="s">
        <v>892</v>
      </c>
      <c r="E1185" s="84" t="s">
        <v>146</v>
      </c>
      <c r="F1185" s="84" t="s">
        <v>147</v>
      </c>
      <c r="G1185" s="84" t="s">
        <v>147</v>
      </c>
      <c r="H1185" s="85">
        <v>35722</v>
      </c>
      <c r="I1185" s="84" t="s">
        <v>148</v>
      </c>
      <c r="J1185" s="84" t="s">
        <v>4625</v>
      </c>
      <c r="K1185" s="84">
        <v>1110</v>
      </c>
      <c r="L1185" s="84" t="s">
        <v>330</v>
      </c>
      <c r="M1185" s="84">
        <v>1910387075</v>
      </c>
      <c r="N1185" s="86">
        <v>-20.2</v>
      </c>
      <c r="O1185" s="86">
        <v>20.2</v>
      </c>
      <c r="P1185" s="86">
        <v>0</v>
      </c>
      <c r="Q1185" s="84" t="s">
        <v>4626</v>
      </c>
      <c r="S1185" s="84">
        <v>1184</v>
      </c>
    </row>
    <row r="1186" spans="1:19" x14ac:dyDescent="0.3">
      <c r="A1186" s="84">
        <v>387</v>
      </c>
      <c r="B1186" s="84">
        <v>20</v>
      </c>
      <c r="C1186" s="84" t="s">
        <v>4627</v>
      </c>
      <c r="D1186" s="84" t="s">
        <v>1002</v>
      </c>
      <c r="E1186" s="84" t="s">
        <v>146</v>
      </c>
      <c r="F1186" s="84" t="s">
        <v>147</v>
      </c>
      <c r="G1186" s="84" t="s">
        <v>147</v>
      </c>
      <c r="H1186" s="85">
        <v>35823</v>
      </c>
      <c r="I1186" s="84" t="s">
        <v>148</v>
      </c>
      <c r="J1186" s="84" t="s">
        <v>4628</v>
      </c>
      <c r="K1186" s="84">
        <v>1100</v>
      </c>
      <c r="L1186" s="84" t="s">
        <v>168</v>
      </c>
      <c r="M1186" s="84">
        <v>2010387067</v>
      </c>
      <c r="N1186" s="86">
        <v>-20.2</v>
      </c>
      <c r="O1186" s="86">
        <v>20.2</v>
      </c>
      <c r="P1186" s="86">
        <v>0</v>
      </c>
      <c r="Q1186" s="84" t="s">
        <v>4629</v>
      </c>
      <c r="S1186" s="84">
        <v>1185</v>
      </c>
    </row>
    <row r="1187" spans="1:19" x14ac:dyDescent="0.3">
      <c r="A1187" s="84">
        <v>-39</v>
      </c>
      <c r="B1187" s="84">
        <v>19</v>
      </c>
      <c r="C1187" s="84" t="s">
        <v>4630</v>
      </c>
      <c r="D1187" s="84" t="s">
        <v>4631</v>
      </c>
      <c r="E1187" s="84" t="s">
        <v>146</v>
      </c>
      <c r="F1187" s="84" t="s">
        <v>147</v>
      </c>
      <c r="G1187" s="84" t="s">
        <v>147</v>
      </c>
      <c r="H1187" s="85">
        <v>29922</v>
      </c>
      <c r="I1187" s="84" t="s">
        <v>228</v>
      </c>
      <c r="J1187" s="84" t="s">
        <v>4632</v>
      </c>
      <c r="K1187" s="84">
        <v>65207</v>
      </c>
      <c r="L1187" s="84" t="s">
        <v>147</v>
      </c>
      <c r="M1187" s="84">
        <v>1940039139</v>
      </c>
      <c r="N1187" s="86">
        <v>-20.2</v>
      </c>
      <c r="O1187" s="86">
        <v>20.2</v>
      </c>
      <c r="P1187" s="86">
        <v>0</v>
      </c>
      <c r="Q1187" s="84" t="s">
        <v>4633</v>
      </c>
      <c r="R1187" s="84" t="s">
        <v>220</v>
      </c>
      <c r="S1187" s="84">
        <v>1186</v>
      </c>
    </row>
    <row r="1188" spans="1:19" x14ac:dyDescent="0.3">
      <c r="A1188" s="84">
        <v>229</v>
      </c>
      <c r="B1188" s="84">
        <v>20</v>
      </c>
      <c r="C1188" s="84" t="s">
        <v>4634</v>
      </c>
      <c r="D1188" s="84" t="s">
        <v>1540</v>
      </c>
      <c r="E1188" s="84" t="s">
        <v>146</v>
      </c>
      <c r="F1188" s="84" t="s">
        <v>147</v>
      </c>
      <c r="G1188" s="84" t="s">
        <v>147</v>
      </c>
      <c r="H1188" s="85">
        <v>35986</v>
      </c>
      <c r="I1188" s="84" t="s">
        <v>148</v>
      </c>
      <c r="J1188" s="84" t="s">
        <v>4635</v>
      </c>
      <c r="K1188" s="84">
        <v>1220</v>
      </c>
      <c r="L1188" s="84" t="s">
        <v>150</v>
      </c>
      <c r="M1188" s="84">
        <v>2010229024</v>
      </c>
      <c r="N1188" s="86">
        <v>-20.2</v>
      </c>
      <c r="O1188" s="86">
        <v>20.2</v>
      </c>
      <c r="P1188" s="86">
        <v>0</v>
      </c>
      <c r="Q1188" s="84" t="s">
        <v>4636</v>
      </c>
      <c r="S1188" s="84">
        <v>1187</v>
      </c>
    </row>
    <row r="1189" spans="1:19" x14ac:dyDescent="0.3">
      <c r="A1189" s="84">
        <v>705</v>
      </c>
      <c r="B1189" s="84">
        <v>20</v>
      </c>
      <c r="C1189" s="84" t="s">
        <v>4637</v>
      </c>
      <c r="D1189" s="84" t="s">
        <v>4638</v>
      </c>
      <c r="E1189" s="84" t="s">
        <v>165</v>
      </c>
      <c r="F1189" s="84" t="s">
        <v>147</v>
      </c>
      <c r="G1189" s="84" t="s">
        <v>239</v>
      </c>
      <c r="H1189" s="85">
        <v>33712</v>
      </c>
      <c r="I1189" s="84" t="s">
        <v>1574</v>
      </c>
      <c r="J1189" s="84" t="s">
        <v>4639</v>
      </c>
      <c r="K1189" s="84">
        <v>1020</v>
      </c>
      <c r="L1189" s="84" t="s">
        <v>161</v>
      </c>
      <c r="M1189" s="84">
        <v>2010705010</v>
      </c>
      <c r="N1189" s="86">
        <v>-20.2</v>
      </c>
      <c r="O1189" s="86">
        <v>20.2</v>
      </c>
      <c r="P1189" s="86">
        <v>0</v>
      </c>
      <c r="Q1189" s="84" t="s">
        <v>4640</v>
      </c>
      <c r="S1189" s="84">
        <v>1188</v>
      </c>
    </row>
    <row r="1190" spans="1:19" x14ac:dyDescent="0.3">
      <c r="A1190" s="84">
        <v>391</v>
      </c>
      <c r="B1190" s="84">
        <v>19</v>
      </c>
      <c r="C1190" s="84" t="s">
        <v>4641</v>
      </c>
      <c r="D1190" s="84" t="s">
        <v>4642</v>
      </c>
      <c r="E1190" s="84" t="s">
        <v>165</v>
      </c>
      <c r="F1190" s="84" t="s">
        <v>147</v>
      </c>
      <c r="G1190" s="84" t="s">
        <v>147</v>
      </c>
      <c r="H1190" s="85">
        <v>36342</v>
      </c>
      <c r="I1190" s="84" t="s">
        <v>624</v>
      </c>
      <c r="J1190" s="84" t="s">
        <v>4643</v>
      </c>
      <c r="K1190" s="84">
        <v>1200</v>
      </c>
      <c r="L1190" s="84" t="s">
        <v>945</v>
      </c>
      <c r="M1190" s="84">
        <v>1910391081</v>
      </c>
      <c r="N1190" s="86">
        <v>-20.2</v>
      </c>
      <c r="O1190" s="86">
        <v>20.2</v>
      </c>
      <c r="P1190" s="86">
        <v>0</v>
      </c>
      <c r="Q1190" s="84" t="s">
        <v>4644</v>
      </c>
      <c r="S1190" s="84">
        <v>1189</v>
      </c>
    </row>
    <row r="1191" spans="1:19" x14ac:dyDescent="0.3">
      <c r="A1191" s="84">
        <v>392</v>
      </c>
      <c r="B1191" s="84">
        <v>19</v>
      </c>
      <c r="C1191" s="84" t="s">
        <v>4645</v>
      </c>
      <c r="D1191" s="84" t="s">
        <v>2158</v>
      </c>
      <c r="E1191" s="84" t="s">
        <v>165</v>
      </c>
      <c r="F1191" s="84" t="s">
        <v>147</v>
      </c>
      <c r="G1191" s="84" t="s">
        <v>239</v>
      </c>
      <c r="H1191" s="85">
        <v>31323</v>
      </c>
      <c r="I1191" s="84" t="s">
        <v>624</v>
      </c>
      <c r="J1191" s="84" t="s">
        <v>4646</v>
      </c>
      <c r="K1191" s="84">
        <v>1220</v>
      </c>
      <c r="L1191" s="84" t="s">
        <v>150</v>
      </c>
      <c r="M1191" s="84">
        <v>1910392011</v>
      </c>
      <c r="N1191" s="86">
        <v>-20.2</v>
      </c>
      <c r="O1191" s="86">
        <v>20.2</v>
      </c>
      <c r="P1191" s="86">
        <v>0</v>
      </c>
      <c r="Q1191" s="84" t="s">
        <v>4647</v>
      </c>
      <c r="S1191" s="84">
        <v>1190</v>
      </c>
    </row>
    <row r="1192" spans="1:19" x14ac:dyDescent="0.3">
      <c r="A1192" s="84">
        <v>387</v>
      </c>
      <c r="B1192" s="84">
        <v>18</v>
      </c>
      <c r="C1192" s="84" t="s">
        <v>4645</v>
      </c>
      <c r="D1192" s="84" t="s">
        <v>1716</v>
      </c>
      <c r="E1192" s="84" t="s">
        <v>146</v>
      </c>
      <c r="F1192" s="84" t="s">
        <v>147</v>
      </c>
      <c r="G1192" s="84" t="s">
        <v>147</v>
      </c>
      <c r="H1192" s="85">
        <v>34585</v>
      </c>
      <c r="I1192" s="84" t="s">
        <v>624</v>
      </c>
      <c r="J1192" s="84" t="s">
        <v>4648</v>
      </c>
      <c r="K1192" s="84">
        <v>1160</v>
      </c>
      <c r="L1192" s="84" t="s">
        <v>423</v>
      </c>
      <c r="M1192" s="84">
        <v>1810387025</v>
      </c>
      <c r="N1192" s="86">
        <v>-20.2</v>
      </c>
      <c r="O1192" s="86">
        <v>20.2</v>
      </c>
      <c r="P1192" s="86">
        <v>0</v>
      </c>
      <c r="Q1192" s="84" t="s">
        <v>4649</v>
      </c>
      <c r="S1192" s="84">
        <v>1191</v>
      </c>
    </row>
    <row r="1193" spans="1:19" x14ac:dyDescent="0.3">
      <c r="A1193" s="84">
        <v>389</v>
      </c>
      <c r="B1193" s="84">
        <v>19</v>
      </c>
      <c r="C1193" s="84" t="s">
        <v>4645</v>
      </c>
      <c r="D1193" s="84" t="s">
        <v>309</v>
      </c>
      <c r="E1193" s="84" t="s">
        <v>165</v>
      </c>
      <c r="F1193" s="84" t="s">
        <v>147</v>
      </c>
      <c r="G1193" s="84" t="s">
        <v>147</v>
      </c>
      <c r="H1193" s="85">
        <v>36728</v>
      </c>
      <c r="I1193" s="84" t="s">
        <v>148</v>
      </c>
      <c r="J1193" s="84" t="s">
        <v>4650</v>
      </c>
      <c r="K1193" s="84">
        <v>1160</v>
      </c>
      <c r="L1193" s="84" t="s">
        <v>423</v>
      </c>
      <c r="M1193" s="84">
        <v>1910389046</v>
      </c>
      <c r="N1193" s="86">
        <v>-20.2</v>
      </c>
      <c r="O1193" s="86">
        <v>20.2</v>
      </c>
      <c r="P1193" s="86">
        <v>0</v>
      </c>
      <c r="Q1193" s="84" t="s">
        <v>4651</v>
      </c>
      <c r="S1193" s="84">
        <v>1192</v>
      </c>
    </row>
    <row r="1194" spans="1:19" x14ac:dyDescent="0.3">
      <c r="A1194" s="84">
        <v>388</v>
      </c>
      <c r="B1194" s="84">
        <v>20</v>
      </c>
      <c r="C1194" s="84" t="s">
        <v>4652</v>
      </c>
      <c r="D1194" s="84" t="s">
        <v>4653</v>
      </c>
      <c r="E1194" s="84" t="s">
        <v>146</v>
      </c>
      <c r="F1194" s="84" t="s">
        <v>147</v>
      </c>
      <c r="G1194" s="84" t="s">
        <v>147</v>
      </c>
      <c r="H1194" s="85">
        <v>32936</v>
      </c>
      <c r="I1194" s="84" t="s">
        <v>624</v>
      </c>
      <c r="J1194" s="84" t="s">
        <v>4654</v>
      </c>
      <c r="K1194" s="84">
        <v>1220</v>
      </c>
      <c r="L1194" s="84" t="s">
        <v>155</v>
      </c>
      <c r="M1194" s="84">
        <v>2010388027</v>
      </c>
      <c r="N1194" s="86">
        <v>-20.2</v>
      </c>
      <c r="O1194" s="86">
        <v>20.2</v>
      </c>
      <c r="P1194" s="86">
        <v>0</v>
      </c>
      <c r="Q1194" s="84" t="s">
        <v>4655</v>
      </c>
      <c r="S1194" s="84">
        <v>1193</v>
      </c>
    </row>
    <row r="1195" spans="1:19" x14ac:dyDescent="0.3">
      <c r="A1195" s="84">
        <v>390</v>
      </c>
      <c r="B1195" s="84">
        <v>20</v>
      </c>
      <c r="C1195" s="84" t="s">
        <v>4652</v>
      </c>
      <c r="D1195" s="84" t="s">
        <v>4508</v>
      </c>
      <c r="E1195" s="84" t="s">
        <v>165</v>
      </c>
      <c r="F1195" s="84" t="s">
        <v>147</v>
      </c>
      <c r="G1195" s="84" t="s">
        <v>147</v>
      </c>
      <c r="H1195" s="85">
        <v>35622</v>
      </c>
      <c r="I1195" s="84" t="s">
        <v>148</v>
      </c>
      <c r="J1195" s="84" t="s">
        <v>4656</v>
      </c>
      <c r="K1195" s="84">
        <v>1200</v>
      </c>
      <c r="L1195" s="84" t="s">
        <v>155</v>
      </c>
      <c r="M1195" s="84">
        <v>2010390036</v>
      </c>
      <c r="N1195" s="86">
        <v>-20.2</v>
      </c>
      <c r="O1195" s="86">
        <v>20.2</v>
      </c>
      <c r="P1195" s="86">
        <v>0</v>
      </c>
      <c r="Q1195" s="84" t="s">
        <v>4657</v>
      </c>
      <c r="S1195" s="84">
        <v>1194</v>
      </c>
    </row>
    <row r="1196" spans="1:19" x14ac:dyDescent="0.3">
      <c r="A1196" s="84">
        <v>-39</v>
      </c>
      <c r="B1196" s="84">
        <v>20</v>
      </c>
      <c r="C1196" s="84" t="s">
        <v>4658</v>
      </c>
      <c r="D1196" s="84" t="s">
        <v>2421</v>
      </c>
      <c r="E1196" s="84" t="s">
        <v>165</v>
      </c>
      <c r="F1196" s="84" t="s">
        <v>1194</v>
      </c>
      <c r="G1196" s="84" t="s">
        <v>147</v>
      </c>
      <c r="H1196" s="85">
        <v>29263</v>
      </c>
      <c r="I1196" s="84" t="s">
        <v>148</v>
      </c>
      <c r="J1196" s="84" t="s">
        <v>4659</v>
      </c>
      <c r="K1196" s="84">
        <v>9020</v>
      </c>
      <c r="L1196" s="84" t="s">
        <v>4660</v>
      </c>
      <c r="M1196" s="84">
        <v>2030039032</v>
      </c>
      <c r="N1196" s="86">
        <v>-20.2</v>
      </c>
      <c r="O1196" s="86">
        <v>20.2</v>
      </c>
      <c r="P1196" s="86">
        <v>0</v>
      </c>
      <c r="Q1196" s="84" t="s">
        <v>4661</v>
      </c>
      <c r="R1196" s="84" t="s">
        <v>220</v>
      </c>
      <c r="S1196" s="84">
        <v>1195</v>
      </c>
    </row>
    <row r="1197" spans="1:19" x14ac:dyDescent="0.3">
      <c r="A1197" s="84">
        <v>229</v>
      </c>
      <c r="B1197" s="84">
        <v>18</v>
      </c>
      <c r="C1197" s="84" t="s">
        <v>4662</v>
      </c>
      <c r="D1197" s="84" t="s">
        <v>1002</v>
      </c>
      <c r="E1197" s="84" t="s">
        <v>146</v>
      </c>
      <c r="F1197" s="84" t="s">
        <v>147</v>
      </c>
      <c r="G1197" s="84" t="s">
        <v>147</v>
      </c>
      <c r="H1197" s="85">
        <v>36244</v>
      </c>
      <c r="I1197" s="84" t="s">
        <v>148</v>
      </c>
      <c r="J1197" s="84" t="s">
        <v>4663</v>
      </c>
      <c r="K1197" s="84">
        <v>1110</v>
      </c>
      <c r="L1197" s="84" t="s">
        <v>330</v>
      </c>
      <c r="M1197" s="84">
        <v>1810229065</v>
      </c>
      <c r="N1197" s="86">
        <v>-20.2</v>
      </c>
      <c r="O1197" s="86">
        <v>20.2</v>
      </c>
      <c r="P1197" s="86">
        <v>0</v>
      </c>
      <c r="Q1197" s="84" t="s">
        <v>4664</v>
      </c>
      <c r="S1197" s="84">
        <v>1196</v>
      </c>
    </row>
    <row r="1198" spans="1:19" x14ac:dyDescent="0.3">
      <c r="A1198" s="84">
        <v>387</v>
      </c>
      <c r="B1198" s="84">
        <v>20</v>
      </c>
      <c r="C1198" s="84" t="s">
        <v>4665</v>
      </c>
      <c r="D1198" s="84" t="s">
        <v>4666</v>
      </c>
      <c r="E1198" s="84" t="s">
        <v>146</v>
      </c>
      <c r="F1198" s="84" t="s">
        <v>147</v>
      </c>
      <c r="G1198" s="84" t="s">
        <v>147</v>
      </c>
      <c r="H1198" s="85">
        <v>36300</v>
      </c>
      <c r="I1198" s="84" t="s">
        <v>148</v>
      </c>
      <c r="J1198" s="84" t="s">
        <v>4667</v>
      </c>
      <c r="K1198" s="84">
        <v>1220</v>
      </c>
      <c r="L1198" s="84" t="s">
        <v>150</v>
      </c>
      <c r="M1198" s="84">
        <v>2010387068</v>
      </c>
      <c r="N1198" s="86">
        <v>-20.2</v>
      </c>
      <c r="O1198" s="86">
        <v>20.2</v>
      </c>
      <c r="P1198" s="86">
        <v>0</v>
      </c>
      <c r="Q1198" s="84" t="s">
        <v>4668</v>
      </c>
      <c r="S1198" s="84">
        <v>1197</v>
      </c>
    </row>
    <row r="1199" spans="1:19" x14ac:dyDescent="0.3">
      <c r="A1199" s="84">
        <v>389</v>
      </c>
      <c r="B1199" s="84">
        <v>18</v>
      </c>
      <c r="C1199" s="84" t="s">
        <v>4669</v>
      </c>
      <c r="D1199" s="84" t="s">
        <v>4670</v>
      </c>
      <c r="E1199" s="84" t="s">
        <v>165</v>
      </c>
      <c r="F1199" s="84" t="s">
        <v>147</v>
      </c>
      <c r="G1199" s="84" t="s">
        <v>147</v>
      </c>
      <c r="H1199" s="85">
        <v>36083</v>
      </c>
      <c r="I1199" s="84" t="s">
        <v>860</v>
      </c>
      <c r="J1199" s="84" t="s">
        <v>4671</v>
      </c>
      <c r="K1199" s="84">
        <v>1150</v>
      </c>
      <c r="L1199" s="84" t="s">
        <v>173</v>
      </c>
      <c r="M1199" s="84">
        <v>1810389565</v>
      </c>
      <c r="N1199" s="86">
        <v>-20.2</v>
      </c>
      <c r="O1199" s="86">
        <v>20.2</v>
      </c>
      <c r="P1199" s="86">
        <v>0</v>
      </c>
      <c r="Q1199" s="84" t="s">
        <v>4672</v>
      </c>
      <c r="S1199" s="84">
        <v>1198</v>
      </c>
    </row>
    <row r="1200" spans="1:19" x14ac:dyDescent="0.3">
      <c r="A1200" s="84">
        <v>480</v>
      </c>
      <c r="B1200" s="84">
        <v>19</v>
      </c>
      <c r="C1200" s="84" t="s">
        <v>4673</v>
      </c>
      <c r="D1200" s="84" t="s">
        <v>4674</v>
      </c>
      <c r="E1200" s="84" t="s">
        <v>146</v>
      </c>
      <c r="F1200" s="84" t="s">
        <v>147</v>
      </c>
      <c r="G1200" s="84" t="s">
        <v>147</v>
      </c>
      <c r="H1200" s="85">
        <v>34564</v>
      </c>
      <c r="I1200" s="84" t="s">
        <v>148</v>
      </c>
      <c r="J1200" s="84" t="s">
        <v>4675</v>
      </c>
      <c r="K1200" s="84">
        <v>1100</v>
      </c>
      <c r="L1200" s="84" t="s">
        <v>168</v>
      </c>
      <c r="M1200" s="84">
        <v>1910480015</v>
      </c>
      <c r="N1200" s="86">
        <v>-20.2</v>
      </c>
      <c r="O1200" s="86">
        <v>20.2</v>
      </c>
      <c r="P1200" s="86">
        <v>0</v>
      </c>
      <c r="Q1200" s="84" t="s">
        <v>4676</v>
      </c>
      <c r="S1200" s="84">
        <v>1199</v>
      </c>
    </row>
    <row r="1201" spans="1:19" x14ac:dyDescent="0.3">
      <c r="A1201" s="84">
        <v>389</v>
      </c>
      <c r="B1201" s="84">
        <v>17</v>
      </c>
      <c r="C1201" s="84" t="s">
        <v>4677</v>
      </c>
      <c r="D1201" s="84" t="s">
        <v>4678</v>
      </c>
      <c r="E1201" s="84" t="s">
        <v>146</v>
      </c>
      <c r="F1201" s="84" t="s">
        <v>147</v>
      </c>
      <c r="G1201" s="84" t="s">
        <v>147</v>
      </c>
      <c r="H1201" s="85">
        <v>35738</v>
      </c>
      <c r="I1201" s="84" t="s">
        <v>148</v>
      </c>
      <c r="J1201" s="84" t="s">
        <v>4679</v>
      </c>
      <c r="K1201" s="84">
        <v>1220</v>
      </c>
      <c r="L1201" s="84" t="s">
        <v>155</v>
      </c>
      <c r="M1201" s="84">
        <v>1710389057</v>
      </c>
      <c r="N1201" s="86">
        <v>-20.2</v>
      </c>
      <c r="O1201" s="86">
        <v>20.2</v>
      </c>
      <c r="P1201" s="86">
        <v>0</v>
      </c>
      <c r="Q1201" s="84" t="s">
        <v>4680</v>
      </c>
      <c r="S1201" s="84">
        <v>1200</v>
      </c>
    </row>
    <row r="1202" spans="1:19" x14ac:dyDescent="0.3">
      <c r="A1202" s="84">
        <v>613</v>
      </c>
      <c r="B1202" s="84">
        <v>20</v>
      </c>
      <c r="C1202" s="84" t="s">
        <v>4681</v>
      </c>
      <c r="D1202" s="84" t="s">
        <v>4682</v>
      </c>
      <c r="E1202" s="84" t="s">
        <v>165</v>
      </c>
      <c r="F1202" s="84" t="s">
        <v>147</v>
      </c>
      <c r="G1202" s="84" t="s">
        <v>147</v>
      </c>
      <c r="H1202" s="85">
        <v>34944</v>
      </c>
      <c r="I1202" s="84" t="s">
        <v>1146</v>
      </c>
      <c r="J1202" s="84" t="s">
        <v>4683</v>
      </c>
      <c r="K1202" s="84">
        <v>1200</v>
      </c>
      <c r="L1202" s="84" t="s">
        <v>155</v>
      </c>
      <c r="M1202" s="84">
        <v>2010613026</v>
      </c>
      <c r="N1202" s="86">
        <v>-20.2</v>
      </c>
      <c r="O1202" s="86">
        <v>20.2</v>
      </c>
      <c r="P1202" s="86">
        <v>0</v>
      </c>
      <c r="Q1202" s="84" t="s">
        <v>4684</v>
      </c>
      <c r="R1202" s="84" t="s">
        <v>204</v>
      </c>
      <c r="S1202" s="84">
        <v>1201</v>
      </c>
    </row>
    <row r="1203" spans="1:19" x14ac:dyDescent="0.3">
      <c r="A1203" s="84">
        <v>389</v>
      </c>
      <c r="B1203" s="84">
        <v>18</v>
      </c>
      <c r="C1203" s="84" t="s">
        <v>4685</v>
      </c>
      <c r="D1203" s="84" t="s">
        <v>4686</v>
      </c>
      <c r="E1203" s="84" t="s">
        <v>165</v>
      </c>
      <c r="F1203" s="84" t="s">
        <v>147</v>
      </c>
      <c r="G1203" s="84" t="s">
        <v>147</v>
      </c>
      <c r="H1203" s="85">
        <v>32309</v>
      </c>
      <c r="I1203" s="84" t="s">
        <v>341</v>
      </c>
      <c r="J1203" s="84" t="s">
        <v>4687</v>
      </c>
      <c r="K1203" s="84">
        <v>1110</v>
      </c>
      <c r="L1203" s="84" t="s">
        <v>330</v>
      </c>
      <c r="M1203" s="84">
        <v>1810389019</v>
      </c>
      <c r="N1203" s="86">
        <v>-20.2</v>
      </c>
      <c r="O1203" s="86">
        <v>20.2</v>
      </c>
      <c r="P1203" s="86">
        <v>0</v>
      </c>
      <c r="Q1203" s="84" t="s">
        <v>4688</v>
      </c>
      <c r="S1203" s="84">
        <v>1202</v>
      </c>
    </row>
    <row r="1204" spans="1:19" x14ac:dyDescent="0.3">
      <c r="A1204" s="84">
        <v>-42</v>
      </c>
      <c r="B1204" s="84">
        <v>19</v>
      </c>
      <c r="C1204" s="84" t="s">
        <v>4689</v>
      </c>
      <c r="D1204" s="84" t="s">
        <v>4690</v>
      </c>
      <c r="E1204" s="84" t="s">
        <v>165</v>
      </c>
      <c r="F1204" s="84" t="s">
        <v>147</v>
      </c>
      <c r="G1204" s="84" t="s">
        <v>2444</v>
      </c>
      <c r="H1204" s="85">
        <v>27700</v>
      </c>
      <c r="I1204" s="84" t="s">
        <v>228</v>
      </c>
      <c r="J1204" s="84" t="s">
        <v>4691</v>
      </c>
      <c r="K1204" s="84">
        <v>1220</v>
      </c>
      <c r="L1204" s="84" t="s">
        <v>150</v>
      </c>
      <c r="M1204" s="84">
        <v>1940042073</v>
      </c>
      <c r="N1204" s="86">
        <v>-20.2</v>
      </c>
      <c r="O1204" s="86">
        <v>20.2</v>
      </c>
      <c r="P1204" s="86">
        <v>0</v>
      </c>
      <c r="Q1204" s="84" t="s">
        <v>4692</v>
      </c>
      <c r="R1204" s="84" t="s">
        <v>232</v>
      </c>
      <c r="S1204" s="84">
        <v>1203</v>
      </c>
    </row>
    <row r="1205" spans="1:19" x14ac:dyDescent="0.3">
      <c r="A1205" s="84">
        <v>392</v>
      </c>
      <c r="B1205" s="84">
        <v>19</v>
      </c>
      <c r="C1205" s="84" t="s">
        <v>4693</v>
      </c>
      <c r="D1205" s="84" t="s">
        <v>482</v>
      </c>
      <c r="E1205" s="84" t="s">
        <v>146</v>
      </c>
      <c r="F1205" s="84" t="s">
        <v>147</v>
      </c>
      <c r="G1205" s="84" t="s">
        <v>239</v>
      </c>
      <c r="H1205" s="85">
        <v>34462</v>
      </c>
      <c r="I1205" s="84" t="s">
        <v>148</v>
      </c>
      <c r="J1205" s="84" t="s">
        <v>4694</v>
      </c>
      <c r="K1205" s="84">
        <v>1140</v>
      </c>
      <c r="L1205" s="84" t="s">
        <v>387</v>
      </c>
      <c r="M1205" s="84">
        <v>1910392012</v>
      </c>
      <c r="N1205" s="86">
        <v>-20.2</v>
      </c>
      <c r="O1205" s="86">
        <v>20.2</v>
      </c>
      <c r="P1205" s="86">
        <v>0</v>
      </c>
      <c r="Q1205" s="84" t="s">
        <v>4695</v>
      </c>
      <c r="S1205" s="84">
        <v>1204</v>
      </c>
    </row>
    <row r="1206" spans="1:19" x14ac:dyDescent="0.3">
      <c r="A1206" s="84">
        <v>480</v>
      </c>
      <c r="B1206" s="84">
        <v>18</v>
      </c>
      <c r="C1206" s="84" t="s">
        <v>4696</v>
      </c>
      <c r="D1206" s="84" t="s">
        <v>644</v>
      </c>
      <c r="E1206" s="84" t="s">
        <v>146</v>
      </c>
      <c r="F1206" s="84" t="s">
        <v>147</v>
      </c>
      <c r="G1206" s="84" t="s">
        <v>147</v>
      </c>
      <c r="H1206" s="85">
        <v>35866</v>
      </c>
      <c r="I1206" s="84" t="s">
        <v>148</v>
      </c>
      <c r="J1206" s="84" t="s">
        <v>4697</v>
      </c>
      <c r="K1206" s="84">
        <v>2051</v>
      </c>
      <c r="L1206" s="84" t="s">
        <v>4698</v>
      </c>
      <c r="M1206" s="84">
        <v>1810480009</v>
      </c>
      <c r="N1206" s="86">
        <v>-20.2</v>
      </c>
      <c r="O1206" s="86">
        <v>20.2</v>
      </c>
      <c r="P1206" s="86">
        <v>0</v>
      </c>
      <c r="Q1206" s="84" t="s">
        <v>4699</v>
      </c>
      <c r="S1206" s="84">
        <v>1205</v>
      </c>
    </row>
    <row r="1207" spans="1:19" x14ac:dyDescent="0.3">
      <c r="A1207" s="84">
        <v>229</v>
      </c>
      <c r="B1207" s="84">
        <v>19</v>
      </c>
      <c r="C1207" s="84" t="s">
        <v>4700</v>
      </c>
      <c r="D1207" s="84" t="s">
        <v>4701</v>
      </c>
      <c r="E1207" s="84" t="s">
        <v>146</v>
      </c>
      <c r="F1207" s="84" t="s">
        <v>147</v>
      </c>
      <c r="G1207" s="84" t="s">
        <v>147</v>
      </c>
      <c r="H1207" s="85">
        <v>34338</v>
      </c>
      <c r="I1207" s="84" t="s">
        <v>148</v>
      </c>
      <c r="J1207" s="84" t="s">
        <v>4702</v>
      </c>
      <c r="K1207" s="84">
        <v>2410</v>
      </c>
      <c r="L1207" s="84" t="s">
        <v>1211</v>
      </c>
      <c r="M1207" s="84">
        <v>1910229019</v>
      </c>
      <c r="N1207" s="86">
        <v>-20.2</v>
      </c>
      <c r="O1207" s="86">
        <v>20.2</v>
      </c>
      <c r="P1207" s="86">
        <v>0</v>
      </c>
      <c r="Q1207" s="84" t="s">
        <v>4703</v>
      </c>
      <c r="S1207" s="84">
        <v>1206</v>
      </c>
    </row>
    <row r="1208" spans="1:19" x14ac:dyDescent="0.3">
      <c r="A1208" s="84">
        <v>1389</v>
      </c>
      <c r="B1208" s="84">
        <v>20</v>
      </c>
      <c r="C1208" s="84" t="s">
        <v>4704</v>
      </c>
      <c r="D1208" s="84" t="s">
        <v>4705</v>
      </c>
      <c r="E1208" s="84" t="s">
        <v>165</v>
      </c>
      <c r="F1208" s="84" t="s">
        <v>147</v>
      </c>
      <c r="G1208" s="84" t="s">
        <v>147</v>
      </c>
      <c r="H1208" s="85">
        <v>36539</v>
      </c>
      <c r="I1208" s="84" t="s">
        <v>148</v>
      </c>
      <c r="J1208" s="84" t="s">
        <v>4706</v>
      </c>
      <c r="K1208" s="84">
        <v>1150</v>
      </c>
      <c r="L1208" s="84" t="s">
        <v>155</v>
      </c>
      <c r="M1208" s="84">
        <v>2010389204</v>
      </c>
      <c r="N1208" s="86">
        <v>-20.2</v>
      </c>
      <c r="O1208" s="86">
        <v>20.2</v>
      </c>
      <c r="P1208" s="86">
        <v>0</v>
      </c>
      <c r="Q1208" s="84" t="s">
        <v>4707</v>
      </c>
      <c r="S1208" s="84">
        <v>1207</v>
      </c>
    </row>
    <row r="1209" spans="1:19" x14ac:dyDescent="0.3">
      <c r="A1209" s="84">
        <v>389</v>
      </c>
      <c r="B1209" s="84">
        <v>20</v>
      </c>
      <c r="C1209" s="84" t="s">
        <v>4708</v>
      </c>
      <c r="D1209" s="84" t="s">
        <v>1312</v>
      </c>
      <c r="E1209" s="84" t="s">
        <v>146</v>
      </c>
      <c r="F1209" s="84" t="s">
        <v>147</v>
      </c>
      <c r="G1209" s="84" t="s">
        <v>147</v>
      </c>
      <c r="H1209" s="85">
        <v>35447</v>
      </c>
      <c r="I1209" s="84" t="s">
        <v>148</v>
      </c>
      <c r="J1209" s="84" t="s">
        <v>4709</v>
      </c>
      <c r="K1209" s="84">
        <v>5020</v>
      </c>
      <c r="L1209" s="84" t="s">
        <v>307</v>
      </c>
      <c r="M1209" s="84">
        <v>2010389138</v>
      </c>
      <c r="N1209" s="86">
        <v>-20.2</v>
      </c>
      <c r="O1209" s="86">
        <v>20.2</v>
      </c>
      <c r="P1209" s="86">
        <v>0</v>
      </c>
      <c r="Q1209" s="84" t="s">
        <v>4710</v>
      </c>
      <c r="S1209" s="84">
        <v>1208</v>
      </c>
    </row>
    <row r="1210" spans="1:19" x14ac:dyDescent="0.3">
      <c r="A1210" s="84">
        <v>391</v>
      </c>
      <c r="B1210" s="84">
        <v>18</v>
      </c>
      <c r="C1210" s="84" t="s">
        <v>4708</v>
      </c>
      <c r="D1210" s="84" t="s">
        <v>4711</v>
      </c>
      <c r="E1210" s="84" t="s">
        <v>146</v>
      </c>
      <c r="F1210" s="84" t="s">
        <v>147</v>
      </c>
      <c r="G1210" s="84" t="s">
        <v>147</v>
      </c>
      <c r="H1210" s="85">
        <v>34666</v>
      </c>
      <c r="I1210" s="84" t="s">
        <v>148</v>
      </c>
      <c r="J1210" s="84" t="s">
        <v>4712</v>
      </c>
      <c r="K1210" s="84">
        <v>3430</v>
      </c>
      <c r="L1210" s="84" t="s">
        <v>1112</v>
      </c>
      <c r="M1210" s="84">
        <v>1810391049</v>
      </c>
      <c r="N1210" s="86">
        <v>-20.2</v>
      </c>
      <c r="O1210" s="86">
        <v>20.2</v>
      </c>
      <c r="P1210" s="86">
        <v>0</v>
      </c>
      <c r="Q1210" s="84" t="s">
        <v>4713</v>
      </c>
      <c r="S1210" s="84">
        <v>1209</v>
      </c>
    </row>
    <row r="1211" spans="1:19" x14ac:dyDescent="0.3">
      <c r="A1211" s="84">
        <v>389</v>
      </c>
      <c r="B1211" s="84">
        <v>18</v>
      </c>
      <c r="C1211" s="84" t="s">
        <v>4714</v>
      </c>
      <c r="D1211" s="84" t="s">
        <v>644</v>
      </c>
      <c r="E1211" s="84" t="s">
        <v>146</v>
      </c>
      <c r="F1211" s="84" t="s">
        <v>147</v>
      </c>
      <c r="G1211" s="84" t="s">
        <v>147</v>
      </c>
      <c r="H1211" s="85">
        <v>34096</v>
      </c>
      <c r="I1211" s="84" t="s">
        <v>148</v>
      </c>
      <c r="J1211" s="84" t="s">
        <v>4715</v>
      </c>
      <c r="K1211" s="84">
        <v>5020</v>
      </c>
      <c r="L1211" s="84" t="s">
        <v>307</v>
      </c>
      <c r="M1211" s="84">
        <v>1810389021</v>
      </c>
      <c r="N1211" s="86">
        <v>-20.2</v>
      </c>
      <c r="O1211" s="86">
        <v>20.2</v>
      </c>
      <c r="P1211" s="86">
        <v>0</v>
      </c>
      <c r="Q1211" s="84" t="s">
        <v>4716</v>
      </c>
      <c r="S1211" s="84">
        <v>1210</v>
      </c>
    </row>
    <row r="1212" spans="1:19" x14ac:dyDescent="0.3">
      <c r="A1212" s="84">
        <v>229</v>
      </c>
      <c r="B1212" s="84">
        <v>17</v>
      </c>
      <c r="C1212" s="84" t="s">
        <v>4717</v>
      </c>
      <c r="D1212" s="84" t="s">
        <v>4718</v>
      </c>
      <c r="E1212" s="84" t="s">
        <v>146</v>
      </c>
      <c r="F1212" s="84" t="s">
        <v>147</v>
      </c>
      <c r="G1212" s="84" t="s">
        <v>147</v>
      </c>
      <c r="H1212" s="85">
        <v>35658</v>
      </c>
      <c r="I1212" s="84" t="s">
        <v>148</v>
      </c>
      <c r="J1212" s="84" t="s">
        <v>4719</v>
      </c>
      <c r="K1212" s="84">
        <v>3150</v>
      </c>
      <c r="L1212" s="84" t="s">
        <v>4720</v>
      </c>
      <c r="M1212" s="84">
        <v>1710229020</v>
      </c>
      <c r="N1212" s="86">
        <v>-20.2</v>
      </c>
      <c r="O1212" s="86">
        <v>20.2</v>
      </c>
      <c r="P1212" s="86">
        <v>0</v>
      </c>
      <c r="Q1212" s="84" t="s">
        <v>4721</v>
      </c>
      <c r="S1212" s="84">
        <v>1211</v>
      </c>
    </row>
    <row r="1213" spans="1:19" x14ac:dyDescent="0.3">
      <c r="A1213" s="84">
        <v>-42</v>
      </c>
      <c r="B1213" s="84">
        <v>19</v>
      </c>
      <c r="C1213" s="84" t="s">
        <v>4717</v>
      </c>
      <c r="D1213" s="84" t="s">
        <v>1386</v>
      </c>
      <c r="E1213" s="84" t="s">
        <v>146</v>
      </c>
      <c r="F1213" s="84" t="s">
        <v>147</v>
      </c>
      <c r="G1213" s="84" t="s">
        <v>529</v>
      </c>
      <c r="H1213" s="85">
        <v>28498</v>
      </c>
      <c r="I1213" s="84" t="s">
        <v>228</v>
      </c>
      <c r="J1213" s="84" t="s">
        <v>4722</v>
      </c>
      <c r="K1213" s="84">
        <v>80992</v>
      </c>
      <c r="L1213" s="84" t="s">
        <v>147</v>
      </c>
      <c r="M1213" s="84">
        <v>1940042044</v>
      </c>
      <c r="N1213" s="86">
        <v>-20.2</v>
      </c>
      <c r="O1213" s="86">
        <v>20.2</v>
      </c>
      <c r="P1213" s="86">
        <v>0</v>
      </c>
      <c r="Q1213" s="84" t="s">
        <v>4723</v>
      </c>
      <c r="R1213" s="84" t="s">
        <v>232</v>
      </c>
      <c r="S1213" s="84">
        <v>1212</v>
      </c>
    </row>
    <row r="1214" spans="1:19" x14ac:dyDescent="0.3">
      <c r="A1214" s="84">
        <v>1389</v>
      </c>
      <c r="B1214" s="84">
        <v>19</v>
      </c>
      <c r="C1214" s="84" t="s">
        <v>4724</v>
      </c>
      <c r="D1214" s="84" t="s">
        <v>855</v>
      </c>
      <c r="E1214" s="84" t="s">
        <v>146</v>
      </c>
      <c r="F1214" s="84" t="s">
        <v>147</v>
      </c>
      <c r="G1214" s="84" t="s">
        <v>147</v>
      </c>
      <c r="H1214" s="85">
        <v>35762</v>
      </c>
      <c r="I1214" s="84" t="s">
        <v>148</v>
      </c>
      <c r="J1214" s="84" t="s">
        <v>4725</v>
      </c>
      <c r="K1214" s="84">
        <v>1180</v>
      </c>
      <c r="L1214" s="84" t="s">
        <v>353</v>
      </c>
      <c r="M1214" s="84">
        <v>1910389176</v>
      </c>
      <c r="N1214" s="86">
        <v>-20.2</v>
      </c>
      <c r="O1214" s="86">
        <v>20.2</v>
      </c>
      <c r="P1214" s="86">
        <v>0</v>
      </c>
      <c r="Q1214" s="84" t="s">
        <v>4726</v>
      </c>
      <c r="S1214" s="84">
        <v>1213</v>
      </c>
    </row>
    <row r="1215" spans="1:19" x14ac:dyDescent="0.3">
      <c r="A1215" s="84">
        <v>389</v>
      </c>
      <c r="B1215" s="84">
        <v>19</v>
      </c>
      <c r="C1215" s="84" t="s">
        <v>4727</v>
      </c>
      <c r="D1215" s="84" t="s">
        <v>385</v>
      </c>
      <c r="E1215" s="84" t="s">
        <v>165</v>
      </c>
      <c r="F1215" s="84" t="s">
        <v>147</v>
      </c>
      <c r="G1215" s="84" t="s">
        <v>147</v>
      </c>
      <c r="H1215" s="85">
        <v>35352</v>
      </c>
      <c r="I1215" s="84" t="s">
        <v>624</v>
      </c>
      <c r="J1215" s="84" t="s">
        <v>4728</v>
      </c>
      <c r="K1215" s="84">
        <v>1070</v>
      </c>
      <c r="L1215" s="84" t="s">
        <v>362</v>
      </c>
      <c r="M1215" s="84">
        <v>1910389047</v>
      </c>
      <c r="N1215" s="86">
        <v>-20.2</v>
      </c>
      <c r="O1215" s="86">
        <v>20.2</v>
      </c>
      <c r="P1215" s="86">
        <v>0</v>
      </c>
      <c r="Q1215" s="84" t="s">
        <v>4729</v>
      </c>
      <c r="S1215" s="84">
        <v>1214</v>
      </c>
    </row>
    <row r="1216" spans="1:19" x14ac:dyDescent="0.3">
      <c r="A1216" s="84">
        <v>229</v>
      </c>
      <c r="B1216" s="84">
        <v>20</v>
      </c>
      <c r="C1216" s="84" t="s">
        <v>4730</v>
      </c>
      <c r="D1216" s="84" t="s">
        <v>4731</v>
      </c>
      <c r="E1216" s="84" t="s">
        <v>165</v>
      </c>
      <c r="F1216" s="84" t="s">
        <v>147</v>
      </c>
      <c r="G1216" s="84" t="s">
        <v>147</v>
      </c>
      <c r="H1216" s="85">
        <v>35834</v>
      </c>
      <c r="I1216" s="84" t="s">
        <v>148</v>
      </c>
      <c r="J1216" s="84" t="s">
        <v>4732</v>
      </c>
      <c r="K1216" s="84">
        <v>1120</v>
      </c>
      <c r="L1216" s="84" t="s">
        <v>272</v>
      </c>
      <c r="M1216" s="84">
        <v>2010229025</v>
      </c>
      <c r="N1216" s="86">
        <v>-20.2</v>
      </c>
      <c r="O1216" s="86">
        <v>20.2</v>
      </c>
      <c r="P1216" s="86">
        <v>0</v>
      </c>
      <c r="Q1216" s="84" t="s">
        <v>4733</v>
      </c>
      <c r="S1216" s="84">
        <v>1215</v>
      </c>
    </row>
    <row r="1217" spans="1:19" x14ac:dyDescent="0.3">
      <c r="A1217" s="84">
        <v>702</v>
      </c>
      <c r="B1217" s="84">
        <v>20</v>
      </c>
      <c r="C1217" s="84" t="s">
        <v>4734</v>
      </c>
      <c r="D1217" s="84" t="s">
        <v>2195</v>
      </c>
      <c r="E1217" s="84" t="s">
        <v>146</v>
      </c>
      <c r="F1217" s="84" t="s">
        <v>147</v>
      </c>
      <c r="G1217" s="84" t="s">
        <v>147</v>
      </c>
      <c r="H1217" s="85">
        <v>35952</v>
      </c>
      <c r="I1217" s="84" t="s">
        <v>148</v>
      </c>
      <c r="J1217" s="84" t="s">
        <v>4735</v>
      </c>
      <c r="K1217" s="84">
        <v>1150</v>
      </c>
      <c r="L1217" s="84" t="s">
        <v>173</v>
      </c>
      <c r="M1217" s="84">
        <v>2010702008</v>
      </c>
      <c r="N1217" s="86">
        <v>-20.2</v>
      </c>
      <c r="O1217" s="86">
        <v>20.2</v>
      </c>
      <c r="P1217" s="86">
        <v>0</v>
      </c>
      <c r="Q1217" s="84" t="s">
        <v>4736</v>
      </c>
      <c r="S1217" s="84">
        <v>1216</v>
      </c>
    </row>
    <row r="1218" spans="1:19" x14ac:dyDescent="0.3">
      <c r="A1218" s="84">
        <v>1389</v>
      </c>
      <c r="B1218" s="84">
        <v>17</v>
      </c>
      <c r="C1218" s="84" t="s">
        <v>4737</v>
      </c>
      <c r="D1218" s="84" t="s">
        <v>4738</v>
      </c>
      <c r="E1218" s="84" t="s">
        <v>146</v>
      </c>
      <c r="F1218" s="84" t="s">
        <v>147</v>
      </c>
      <c r="G1218" s="84" t="s">
        <v>147</v>
      </c>
      <c r="H1218" s="85">
        <v>34643</v>
      </c>
      <c r="I1218" s="84" t="s">
        <v>148</v>
      </c>
      <c r="J1218" s="84" t="s">
        <v>4739</v>
      </c>
      <c r="K1218" s="84">
        <v>7000</v>
      </c>
      <c r="L1218" s="84" t="s">
        <v>4740</v>
      </c>
      <c r="M1218" s="84">
        <v>1710389909</v>
      </c>
      <c r="N1218" s="86">
        <v>-20.2</v>
      </c>
      <c r="O1218" s="86">
        <v>20.2</v>
      </c>
      <c r="P1218" s="86">
        <v>0</v>
      </c>
      <c r="Q1218" s="84" t="s">
        <v>4741</v>
      </c>
      <c r="S1218" s="84">
        <v>1217</v>
      </c>
    </row>
    <row r="1219" spans="1:19" x14ac:dyDescent="0.3">
      <c r="A1219" s="84">
        <v>229</v>
      </c>
      <c r="B1219" s="84">
        <v>18</v>
      </c>
      <c r="C1219" s="84" t="s">
        <v>4742</v>
      </c>
      <c r="D1219" s="84" t="s">
        <v>4743</v>
      </c>
      <c r="E1219" s="84" t="s">
        <v>146</v>
      </c>
      <c r="F1219" s="84" t="s">
        <v>147</v>
      </c>
      <c r="G1219" s="84" t="s">
        <v>147</v>
      </c>
      <c r="H1219" s="85">
        <v>34618</v>
      </c>
      <c r="I1219" s="84" t="s">
        <v>148</v>
      </c>
      <c r="J1219" s="84" t="s">
        <v>4744</v>
      </c>
      <c r="K1219" s="84">
        <v>3002</v>
      </c>
      <c r="L1219" s="84" t="s">
        <v>2000</v>
      </c>
      <c r="M1219" s="84">
        <v>1810229023</v>
      </c>
      <c r="N1219" s="86">
        <v>-20.2</v>
      </c>
      <c r="O1219" s="86">
        <v>20.2</v>
      </c>
      <c r="P1219" s="86">
        <v>0</v>
      </c>
      <c r="Q1219" s="84" t="s">
        <v>4745</v>
      </c>
      <c r="S1219" s="84">
        <v>1218</v>
      </c>
    </row>
    <row r="1220" spans="1:19" x14ac:dyDescent="0.3">
      <c r="A1220" s="84">
        <v>387</v>
      </c>
      <c r="B1220" s="84">
        <v>18</v>
      </c>
      <c r="C1220" s="84" t="s">
        <v>4746</v>
      </c>
      <c r="D1220" s="84" t="s">
        <v>1460</v>
      </c>
      <c r="E1220" s="84" t="s">
        <v>146</v>
      </c>
      <c r="F1220" s="84" t="s">
        <v>147</v>
      </c>
      <c r="G1220" s="84" t="s">
        <v>147</v>
      </c>
      <c r="H1220" s="85">
        <v>34794</v>
      </c>
      <c r="I1220" s="84" t="s">
        <v>148</v>
      </c>
      <c r="J1220" s="84" t="s">
        <v>4747</v>
      </c>
      <c r="K1220" s="84">
        <v>8741</v>
      </c>
      <c r="L1220" s="84" t="s">
        <v>4748</v>
      </c>
      <c r="M1220" s="84">
        <v>1810387070</v>
      </c>
      <c r="N1220" s="86">
        <v>-20.2</v>
      </c>
      <c r="O1220" s="86">
        <v>20.2</v>
      </c>
      <c r="P1220" s="86">
        <v>0</v>
      </c>
      <c r="Q1220" s="84" t="s">
        <v>4749</v>
      </c>
      <c r="S1220" s="84">
        <v>1219</v>
      </c>
    </row>
    <row r="1221" spans="1:19" x14ac:dyDescent="0.3">
      <c r="A1221" s="84">
        <v>1389</v>
      </c>
      <c r="B1221" s="84">
        <v>18</v>
      </c>
      <c r="C1221" s="84" t="s">
        <v>4750</v>
      </c>
      <c r="D1221" s="84" t="s">
        <v>415</v>
      </c>
      <c r="E1221" s="84" t="s">
        <v>146</v>
      </c>
      <c r="F1221" s="84" t="s">
        <v>147</v>
      </c>
      <c r="G1221" s="84" t="s">
        <v>147</v>
      </c>
      <c r="H1221" s="85">
        <v>36601</v>
      </c>
      <c r="I1221" s="84" t="s">
        <v>148</v>
      </c>
      <c r="J1221" s="84" t="s">
        <v>4751</v>
      </c>
      <c r="K1221" s="84">
        <v>1090</v>
      </c>
      <c r="L1221" s="84" t="s">
        <v>1160</v>
      </c>
      <c r="M1221" s="84">
        <v>1810389918</v>
      </c>
      <c r="N1221" s="86">
        <v>-20.2</v>
      </c>
      <c r="O1221" s="86">
        <v>20.2</v>
      </c>
      <c r="P1221" s="86">
        <v>0</v>
      </c>
      <c r="Q1221" s="84" t="s">
        <v>4752</v>
      </c>
      <c r="S1221" s="84">
        <v>1220</v>
      </c>
    </row>
    <row r="1222" spans="1:19" x14ac:dyDescent="0.3">
      <c r="A1222" s="84">
        <v>1389</v>
      </c>
      <c r="B1222" s="84">
        <v>20</v>
      </c>
      <c r="C1222" s="84" t="s">
        <v>4753</v>
      </c>
      <c r="D1222" s="84" t="s">
        <v>4161</v>
      </c>
      <c r="E1222" s="84" t="s">
        <v>165</v>
      </c>
      <c r="F1222" s="84" t="s">
        <v>147</v>
      </c>
      <c r="G1222" s="84" t="s">
        <v>147</v>
      </c>
      <c r="H1222" s="85">
        <v>36908</v>
      </c>
      <c r="I1222" s="84" t="s">
        <v>240</v>
      </c>
      <c r="J1222" s="84" t="s">
        <v>4754</v>
      </c>
      <c r="K1222" s="84">
        <v>1220</v>
      </c>
      <c r="L1222" s="84" t="s">
        <v>150</v>
      </c>
      <c r="M1222" s="84">
        <v>2010389205</v>
      </c>
      <c r="N1222" s="86">
        <v>-20.2</v>
      </c>
      <c r="O1222" s="86">
        <v>20.2</v>
      </c>
      <c r="P1222" s="86">
        <v>0</v>
      </c>
      <c r="Q1222" s="84" t="s">
        <v>4755</v>
      </c>
      <c r="S1222" s="84">
        <v>1221</v>
      </c>
    </row>
    <row r="1223" spans="1:19" x14ac:dyDescent="0.3">
      <c r="A1223" s="84">
        <v>229</v>
      </c>
      <c r="B1223" s="84">
        <v>16</v>
      </c>
      <c r="C1223" s="84" t="s">
        <v>4756</v>
      </c>
      <c r="D1223" s="84" t="s">
        <v>251</v>
      </c>
      <c r="E1223" s="84" t="s">
        <v>146</v>
      </c>
      <c r="F1223" s="84" t="s">
        <v>147</v>
      </c>
      <c r="G1223" s="84" t="s">
        <v>147</v>
      </c>
      <c r="H1223" s="85">
        <v>34669</v>
      </c>
      <c r="I1223" s="84" t="s">
        <v>148</v>
      </c>
      <c r="J1223" s="84" t="s">
        <v>4757</v>
      </c>
      <c r="K1223" s="84">
        <v>1190</v>
      </c>
      <c r="L1223" s="84" t="s">
        <v>155</v>
      </c>
      <c r="M1223" s="84">
        <v>1610229020</v>
      </c>
      <c r="N1223" s="86">
        <v>-20.2</v>
      </c>
      <c r="O1223" s="86">
        <v>20.2</v>
      </c>
      <c r="P1223" s="86">
        <v>0</v>
      </c>
      <c r="Q1223" s="84" t="s">
        <v>4758</v>
      </c>
      <c r="S1223" s="84">
        <v>1222</v>
      </c>
    </row>
    <row r="1224" spans="1:19" x14ac:dyDescent="0.3">
      <c r="A1224" s="84">
        <v>389</v>
      </c>
      <c r="B1224" s="84">
        <v>19</v>
      </c>
      <c r="C1224" s="84" t="s">
        <v>4759</v>
      </c>
      <c r="D1224" s="84" t="s">
        <v>2977</v>
      </c>
      <c r="E1224" s="84" t="s">
        <v>146</v>
      </c>
      <c r="F1224" s="84" t="s">
        <v>147</v>
      </c>
      <c r="G1224" s="84" t="s">
        <v>147</v>
      </c>
      <c r="H1224" s="85">
        <v>36697</v>
      </c>
      <c r="I1224" s="84" t="s">
        <v>576</v>
      </c>
      <c r="J1224" s="84" t="s">
        <v>4760</v>
      </c>
      <c r="K1224" s="84">
        <v>1130</v>
      </c>
      <c r="L1224" s="84" t="s">
        <v>187</v>
      </c>
      <c r="M1224" s="84">
        <v>1910389119</v>
      </c>
      <c r="N1224" s="86">
        <v>-20.2</v>
      </c>
      <c r="O1224" s="86">
        <v>20.2</v>
      </c>
      <c r="P1224" s="86">
        <v>0</v>
      </c>
      <c r="Q1224" s="84" t="s">
        <v>4761</v>
      </c>
      <c r="S1224" s="84">
        <v>1223</v>
      </c>
    </row>
    <row r="1225" spans="1:19" x14ac:dyDescent="0.3">
      <c r="A1225" s="84">
        <v>-39</v>
      </c>
      <c r="B1225" s="84">
        <v>20</v>
      </c>
      <c r="C1225" s="84" t="s">
        <v>4762</v>
      </c>
      <c r="D1225" s="84" t="s">
        <v>4763</v>
      </c>
      <c r="E1225" s="84" t="s">
        <v>146</v>
      </c>
      <c r="F1225" s="84" t="s">
        <v>147</v>
      </c>
      <c r="G1225" s="84" t="s">
        <v>147</v>
      </c>
      <c r="H1225" s="85">
        <v>25800</v>
      </c>
      <c r="I1225" s="84" t="s">
        <v>148</v>
      </c>
      <c r="J1225" s="84" t="s">
        <v>4764</v>
      </c>
      <c r="K1225" s="84">
        <v>1130</v>
      </c>
      <c r="L1225" s="84" t="s">
        <v>187</v>
      </c>
      <c r="M1225" s="84">
        <v>2030039003</v>
      </c>
      <c r="N1225" s="86">
        <v>-20.2</v>
      </c>
      <c r="O1225" s="86">
        <v>20.2</v>
      </c>
      <c r="P1225" s="86">
        <v>0</v>
      </c>
      <c r="Q1225" s="84" t="s">
        <v>4765</v>
      </c>
      <c r="R1225" s="84" t="s">
        <v>220</v>
      </c>
      <c r="S1225" s="84">
        <v>1224</v>
      </c>
    </row>
    <row r="1226" spans="1:19" x14ac:dyDescent="0.3">
      <c r="A1226" s="84">
        <v>229</v>
      </c>
      <c r="B1226" s="84">
        <v>18</v>
      </c>
      <c r="C1226" s="84" t="s">
        <v>4766</v>
      </c>
      <c r="D1226" s="84" t="s">
        <v>4767</v>
      </c>
      <c r="E1226" s="84" t="s">
        <v>165</v>
      </c>
      <c r="F1226" s="84" t="s">
        <v>147</v>
      </c>
      <c r="G1226" s="84" t="s">
        <v>147</v>
      </c>
      <c r="H1226" s="85">
        <v>32185</v>
      </c>
      <c r="I1226" s="84" t="s">
        <v>2560</v>
      </c>
      <c r="J1226" s="84" t="s">
        <v>4768</v>
      </c>
      <c r="K1226" s="84">
        <v>1100</v>
      </c>
      <c r="L1226" s="84" t="s">
        <v>168</v>
      </c>
      <c r="M1226" s="84">
        <v>1810229024</v>
      </c>
      <c r="N1226" s="86">
        <v>-20.2</v>
      </c>
      <c r="O1226" s="86">
        <v>20.2</v>
      </c>
      <c r="P1226" s="86">
        <v>0</v>
      </c>
      <c r="Q1226" s="84" t="s">
        <v>4769</v>
      </c>
      <c r="S1226" s="84">
        <v>1225</v>
      </c>
    </row>
    <row r="1227" spans="1:19" x14ac:dyDescent="0.3">
      <c r="A1227" s="84">
        <v>229</v>
      </c>
      <c r="B1227" s="84">
        <v>16</v>
      </c>
      <c r="C1227" s="84" t="s">
        <v>4770</v>
      </c>
      <c r="D1227" s="84" t="s">
        <v>4771</v>
      </c>
      <c r="E1227" s="84" t="s">
        <v>165</v>
      </c>
      <c r="F1227" s="84" t="s">
        <v>147</v>
      </c>
      <c r="G1227" s="84" t="s">
        <v>147</v>
      </c>
      <c r="H1227" s="85">
        <v>30669</v>
      </c>
      <c r="I1227" s="84" t="s">
        <v>2560</v>
      </c>
      <c r="J1227" s="84" t="s">
        <v>4772</v>
      </c>
      <c r="K1227" s="84">
        <v>1230</v>
      </c>
      <c r="L1227" s="84" t="s">
        <v>208</v>
      </c>
      <c r="M1227" s="84">
        <v>1610229102</v>
      </c>
      <c r="N1227" s="86">
        <v>-20.2</v>
      </c>
      <c r="O1227" s="86">
        <v>20.2</v>
      </c>
      <c r="P1227" s="86">
        <v>0</v>
      </c>
      <c r="Q1227" s="84" t="s">
        <v>4773</v>
      </c>
      <c r="S1227" s="84">
        <v>1226</v>
      </c>
    </row>
    <row r="1228" spans="1:19" x14ac:dyDescent="0.3">
      <c r="A1228" s="84">
        <v>-39</v>
      </c>
      <c r="B1228" s="84">
        <v>19</v>
      </c>
      <c r="C1228" s="84" t="s">
        <v>4774</v>
      </c>
      <c r="D1228" s="84" t="s">
        <v>2242</v>
      </c>
      <c r="E1228" s="84" t="s">
        <v>146</v>
      </c>
      <c r="F1228" s="84" t="s">
        <v>147</v>
      </c>
      <c r="G1228" s="84" t="s">
        <v>239</v>
      </c>
      <c r="H1228" s="85">
        <v>33075</v>
      </c>
      <c r="I1228" s="84" t="s">
        <v>228</v>
      </c>
      <c r="J1228" s="84" t="s">
        <v>4775</v>
      </c>
      <c r="K1228" s="84">
        <v>38444</v>
      </c>
      <c r="L1228" s="84" t="s">
        <v>147</v>
      </c>
      <c r="M1228" s="84">
        <v>1930039090</v>
      </c>
      <c r="N1228" s="86">
        <v>-20.2</v>
      </c>
      <c r="O1228" s="86">
        <v>20.2</v>
      </c>
      <c r="P1228" s="86">
        <v>0</v>
      </c>
      <c r="Q1228" s="84" t="s">
        <v>4776</v>
      </c>
      <c r="R1228" s="84" t="s">
        <v>220</v>
      </c>
      <c r="S1228" s="84">
        <v>1227</v>
      </c>
    </row>
    <row r="1229" spans="1:19" x14ac:dyDescent="0.3">
      <c r="A1229" s="84">
        <v>705</v>
      </c>
      <c r="B1229" s="84">
        <v>20</v>
      </c>
      <c r="C1229" s="84" t="s">
        <v>4777</v>
      </c>
      <c r="D1229" s="84" t="s">
        <v>4778</v>
      </c>
      <c r="E1229" s="84" t="s">
        <v>165</v>
      </c>
      <c r="F1229" s="84" t="s">
        <v>147</v>
      </c>
      <c r="G1229" s="84" t="s">
        <v>239</v>
      </c>
      <c r="H1229" s="85">
        <v>35926</v>
      </c>
      <c r="I1229" s="84" t="s">
        <v>1119</v>
      </c>
      <c r="J1229" s="84" t="s">
        <v>4779</v>
      </c>
      <c r="K1229" s="84">
        <v>1170</v>
      </c>
      <c r="L1229" s="84" t="s">
        <v>155</v>
      </c>
      <c r="M1229" s="84">
        <v>2010705011</v>
      </c>
      <c r="N1229" s="86">
        <v>-20.2</v>
      </c>
      <c r="O1229" s="86">
        <v>20.2</v>
      </c>
      <c r="P1229" s="86">
        <v>0</v>
      </c>
      <c r="Q1229" s="84" t="s">
        <v>4780</v>
      </c>
      <c r="S1229" s="84">
        <v>1228</v>
      </c>
    </row>
    <row r="1230" spans="1:19" x14ac:dyDescent="0.3">
      <c r="A1230" s="84">
        <v>-42</v>
      </c>
      <c r="B1230" s="84">
        <v>19</v>
      </c>
      <c r="C1230" s="84" t="s">
        <v>4781</v>
      </c>
      <c r="D1230" s="84" t="s">
        <v>998</v>
      </c>
      <c r="E1230" s="84" t="s">
        <v>146</v>
      </c>
      <c r="F1230" s="84" t="s">
        <v>147</v>
      </c>
      <c r="G1230" s="84" t="s">
        <v>412</v>
      </c>
      <c r="H1230" s="85">
        <v>32039</v>
      </c>
      <c r="I1230" s="84" t="s">
        <v>228</v>
      </c>
      <c r="J1230" s="84" t="s">
        <v>4782</v>
      </c>
      <c r="K1230" s="84">
        <v>90482</v>
      </c>
      <c r="L1230" s="84" t="s">
        <v>147</v>
      </c>
      <c r="M1230" s="84">
        <v>1940042017</v>
      </c>
      <c r="N1230" s="86">
        <v>-20.2</v>
      </c>
      <c r="O1230" s="86">
        <v>20.2</v>
      </c>
      <c r="P1230" s="86">
        <v>0</v>
      </c>
      <c r="Q1230" s="84" t="s">
        <v>4783</v>
      </c>
      <c r="R1230" s="84" t="s">
        <v>232</v>
      </c>
      <c r="S1230" s="84">
        <v>1229</v>
      </c>
    </row>
    <row r="1231" spans="1:19" x14ac:dyDescent="0.3">
      <c r="A1231" s="84">
        <v>389</v>
      </c>
      <c r="B1231" s="84">
        <v>17</v>
      </c>
      <c r="C1231" s="84" t="s">
        <v>4784</v>
      </c>
      <c r="D1231" s="84" t="s">
        <v>4785</v>
      </c>
      <c r="E1231" s="84" t="s">
        <v>165</v>
      </c>
      <c r="F1231" s="84" t="s">
        <v>147</v>
      </c>
      <c r="G1231" s="84" t="s">
        <v>147</v>
      </c>
      <c r="H1231" s="85">
        <v>34348</v>
      </c>
      <c r="I1231" s="84" t="s">
        <v>148</v>
      </c>
      <c r="J1231" s="84" t="s">
        <v>4786</v>
      </c>
      <c r="K1231" s="84">
        <v>1040</v>
      </c>
      <c r="L1231" s="84" t="s">
        <v>155</v>
      </c>
      <c r="M1231" s="84">
        <v>1710389139</v>
      </c>
      <c r="N1231" s="86">
        <v>-20.2</v>
      </c>
      <c r="O1231" s="86">
        <v>20.2</v>
      </c>
      <c r="P1231" s="86">
        <v>0</v>
      </c>
      <c r="Q1231" s="84" t="s">
        <v>4787</v>
      </c>
      <c r="S1231" s="84">
        <v>1230</v>
      </c>
    </row>
    <row r="1232" spans="1:19" x14ac:dyDescent="0.3">
      <c r="A1232" s="84">
        <v>480</v>
      </c>
      <c r="B1232" s="84">
        <v>20</v>
      </c>
      <c r="C1232" s="84" t="s">
        <v>4788</v>
      </c>
      <c r="D1232" s="84" t="s">
        <v>4789</v>
      </c>
      <c r="E1232" s="84" t="s">
        <v>146</v>
      </c>
      <c r="F1232" s="84" t="s">
        <v>147</v>
      </c>
      <c r="G1232" s="84" t="s">
        <v>147</v>
      </c>
      <c r="H1232" s="85">
        <v>37008</v>
      </c>
      <c r="I1232" s="84" t="s">
        <v>148</v>
      </c>
      <c r="J1232" s="84" t="s">
        <v>4790</v>
      </c>
      <c r="K1232" s="84">
        <v>1140</v>
      </c>
      <c r="L1232" s="84" t="s">
        <v>387</v>
      </c>
      <c r="M1232" s="84">
        <v>2010480015</v>
      </c>
      <c r="N1232" s="86">
        <v>-20.2</v>
      </c>
      <c r="O1232" s="86">
        <v>20.2</v>
      </c>
      <c r="P1232" s="86">
        <v>0</v>
      </c>
      <c r="Q1232" s="84" t="s">
        <v>4791</v>
      </c>
      <c r="S1232" s="84">
        <v>1231</v>
      </c>
    </row>
    <row r="1233" spans="1:19" x14ac:dyDescent="0.3">
      <c r="A1233" s="84">
        <v>391</v>
      </c>
      <c r="B1233" s="84">
        <v>20</v>
      </c>
      <c r="C1233" s="84" t="s">
        <v>4792</v>
      </c>
      <c r="D1233" s="84" t="s">
        <v>4793</v>
      </c>
      <c r="E1233" s="84" t="s">
        <v>165</v>
      </c>
      <c r="F1233" s="84" t="s">
        <v>147</v>
      </c>
      <c r="G1233" s="84" t="s">
        <v>147</v>
      </c>
      <c r="H1233" s="85">
        <v>35910</v>
      </c>
      <c r="I1233" s="84" t="s">
        <v>1775</v>
      </c>
      <c r="J1233" s="84" t="s">
        <v>4794</v>
      </c>
      <c r="K1233" s="84">
        <v>1020</v>
      </c>
      <c r="L1233" s="84" t="s">
        <v>155</v>
      </c>
      <c r="M1233" s="84">
        <v>2010391022</v>
      </c>
      <c r="N1233" s="86">
        <v>-20.2</v>
      </c>
      <c r="O1233" s="86">
        <v>20.2</v>
      </c>
      <c r="P1233" s="86">
        <v>0</v>
      </c>
      <c r="Q1233" s="84" t="s">
        <v>4795</v>
      </c>
      <c r="R1233" s="84" t="s">
        <v>204</v>
      </c>
      <c r="S1233" s="84">
        <v>1232</v>
      </c>
    </row>
    <row r="1234" spans="1:19" x14ac:dyDescent="0.3">
      <c r="A1234" s="84">
        <v>480</v>
      </c>
      <c r="B1234" s="84">
        <v>20</v>
      </c>
      <c r="C1234" s="84" t="s">
        <v>4796</v>
      </c>
      <c r="D1234" s="84" t="s">
        <v>4797</v>
      </c>
      <c r="E1234" s="84" t="s">
        <v>146</v>
      </c>
      <c r="F1234" s="84" t="s">
        <v>147</v>
      </c>
      <c r="G1234" s="84" t="s">
        <v>147</v>
      </c>
      <c r="H1234" s="85">
        <v>34215</v>
      </c>
      <c r="I1234" s="84" t="s">
        <v>148</v>
      </c>
      <c r="J1234" s="84" t="s">
        <v>4798</v>
      </c>
      <c r="K1234" s="84">
        <v>1150</v>
      </c>
      <c r="L1234" s="84" t="s">
        <v>173</v>
      </c>
      <c r="M1234" s="84">
        <v>2010480016</v>
      </c>
      <c r="N1234" s="86">
        <v>-20.2</v>
      </c>
      <c r="O1234" s="86">
        <v>20.2</v>
      </c>
      <c r="P1234" s="86">
        <v>0</v>
      </c>
      <c r="Q1234" s="84" t="s">
        <v>4799</v>
      </c>
      <c r="S1234" s="84">
        <v>1233</v>
      </c>
    </row>
    <row r="1235" spans="1:19" x14ac:dyDescent="0.3">
      <c r="A1235" s="84">
        <v>387</v>
      </c>
      <c r="B1235" s="84">
        <v>20</v>
      </c>
      <c r="C1235" s="84" t="s">
        <v>4800</v>
      </c>
      <c r="D1235" s="84" t="s">
        <v>4801</v>
      </c>
      <c r="E1235" s="84" t="s">
        <v>165</v>
      </c>
      <c r="F1235" s="84" t="s">
        <v>147</v>
      </c>
      <c r="G1235" s="84" t="s">
        <v>147</v>
      </c>
      <c r="H1235" s="85">
        <v>35264</v>
      </c>
      <c r="I1235" s="84" t="s">
        <v>148</v>
      </c>
      <c r="J1235" s="84" t="s">
        <v>4802</v>
      </c>
      <c r="K1235" s="84">
        <v>1100</v>
      </c>
      <c r="L1235" s="84" t="s">
        <v>168</v>
      </c>
      <c r="M1235" s="84">
        <v>2010387021</v>
      </c>
      <c r="N1235" s="86">
        <v>-20.2</v>
      </c>
      <c r="O1235" s="86">
        <v>20.2</v>
      </c>
      <c r="P1235" s="86">
        <v>0</v>
      </c>
      <c r="Q1235" s="84" t="s">
        <v>4803</v>
      </c>
      <c r="S1235" s="84">
        <v>1234</v>
      </c>
    </row>
    <row r="1236" spans="1:19" x14ac:dyDescent="0.3">
      <c r="A1236" s="84">
        <v>229</v>
      </c>
      <c r="B1236" s="84">
        <v>19</v>
      </c>
      <c r="C1236" s="84" t="s">
        <v>4804</v>
      </c>
      <c r="D1236" s="84" t="s">
        <v>4805</v>
      </c>
      <c r="E1236" s="84" t="s">
        <v>165</v>
      </c>
      <c r="F1236" s="84" t="s">
        <v>147</v>
      </c>
      <c r="G1236" s="84" t="s">
        <v>147</v>
      </c>
      <c r="H1236" s="85">
        <v>33114</v>
      </c>
      <c r="I1236" s="84" t="s">
        <v>4806</v>
      </c>
      <c r="J1236" s="84" t="s">
        <v>4807</v>
      </c>
      <c r="K1236" s="84">
        <v>1030</v>
      </c>
      <c r="L1236" s="84" t="s">
        <v>155</v>
      </c>
      <c r="M1236" s="84">
        <v>1910229020</v>
      </c>
      <c r="N1236" s="86">
        <v>-20.2</v>
      </c>
      <c r="O1236" s="86">
        <v>20.2</v>
      </c>
      <c r="P1236" s="86">
        <v>0</v>
      </c>
      <c r="Q1236" s="84" t="s">
        <v>4808</v>
      </c>
      <c r="S1236" s="84">
        <v>1235</v>
      </c>
    </row>
    <row r="1237" spans="1:19" x14ac:dyDescent="0.3">
      <c r="A1237" s="84">
        <v>389</v>
      </c>
      <c r="B1237" s="84">
        <v>18</v>
      </c>
      <c r="C1237" s="84" t="s">
        <v>4809</v>
      </c>
      <c r="D1237" s="84" t="s">
        <v>4810</v>
      </c>
      <c r="E1237" s="84" t="s">
        <v>146</v>
      </c>
      <c r="F1237" s="84" t="s">
        <v>147</v>
      </c>
      <c r="G1237" s="84" t="s">
        <v>147</v>
      </c>
      <c r="H1237" s="85">
        <v>35914</v>
      </c>
      <c r="I1237" s="84" t="s">
        <v>148</v>
      </c>
      <c r="J1237" s="84" t="s">
        <v>4811</v>
      </c>
      <c r="K1237" s="84">
        <v>1110</v>
      </c>
      <c r="L1237" s="84" t="s">
        <v>330</v>
      </c>
      <c r="M1237" s="84">
        <v>1810389022</v>
      </c>
      <c r="N1237" s="86">
        <v>-20.2</v>
      </c>
      <c r="O1237" s="86">
        <v>20.2</v>
      </c>
      <c r="P1237" s="86">
        <v>0</v>
      </c>
      <c r="Q1237" s="84" t="s">
        <v>4812</v>
      </c>
      <c r="S1237" s="84">
        <v>1236</v>
      </c>
    </row>
    <row r="1238" spans="1:19" x14ac:dyDescent="0.3">
      <c r="A1238" s="84">
        <v>230</v>
      </c>
      <c r="B1238" s="84">
        <v>20</v>
      </c>
      <c r="C1238" s="84" t="s">
        <v>4813</v>
      </c>
      <c r="D1238" s="84" t="s">
        <v>1024</v>
      </c>
      <c r="E1238" s="84" t="s">
        <v>146</v>
      </c>
      <c r="F1238" s="84" t="s">
        <v>147</v>
      </c>
      <c r="G1238" s="84" t="s">
        <v>239</v>
      </c>
      <c r="H1238" s="85">
        <v>35431</v>
      </c>
      <c r="I1238" s="84" t="s">
        <v>1119</v>
      </c>
      <c r="J1238" s="84" t="s">
        <v>4814</v>
      </c>
      <c r="K1238" s="84">
        <v>9200</v>
      </c>
      <c r="L1238" s="84" t="s">
        <v>1121</v>
      </c>
      <c r="M1238" s="84">
        <v>2010230023</v>
      </c>
      <c r="N1238" s="86">
        <v>-20.2</v>
      </c>
      <c r="O1238" s="86">
        <v>20.2</v>
      </c>
      <c r="P1238" s="86">
        <v>0</v>
      </c>
      <c r="Q1238" s="84" t="s">
        <v>4815</v>
      </c>
      <c r="S1238" s="84">
        <v>1237</v>
      </c>
    </row>
    <row r="1239" spans="1:19" x14ac:dyDescent="0.3">
      <c r="A1239" s="84">
        <v>480</v>
      </c>
      <c r="B1239" s="84">
        <v>20</v>
      </c>
      <c r="C1239" s="84" t="s">
        <v>4816</v>
      </c>
      <c r="D1239" s="84" t="s">
        <v>515</v>
      </c>
      <c r="E1239" s="84" t="s">
        <v>146</v>
      </c>
      <c r="F1239" s="84" t="s">
        <v>147</v>
      </c>
      <c r="G1239" s="84" t="s">
        <v>147</v>
      </c>
      <c r="H1239" s="85">
        <v>32984</v>
      </c>
      <c r="I1239" s="84" t="s">
        <v>148</v>
      </c>
      <c r="J1239" s="84" t="s">
        <v>4817</v>
      </c>
      <c r="K1239" s="84">
        <v>2344</v>
      </c>
      <c r="L1239" s="84" t="s">
        <v>1441</v>
      </c>
      <c r="M1239" s="84">
        <v>2010480017</v>
      </c>
      <c r="N1239" s="86">
        <v>-20.2</v>
      </c>
      <c r="O1239" s="86">
        <v>20.2</v>
      </c>
      <c r="P1239" s="86">
        <v>0</v>
      </c>
      <c r="Q1239" s="84" t="s">
        <v>4818</v>
      </c>
      <c r="S1239" s="84">
        <v>1238</v>
      </c>
    </row>
    <row r="1240" spans="1:19" x14ac:dyDescent="0.3">
      <c r="A1240" s="84">
        <v>230</v>
      </c>
      <c r="B1240" s="84">
        <v>20</v>
      </c>
      <c r="C1240" s="84" t="s">
        <v>4819</v>
      </c>
      <c r="D1240" s="84" t="s">
        <v>4820</v>
      </c>
      <c r="E1240" s="84" t="s">
        <v>146</v>
      </c>
      <c r="F1240" s="84" t="s">
        <v>147</v>
      </c>
      <c r="G1240" s="84" t="s">
        <v>147</v>
      </c>
      <c r="H1240" s="85">
        <v>32905</v>
      </c>
      <c r="I1240" s="84" t="s">
        <v>4821</v>
      </c>
      <c r="J1240" s="84" t="s">
        <v>4822</v>
      </c>
      <c r="K1240" s="84">
        <v>1100</v>
      </c>
      <c r="L1240" s="84" t="s">
        <v>155</v>
      </c>
      <c r="M1240" s="84">
        <v>2010230024</v>
      </c>
      <c r="N1240" s="86">
        <v>-20.2</v>
      </c>
      <c r="O1240" s="86">
        <v>20.2</v>
      </c>
      <c r="P1240" s="86">
        <v>0</v>
      </c>
      <c r="Q1240" s="84" t="s">
        <v>4823</v>
      </c>
      <c r="S1240" s="84">
        <v>1239</v>
      </c>
    </row>
    <row r="1241" spans="1:19" x14ac:dyDescent="0.3">
      <c r="A1241" s="84">
        <v>-42</v>
      </c>
      <c r="B1241" s="84">
        <v>19</v>
      </c>
      <c r="C1241" s="84" t="s">
        <v>2661</v>
      </c>
      <c r="D1241" s="84" t="s">
        <v>385</v>
      </c>
      <c r="E1241" s="84" t="s">
        <v>165</v>
      </c>
      <c r="F1241" s="84" t="s">
        <v>147</v>
      </c>
      <c r="G1241" s="84" t="s">
        <v>147</v>
      </c>
      <c r="H1241" s="85">
        <v>34652</v>
      </c>
      <c r="I1241" s="84" t="s">
        <v>228</v>
      </c>
      <c r="J1241" s="84" t="s">
        <v>4824</v>
      </c>
      <c r="K1241" s="84">
        <v>78465</v>
      </c>
      <c r="L1241" s="84" t="s">
        <v>147</v>
      </c>
      <c r="M1241" s="84">
        <v>1940042061</v>
      </c>
      <c r="N1241" s="86">
        <v>-20.2</v>
      </c>
      <c r="O1241" s="86">
        <v>20.2</v>
      </c>
      <c r="P1241" s="86">
        <v>0</v>
      </c>
      <c r="Q1241" s="84" t="s">
        <v>4825</v>
      </c>
      <c r="R1241" s="84" t="s">
        <v>232</v>
      </c>
      <c r="S1241" s="84">
        <v>1240</v>
      </c>
    </row>
    <row r="1242" spans="1:19" x14ac:dyDescent="0.3">
      <c r="A1242" s="84">
        <v>-39</v>
      </c>
      <c r="B1242" s="84">
        <v>20</v>
      </c>
      <c r="C1242" s="84" t="s">
        <v>4826</v>
      </c>
      <c r="D1242" s="84" t="s">
        <v>376</v>
      </c>
      <c r="E1242" s="84" t="s">
        <v>146</v>
      </c>
      <c r="F1242" s="84" t="s">
        <v>147</v>
      </c>
      <c r="G1242" s="84" t="s">
        <v>147</v>
      </c>
      <c r="H1242" s="85">
        <v>31612</v>
      </c>
      <c r="I1242" s="84" t="s">
        <v>228</v>
      </c>
      <c r="J1242" s="84" t="s">
        <v>4827</v>
      </c>
      <c r="K1242" s="84">
        <v>40545</v>
      </c>
      <c r="L1242" s="84" t="s">
        <v>147</v>
      </c>
      <c r="M1242" s="84">
        <v>2030039013</v>
      </c>
      <c r="N1242" s="86">
        <v>-20.2</v>
      </c>
      <c r="O1242" s="86">
        <v>20.2</v>
      </c>
      <c r="P1242" s="86">
        <v>0</v>
      </c>
      <c r="Q1242" s="84" t="s">
        <v>4828</v>
      </c>
      <c r="R1242" s="84" t="s">
        <v>220</v>
      </c>
      <c r="S1242" s="84">
        <v>1241</v>
      </c>
    </row>
    <row r="1243" spans="1:19" x14ac:dyDescent="0.3">
      <c r="A1243" s="84">
        <v>-39</v>
      </c>
      <c r="B1243" s="84">
        <v>19</v>
      </c>
      <c r="C1243" s="84" t="s">
        <v>4829</v>
      </c>
      <c r="D1243" s="84" t="s">
        <v>4830</v>
      </c>
      <c r="E1243" s="84" t="s">
        <v>146</v>
      </c>
      <c r="F1243" s="84" t="s">
        <v>147</v>
      </c>
      <c r="G1243" s="84" t="s">
        <v>1416</v>
      </c>
      <c r="H1243" s="85">
        <v>34105</v>
      </c>
      <c r="I1243" s="84" t="s">
        <v>148</v>
      </c>
      <c r="J1243" s="84" t="s">
        <v>4831</v>
      </c>
      <c r="K1243" s="84">
        <v>1210</v>
      </c>
      <c r="L1243" s="84" t="s">
        <v>261</v>
      </c>
      <c r="M1243" s="84">
        <v>1940039049</v>
      </c>
      <c r="N1243" s="86">
        <v>-20.2</v>
      </c>
      <c r="O1243" s="86">
        <v>20.2</v>
      </c>
      <c r="P1243" s="86">
        <v>0</v>
      </c>
      <c r="Q1243" s="84" t="s">
        <v>4832</v>
      </c>
      <c r="R1243" s="84" t="s">
        <v>220</v>
      </c>
      <c r="S1243" s="84">
        <v>1242</v>
      </c>
    </row>
    <row r="1244" spans="1:19" x14ac:dyDescent="0.3">
      <c r="A1244" s="84">
        <v>-39</v>
      </c>
      <c r="B1244" s="84">
        <v>19</v>
      </c>
      <c r="C1244" s="84" t="s">
        <v>4833</v>
      </c>
      <c r="D1244" s="84" t="s">
        <v>3533</v>
      </c>
      <c r="E1244" s="84" t="s">
        <v>146</v>
      </c>
      <c r="F1244" s="84" t="s">
        <v>245</v>
      </c>
      <c r="G1244" s="84" t="s">
        <v>147</v>
      </c>
      <c r="H1244" s="85">
        <v>30672</v>
      </c>
      <c r="I1244" s="84" t="s">
        <v>148</v>
      </c>
      <c r="J1244" s="84" t="s">
        <v>4834</v>
      </c>
      <c r="K1244" s="84">
        <v>1220</v>
      </c>
      <c r="L1244" s="84" t="s">
        <v>150</v>
      </c>
      <c r="M1244" s="84">
        <v>1940039069</v>
      </c>
      <c r="N1244" s="86">
        <v>-20.2</v>
      </c>
      <c r="O1244" s="86">
        <v>20.2</v>
      </c>
      <c r="P1244" s="86">
        <v>0</v>
      </c>
      <c r="Q1244" s="84" t="s">
        <v>4835</v>
      </c>
      <c r="R1244" s="84" t="s">
        <v>220</v>
      </c>
      <c r="S1244" s="84">
        <v>1243</v>
      </c>
    </row>
    <row r="1245" spans="1:19" x14ac:dyDescent="0.3">
      <c r="A1245" s="84">
        <v>387</v>
      </c>
      <c r="B1245" s="84">
        <v>20</v>
      </c>
      <c r="C1245" s="84" t="s">
        <v>4836</v>
      </c>
      <c r="D1245" s="84" t="s">
        <v>1312</v>
      </c>
      <c r="E1245" s="84" t="s">
        <v>146</v>
      </c>
      <c r="F1245" s="84" t="s">
        <v>147</v>
      </c>
      <c r="G1245" s="84" t="s">
        <v>147</v>
      </c>
      <c r="H1245" s="85">
        <v>36272</v>
      </c>
      <c r="I1245" s="84" t="s">
        <v>148</v>
      </c>
      <c r="J1245" s="84" t="s">
        <v>4837</v>
      </c>
      <c r="K1245" s="84">
        <v>1220</v>
      </c>
      <c r="L1245" s="84" t="s">
        <v>150</v>
      </c>
      <c r="M1245" s="84">
        <v>2010387069</v>
      </c>
      <c r="N1245" s="86">
        <v>-20.2</v>
      </c>
      <c r="O1245" s="86">
        <v>20.2</v>
      </c>
      <c r="P1245" s="86">
        <v>0</v>
      </c>
      <c r="Q1245" s="84" t="s">
        <v>4838</v>
      </c>
      <c r="S1245" s="84">
        <v>1244</v>
      </c>
    </row>
    <row r="1246" spans="1:19" x14ac:dyDescent="0.3">
      <c r="A1246" s="84">
        <v>392</v>
      </c>
      <c r="B1246" s="84">
        <v>20</v>
      </c>
      <c r="C1246" s="84" t="s">
        <v>4839</v>
      </c>
      <c r="D1246" s="84" t="s">
        <v>977</v>
      </c>
      <c r="E1246" s="84" t="s">
        <v>146</v>
      </c>
      <c r="F1246" s="84" t="s">
        <v>147</v>
      </c>
      <c r="G1246" s="84" t="s">
        <v>147</v>
      </c>
      <c r="H1246" s="85">
        <v>34350</v>
      </c>
      <c r="I1246" s="84" t="s">
        <v>624</v>
      </c>
      <c r="J1246" s="84" t="s">
        <v>4840</v>
      </c>
      <c r="K1246" s="84">
        <v>1230</v>
      </c>
      <c r="L1246" s="84" t="s">
        <v>208</v>
      </c>
      <c r="M1246" s="84">
        <v>2010392017</v>
      </c>
      <c r="N1246" s="86">
        <v>-20.2</v>
      </c>
      <c r="O1246" s="86">
        <v>20.2</v>
      </c>
      <c r="P1246" s="86">
        <v>0</v>
      </c>
      <c r="Q1246" s="84" t="s">
        <v>4841</v>
      </c>
      <c r="S1246" s="84">
        <v>1245</v>
      </c>
    </row>
    <row r="1247" spans="1:19" x14ac:dyDescent="0.3">
      <c r="A1247" s="84">
        <v>389</v>
      </c>
      <c r="B1247" s="84">
        <v>19</v>
      </c>
      <c r="C1247" s="84" t="s">
        <v>4842</v>
      </c>
      <c r="D1247" s="84" t="s">
        <v>3219</v>
      </c>
      <c r="E1247" s="84" t="s">
        <v>165</v>
      </c>
      <c r="F1247" s="84" t="s">
        <v>147</v>
      </c>
      <c r="G1247" s="84" t="s">
        <v>147</v>
      </c>
      <c r="H1247" s="85">
        <v>36008</v>
      </c>
      <c r="I1247" s="84" t="s">
        <v>148</v>
      </c>
      <c r="J1247" s="84" t="s">
        <v>4843</v>
      </c>
      <c r="K1247" s="84">
        <v>1100</v>
      </c>
      <c r="L1247" s="84" t="s">
        <v>168</v>
      </c>
      <c r="M1247" s="84">
        <v>1910389048</v>
      </c>
      <c r="N1247" s="86">
        <v>-20.2</v>
      </c>
      <c r="O1247" s="86">
        <v>20.2</v>
      </c>
      <c r="P1247" s="86">
        <v>0</v>
      </c>
      <c r="Q1247" s="84" t="s">
        <v>4844</v>
      </c>
      <c r="S1247" s="84">
        <v>1246</v>
      </c>
    </row>
    <row r="1248" spans="1:19" x14ac:dyDescent="0.3">
      <c r="A1248" s="84">
        <v>391</v>
      </c>
      <c r="B1248" s="84">
        <v>19</v>
      </c>
      <c r="C1248" s="84" t="s">
        <v>4845</v>
      </c>
      <c r="D1248" s="84" t="s">
        <v>1809</v>
      </c>
      <c r="E1248" s="84" t="s">
        <v>146</v>
      </c>
      <c r="F1248" s="84" t="s">
        <v>147</v>
      </c>
      <c r="G1248" s="84" t="s">
        <v>147</v>
      </c>
      <c r="H1248" s="85">
        <v>36634</v>
      </c>
      <c r="I1248" s="84" t="s">
        <v>148</v>
      </c>
      <c r="J1248" s="84" t="s">
        <v>4846</v>
      </c>
      <c r="K1248" s="84">
        <v>1180</v>
      </c>
      <c r="L1248" s="84" t="s">
        <v>353</v>
      </c>
      <c r="M1248" s="84">
        <v>1910391043</v>
      </c>
      <c r="N1248" s="86">
        <v>-20.2</v>
      </c>
      <c r="O1248" s="86">
        <v>20.2</v>
      </c>
      <c r="P1248" s="86">
        <v>0</v>
      </c>
      <c r="Q1248" s="84" t="s">
        <v>4847</v>
      </c>
      <c r="S1248" s="84">
        <v>1247</v>
      </c>
    </row>
    <row r="1249" spans="1:19" x14ac:dyDescent="0.3">
      <c r="A1249" s="84">
        <v>389</v>
      </c>
      <c r="B1249" s="84">
        <v>19</v>
      </c>
      <c r="C1249" s="84" t="s">
        <v>4848</v>
      </c>
      <c r="D1249" s="84" t="s">
        <v>1826</v>
      </c>
      <c r="E1249" s="84" t="s">
        <v>165</v>
      </c>
      <c r="F1249" s="84" t="s">
        <v>147</v>
      </c>
      <c r="G1249" s="84" t="s">
        <v>147</v>
      </c>
      <c r="H1249" s="85">
        <v>36186</v>
      </c>
      <c r="I1249" s="84" t="s">
        <v>148</v>
      </c>
      <c r="J1249" s="84" t="s">
        <v>4849</v>
      </c>
      <c r="K1249" s="84">
        <v>1110</v>
      </c>
      <c r="L1249" s="84" t="s">
        <v>330</v>
      </c>
      <c r="M1249" s="84">
        <v>1910389120</v>
      </c>
      <c r="N1249" s="86">
        <v>-20.2</v>
      </c>
      <c r="O1249" s="86">
        <v>20.2</v>
      </c>
      <c r="P1249" s="86">
        <v>0</v>
      </c>
      <c r="Q1249" s="84" t="s">
        <v>4850</v>
      </c>
      <c r="S1249" s="84">
        <v>1248</v>
      </c>
    </row>
    <row r="1250" spans="1:19" x14ac:dyDescent="0.3">
      <c r="A1250" s="84">
        <v>392</v>
      </c>
      <c r="B1250" s="84">
        <v>19</v>
      </c>
      <c r="C1250" s="84" t="s">
        <v>4851</v>
      </c>
      <c r="D1250" s="84" t="s">
        <v>1136</v>
      </c>
      <c r="E1250" s="84" t="s">
        <v>146</v>
      </c>
      <c r="F1250" s="84" t="s">
        <v>147</v>
      </c>
      <c r="G1250" s="84" t="s">
        <v>430</v>
      </c>
      <c r="H1250" s="85">
        <v>33780</v>
      </c>
      <c r="I1250" s="84" t="s">
        <v>148</v>
      </c>
      <c r="J1250" s="84" t="s">
        <v>4852</v>
      </c>
      <c r="K1250" s="84">
        <v>1110</v>
      </c>
      <c r="L1250" s="84" t="s">
        <v>330</v>
      </c>
      <c r="M1250" s="84">
        <v>1910392033</v>
      </c>
      <c r="N1250" s="86">
        <v>-20.2</v>
      </c>
      <c r="O1250" s="86">
        <v>20.2</v>
      </c>
      <c r="P1250" s="86">
        <v>0</v>
      </c>
      <c r="Q1250" s="84" t="s">
        <v>4853</v>
      </c>
      <c r="S1250" s="84">
        <v>1249</v>
      </c>
    </row>
    <row r="1251" spans="1:19" x14ac:dyDescent="0.3">
      <c r="A1251" s="84">
        <v>230</v>
      </c>
      <c r="B1251" s="84">
        <v>20</v>
      </c>
      <c r="C1251" s="84" t="s">
        <v>4854</v>
      </c>
      <c r="D1251" s="84" t="s">
        <v>1150</v>
      </c>
      <c r="E1251" s="84" t="s">
        <v>146</v>
      </c>
      <c r="F1251" s="84" t="s">
        <v>147</v>
      </c>
      <c r="G1251" s="84" t="s">
        <v>239</v>
      </c>
      <c r="H1251" s="85">
        <v>35761</v>
      </c>
      <c r="I1251" s="84" t="s">
        <v>148</v>
      </c>
      <c r="J1251" s="84" t="s">
        <v>4855</v>
      </c>
      <c r="K1251" s="84">
        <v>1180</v>
      </c>
      <c r="L1251" s="84" t="s">
        <v>155</v>
      </c>
      <c r="M1251" s="84">
        <v>2010230025</v>
      </c>
      <c r="N1251" s="86">
        <v>-20.2</v>
      </c>
      <c r="O1251" s="86">
        <v>20.2</v>
      </c>
      <c r="P1251" s="86">
        <v>0</v>
      </c>
      <c r="Q1251" s="84" t="s">
        <v>4856</v>
      </c>
      <c r="S1251" s="84">
        <v>1250</v>
      </c>
    </row>
    <row r="1252" spans="1:19" x14ac:dyDescent="0.3">
      <c r="A1252" s="84">
        <v>389</v>
      </c>
      <c r="B1252" s="84">
        <v>20</v>
      </c>
      <c r="C1252" s="84" t="s">
        <v>4857</v>
      </c>
      <c r="D1252" s="84" t="s">
        <v>3079</v>
      </c>
      <c r="E1252" s="84" t="s">
        <v>165</v>
      </c>
      <c r="F1252" s="84" t="s">
        <v>147</v>
      </c>
      <c r="G1252" s="84" t="s">
        <v>147</v>
      </c>
      <c r="H1252" s="85">
        <v>36479</v>
      </c>
      <c r="I1252" s="84" t="s">
        <v>148</v>
      </c>
      <c r="J1252" s="84" t="s">
        <v>4858</v>
      </c>
      <c r="K1252" s="84">
        <v>3702</v>
      </c>
      <c r="L1252" s="84" t="s">
        <v>4859</v>
      </c>
      <c r="M1252" s="84">
        <v>2010389047</v>
      </c>
      <c r="N1252" s="86">
        <v>-20.2</v>
      </c>
      <c r="O1252" s="86">
        <v>20.2</v>
      </c>
      <c r="P1252" s="86">
        <v>0</v>
      </c>
      <c r="Q1252" s="84" t="s">
        <v>4860</v>
      </c>
      <c r="S1252" s="84">
        <v>1251</v>
      </c>
    </row>
    <row r="1253" spans="1:19" x14ac:dyDescent="0.3">
      <c r="A1253" s="84">
        <v>582</v>
      </c>
      <c r="B1253" s="84">
        <v>19</v>
      </c>
      <c r="C1253" s="84" t="s">
        <v>4861</v>
      </c>
      <c r="D1253" s="84" t="s">
        <v>2191</v>
      </c>
      <c r="E1253" s="84" t="s">
        <v>165</v>
      </c>
      <c r="F1253" s="84" t="s">
        <v>147</v>
      </c>
      <c r="G1253" s="84" t="s">
        <v>147</v>
      </c>
      <c r="H1253" s="85">
        <v>33531</v>
      </c>
      <c r="I1253" s="84" t="s">
        <v>148</v>
      </c>
      <c r="J1253" s="84" t="s">
        <v>4862</v>
      </c>
      <c r="K1253" s="84">
        <v>1190</v>
      </c>
      <c r="L1253" s="84" t="s">
        <v>253</v>
      </c>
      <c r="M1253" s="84">
        <v>1910582023</v>
      </c>
      <c r="N1253" s="86">
        <v>-20.2</v>
      </c>
      <c r="O1253" s="86">
        <v>20.2</v>
      </c>
      <c r="P1253" s="86">
        <v>0</v>
      </c>
      <c r="Q1253" s="84" t="s">
        <v>4863</v>
      </c>
      <c r="S1253" s="84">
        <v>1252</v>
      </c>
    </row>
    <row r="1254" spans="1:19" x14ac:dyDescent="0.3">
      <c r="A1254" s="84">
        <v>-39</v>
      </c>
      <c r="B1254" s="84">
        <v>18</v>
      </c>
      <c r="C1254" s="84" t="s">
        <v>4864</v>
      </c>
      <c r="D1254" s="84" t="s">
        <v>222</v>
      </c>
      <c r="E1254" s="84" t="s">
        <v>146</v>
      </c>
      <c r="F1254" s="84" t="s">
        <v>147</v>
      </c>
      <c r="G1254" s="84" t="s">
        <v>147</v>
      </c>
      <c r="H1254" s="85">
        <v>24867</v>
      </c>
      <c r="I1254" s="84" t="s">
        <v>228</v>
      </c>
      <c r="J1254" s="84" t="s">
        <v>4865</v>
      </c>
      <c r="K1254" s="84">
        <v>35683</v>
      </c>
      <c r="L1254" s="84" t="s">
        <v>4866</v>
      </c>
      <c r="M1254" s="84">
        <v>1830039004</v>
      </c>
      <c r="N1254" s="86">
        <v>-20.2</v>
      </c>
      <c r="O1254" s="86">
        <v>20.2</v>
      </c>
      <c r="P1254" s="86">
        <v>0</v>
      </c>
      <c r="Q1254" s="84" t="s">
        <v>4867</v>
      </c>
      <c r="R1254" s="84" t="s">
        <v>220</v>
      </c>
      <c r="S1254" s="84">
        <v>1253</v>
      </c>
    </row>
    <row r="1255" spans="1:19" x14ac:dyDescent="0.3">
      <c r="A1255" s="84">
        <v>389</v>
      </c>
      <c r="B1255" s="84">
        <v>18</v>
      </c>
      <c r="C1255" s="84" t="s">
        <v>4868</v>
      </c>
      <c r="D1255" s="84" t="s">
        <v>4869</v>
      </c>
      <c r="E1255" s="84" t="s">
        <v>146</v>
      </c>
      <c r="F1255" s="84" t="s">
        <v>147</v>
      </c>
      <c r="G1255" s="84" t="s">
        <v>147</v>
      </c>
      <c r="H1255" s="85">
        <v>34446</v>
      </c>
      <c r="I1255" s="84" t="s">
        <v>148</v>
      </c>
      <c r="J1255" s="84" t="s">
        <v>4870</v>
      </c>
      <c r="K1255" s="84">
        <v>1020</v>
      </c>
      <c r="L1255" s="84" t="s">
        <v>161</v>
      </c>
      <c r="M1255" s="84">
        <v>1810389023</v>
      </c>
      <c r="N1255" s="86">
        <v>-20.2</v>
      </c>
      <c r="O1255" s="86">
        <v>20.2</v>
      </c>
      <c r="P1255" s="86">
        <v>0</v>
      </c>
      <c r="Q1255" s="84" t="s">
        <v>4871</v>
      </c>
      <c r="S1255" s="84">
        <v>1254</v>
      </c>
    </row>
    <row r="1256" spans="1:19" x14ac:dyDescent="0.3">
      <c r="A1256" s="84">
        <v>387</v>
      </c>
      <c r="B1256" s="84">
        <v>20</v>
      </c>
      <c r="C1256" s="84" t="s">
        <v>4868</v>
      </c>
      <c r="D1256" s="84" t="s">
        <v>4872</v>
      </c>
      <c r="E1256" s="84" t="s">
        <v>146</v>
      </c>
      <c r="F1256" s="84" t="s">
        <v>147</v>
      </c>
      <c r="G1256" s="84" t="s">
        <v>147</v>
      </c>
      <c r="H1256" s="85">
        <v>33283</v>
      </c>
      <c r="I1256" s="84" t="s">
        <v>148</v>
      </c>
      <c r="J1256" s="84" t="s">
        <v>4873</v>
      </c>
      <c r="K1256" s="84">
        <v>1200</v>
      </c>
      <c r="L1256" s="84" t="s">
        <v>945</v>
      </c>
      <c r="M1256" s="84">
        <v>2010387022</v>
      </c>
      <c r="N1256" s="86">
        <v>-20.2</v>
      </c>
      <c r="O1256" s="86">
        <v>20.2</v>
      </c>
      <c r="P1256" s="86">
        <v>0</v>
      </c>
      <c r="Q1256" s="84" t="s">
        <v>4874</v>
      </c>
      <c r="S1256" s="84">
        <v>1255</v>
      </c>
    </row>
    <row r="1257" spans="1:19" x14ac:dyDescent="0.3">
      <c r="A1257" s="84">
        <v>582</v>
      </c>
      <c r="B1257" s="84">
        <v>19</v>
      </c>
      <c r="C1257" s="84" t="s">
        <v>4868</v>
      </c>
      <c r="D1257" s="84" t="s">
        <v>4875</v>
      </c>
      <c r="E1257" s="84" t="s">
        <v>146</v>
      </c>
      <c r="F1257" s="84" t="s">
        <v>147</v>
      </c>
      <c r="G1257" s="84" t="s">
        <v>147</v>
      </c>
      <c r="H1257" s="85">
        <v>35411</v>
      </c>
      <c r="I1257" s="84" t="s">
        <v>148</v>
      </c>
      <c r="J1257" s="84" t="s">
        <v>4876</v>
      </c>
      <c r="K1257" s="84">
        <v>1020</v>
      </c>
      <c r="L1257" s="84" t="s">
        <v>161</v>
      </c>
      <c r="M1257" s="84">
        <v>1910582024</v>
      </c>
      <c r="N1257" s="86">
        <v>-20.2</v>
      </c>
      <c r="O1257" s="86">
        <v>20.2</v>
      </c>
      <c r="P1257" s="86">
        <v>0</v>
      </c>
      <c r="Q1257" s="84" t="s">
        <v>4877</v>
      </c>
      <c r="S1257" s="84">
        <v>1256</v>
      </c>
    </row>
    <row r="1258" spans="1:19" x14ac:dyDescent="0.3">
      <c r="A1258" s="84">
        <v>389</v>
      </c>
      <c r="B1258" s="84">
        <v>19</v>
      </c>
      <c r="C1258" s="84" t="s">
        <v>4878</v>
      </c>
      <c r="D1258" s="84" t="s">
        <v>4879</v>
      </c>
      <c r="E1258" s="84" t="s">
        <v>165</v>
      </c>
      <c r="F1258" s="84" t="s">
        <v>147</v>
      </c>
      <c r="G1258" s="84" t="s">
        <v>147</v>
      </c>
      <c r="H1258" s="85">
        <v>36583</v>
      </c>
      <c r="I1258" s="84" t="s">
        <v>148</v>
      </c>
      <c r="J1258" s="84" t="s">
        <v>4880</v>
      </c>
      <c r="K1258" s="84">
        <v>1100</v>
      </c>
      <c r="L1258" s="84" t="s">
        <v>168</v>
      </c>
      <c r="M1258" s="84">
        <v>1910389121</v>
      </c>
      <c r="N1258" s="86">
        <v>-20.2</v>
      </c>
      <c r="O1258" s="86">
        <v>20.2</v>
      </c>
      <c r="P1258" s="86">
        <v>0</v>
      </c>
      <c r="Q1258" s="84" t="s">
        <v>4881</v>
      </c>
      <c r="S1258" s="84">
        <v>1257</v>
      </c>
    </row>
    <row r="1259" spans="1:19" x14ac:dyDescent="0.3">
      <c r="A1259" s="84">
        <v>229</v>
      </c>
      <c r="B1259" s="84">
        <v>18</v>
      </c>
      <c r="C1259" s="84" t="s">
        <v>4878</v>
      </c>
      <c r="D1259" s="84" t="s">
        <v>4882</v>
      </c>
      <c r="E1259" s="84" t="s">
        <v>165</v>
      </c>
      <c r="F1259" s="84" t="s">
        <v>147</v>
      </c>
      <c r="G1259" s="84" t="s">
        <v>147</v>
      </c>
      <c r="H1259" s="85">
        <v>35773</v>
      </c>
      <c r="I1259" s="84" t="s">
        <v>148</v>
      </c>
      <c r="J1259" s="84" t="s">
        <v>4883</v>
      </c>
      <c r="K1259" s="84">
        <v>1100</v>
      </c>
      <c r="L1259" s="84" t="s">
        <v>168</v>
      </c>
      <c r="M1259" s="84">
        <v>1810229066</v>
      </c>
      <c r="N1259" s="86">
        <v>-20.2</v>
      </c>
      <c r="O1259" s="86">
        <v>20.2</v>
      </c>
      <c r="P1259" s="86">
        <v>0</v>
      </c>
      <c r="Q1259" s="84" t="s">
        <v>4884</v>
      </c>
      <c r="S1259" s="84">
        <v>1258</v>
      </c>
    </row>
    <row r="1260" spans="1:19" x14ac:dyDescent="0.3">
      <c r="A1260" s="84">
        <v>229</v>
      </c>
      <c r="B1260" s="84">
        <v>17</v>
      </c>
      <c r="C1260" s="84" t="s">
        <v>4878</v>
      </c>
      <c r="D1260" s="84" t="s">
        <v>4885</v>
      </c>
      <c r="E1260" s="84" t="s">
        <v>165</v>
      </c>
      <c r="F1260" s="84" t="s">
        <v>147</v>
      </c>
      <c r="G1260" s="84" t="s">
        <v>147</v>
      </c>
      <c r="H1260" s="85">
        <v>35646</v>
      </c>
      <c r="I1260" s="84" t="s">
        <v>148</v>
      </c>
      <c r="J1260" s="84" t="s">
        <v>4886</v>
      </c>
      <c r="K1260" s="84">
        <v>1230</v>
      </c>
      <c r="L1260" s="84" t="s">
        <v>155</v>
      </c>
      <c r="M1260" s="84">
        <v>1710229021</v>
      </c>
      <c r="N1260" s="86">
        <v>-20.2</v>
      </c>
      <c r="O1260" s="86">
        <v>20.2</v>
      </c>
      <c r="P1260" s="86">
        <v>0</v>
      </c>
      <c r="Q1260" s="84" t="s">
        <v>4887</v>
      </c>
      <c r="S1260" s="84">
        <v>1259</v>
      </c>
    </row>
    <row r="1261" spans="1:19" x14ac:dyDescent="0.3">
      <c r="A1261" s="84">
        <v>391</v>
      </c>
      <c r="B1261" s="84">
        <v>20</v>
      </c>
      <c r="C1261" s="84" t="s">
        <v>4888</v>
      </c>
      <c r="D1261" s="84" t="s">
        <v>1654</v>
      </c>
      <c r="E1261" s="84" t="s">
        <v>165</v>
      </c>
      <c r="F1261" s="84" t="s">
        <v>147</v>
      </c>
      <c r="G1261" s="84" t="s">
        <v>147</v>
      </c>
      <c r="H1261" s="85">
        <v>35283</v>
      </c>
      <c r="I1261" s="84" t="s">
        <v>1146</v>
      </c>
      <c r="J1261" s="84" t="s">
        <v>4889</v>
      </c>
      <c r="K1261" s="84">
        <v>1210</v>
      </c>
      <c r="L1261" s="84" t="s">
        <v>155</v>
      </c>
      <c r="M1261" s="84">
        <v>2010391074</v>
      </c>
      <c r="N1261" s="86">
        <v>-20.2</v>
      </c>
      <c r="O1261" s="86">
        <v>20.2</v>
      </c>
      <c r="P1261" s="86">
        <v>0</v>
      </c>
      <c r="Q1261" s="84" t="s">
        <v>4890</v>
      </c>
      <c r="S1261" s="84">
        <v>1260</v>
      </c>
    </row>
    <row r="1262" spans="1:19" x14ac:dyDescent="0.3">
      <c r="A1262" s="84">
        <v>388</v>
      </c>
      <c r="B1262" s="84">
        <v>19</v>
      </c>
      <c r="C1262" s="84" t="s">
        <v>4891</v>
      </c>
      <c r="D1262" s="84" t="s">
        <v>4892</v>
      </c>
      <c r="E1262" s="84" t="s">
        <v>165</v>
      </c>
      <c r="F1262" s="84" t="s">
        <v>147</v>
      </c>
      <c r="G1262" s="84" t="s">
        <v>147</v>
      </c>
      <c r="H1262" s="85">
        <v>34321</v>
      </c>
      <c r="I1262" s="84" t="s">
        <v>148</v>
      </c>
      <c r="J1262" s="84" t="s">
        <v>4893</v>
      </c>
      <c r="K1262" s="84">
        <v>1210</v>
      </c>
      <c r="L1262" s="84" t="s">
        <v>261</v>
      </c>
      <c r="M1262" s="84">
        <v>1910388020</v>
      </c>
      <c r="N1262" s="86">
        <v>-20.2</v>
      </c>
      <c r="O1262" s="86">
        <v>20.2</v>
      </c>
      <c r="P1262" s="86">
        <v>0</v>
      </c>
      <c r="Q1262" s="84" t="s">
        <v>4894</v>
      </c>
      <c r="S1262" s="84">
        <v>1261</v>
      </c>
    </row>
    <row r="1263" spans="1:19" x14ac:dyDescent="0.3">
      <c r="A1263" s="84">
        <v>229</v>
      </c>
      <c r="B1263" s="84">
        <v>19</v>
      </c>
      <c r="C1263" s="84" t="s">
        <v>4895</v>
      </c>
      <c r="D1263" s="84" t="s">
        <v>4896</v>
      </c>
      <c r="E1263" s="84" t="s">
        <v>165</v>
      </c>
      <c r="F1263" s="84" t="s">
        <v>147</v>
      </c>
      <c r="G1263" s="84" t="s">
        <v>147</v>
      </c>
      <c r="H1263" s="85">
        <v>35019</v>
      </c>
      <c r="I1263" s="84" t="s">
        <v>148</v>
      </c>
      <c r="J1263" s="84" t="s">
        <v>4897</v>
      </c>
      <c r="K1263" s="84">
        <v>1210</v>
      </c>
      <c r="L1263" s="84" t="s">
        <v>261</v>
      </c>
      <c r="M1263" s="84">
        <v>1910229021</v>
      </c>
      <c r="N1263" s="86">
        <v>-20.2</v>
      </c>
      <c r="O1263" s="86">
        <v>20.2</v>
      </c>
      <c r="P1263" s="86">
        <v>0</v>
      </c>
      <c r="Q1263" s="84" t="s">
        <v>4898</v>
      </c>
      <c r="S1263" s="84">
        <v>1262</v>
      </c>
    </row>
    <row r="1264" spans="1:19" x14ac:dyDescent="0.3">
      <c r="A1264" s="84">
        <v>229</v>
      </c>
      <c r="B1264" s="84">
        <v>20</v>
      </c>
      <c r="C1264" s="84" t="s">
        <v>4899</v>
      </c>
      <c r="D1264" s="84" t="s">
        <v>4900</v>
      </c>
      <c r="E1264" s="84" t="s">
        <v>146</v>
      </c>
      <c r="F1264" s="84" t="s">
        <v>147</v>
      </c>
      <c r="G1264" s="84" t="s">
        <v>147</v>
      </c>
      <c r="H1264" s="85">
        <v>34019</v>
      </c>
      <c r="I1264" s="84" t="s">
        <v>4901</v>
      </c>
      <c r="J1264" s="84" t="s">
        <v>4902</v>
      </c>
      <c r="K1264" s="84">
        <v>1200</v>
      </c>
      <c r="L1264" s="84" t="s">
        <v>945</v>
      </c>
      <c r="M1264" s="84">
        <v>2010229026</v>
      </c>
      <c r="N1264" s="86">
        <v>-20.2</v>
      </c>
      <c r="O1264" s="86">
        <v>20.2</v>
      </c>
      <c r="P1264" s="86">
        <v>0</v>
      </c>
      <c r="Q1264" s="84" t="s">
        <v>4903</v>
      </c>
      <c r="S1264" s="84">
        <v>1263</v>
      </c>
    </row>
    <row r="1265" spans="1:19" x14ac:dyDescent="0.3">
      <c r="A1265" s="84">
        <v>-37</v>
      </c>
      <c r="B1265" s="84">
        <v>19</v>
      </c>
      <c r="C1265" s="84" t="s">
        <v>4904</v>
      </c>
      <c r="D1265" s="84" t="s">
        <v>1455</v>
      </c>
      <c r="E1265" s="84" t="s">
        <v>165</v>
      </c>
      <c r="F1265" s="84" t="s">
        <v>1194</v>
      </c>
      <c r="G1265" s="84" t="s">
        <v>147</v>
      </c>
      <c r="H1265" s="85">
        <v>29687</v>
      </c>
      <c r="I1265" s="84" t="s">
        <v>148</v>
      </c>
      <c r="J1265" s="84" t="s">
        <v>4905</v>
      </c>
      <c r="K1265" s="84">
        <v>1120</v>
      </c>
      <c r="L1265" s="84" t="s">
        <v>272</v>
      </c>
      <c r="M1265" s="84">
        <v>1930037004</v>
      </c>
      <c r="N1265" s="86">
        <v>-20.2</v>
      </c>
      <c r="O1265" s="86">
        <v>20.2</v>
      </c>
      <c r="P1265" s="86">
        <v>0</v>
      </c>
      <c r="Q1265" s="84" t="s">
        <v>4906</v>
      </c>
      <c r="R1265" s="84" t="s">
        <v>913</v>
      </c>
      <c r="S1265" s="84">
        <v>1264</v>
      </c>
    </row>
    <row r="1266" spans="1:19" x14ac:dyDescent="0.3">
      <c r="A1266" s="84">
        <v>391</v>
      </c>
      <c r="B1266" s="84">
        <v>19</v>
      </c>
      <c r="C1266" s="84" t="s">
        <v>4907</v>
      </c>
      <c r="D1266" s="84" t="s">
        <v>2090</v>
      </c>
      <c r="E1266" s="84" t="s">
        <v>146</v>
      </c>
      <c r="F1266" s="84" t="s">
        <v>147</v>
      </c>
      <c r="G1266" s="84" t="s">
        <v>147</v>
      </c>
      <c r="H1266" s="85">
        <v>36847</v>
      </c>
      <c r="I1266" s="84" t="s">
        <v>148</v>
      </c>
      <c r="J1266" s="84" t="s">
        <v>4908</v>
      </c>
      <c r="K1266" s="84">
        <v>2020</v>
      </c>
      <c r="L1266" s="84" t="s">
        <v>2756</v>
      </c>
      <c r="M1266" s="84">
        <v>1910391044</v>
      </c>
      <c r="N1266" s="86">
        <v>-20.2</v>
      </c>
      <c r="O1266" s="86">
        <v>20.2</v>
      </c>
      <c r="P1266" s="86">
        <v>0</v>
      </c>
      <c r="Q1266" s="84" t="s">
        <v>4909</v>
      </c>
      <c r="S1266" s="84">
        <v>1265</v>
      </c>
    </row>
    <row r="1267" spans="1:19" x14ac:dyDescent="0.3">
      <c r="A1267" s="84">
        <v>-44</v>
      </c>
      <c r="B1267" s="84">
        <v>20</v>
      </c>
      <c r="C1267" s="84" t="s">
        <v>4910</v>
      </c>
      <c r="D1267" s="84" t="s">
        <v>1460</v>
      </c>
      <c r="E1267" s="84" t="s">
        <v>146</v>
      </c>
      <c r="F1267" s="84" t="s">
        <v>720</v>
      </c>
      <c r="G1267" s="84" t="s">
        <v>147</v>
      </c>
      <c r="H1267" s="85">
        <v>22459</v>
      </c>
      <c r="I1267" s="84" t="s">
        <v>228</v>
      </c>
      <c r="J1267" s="84" t="s">
        <v>4911</v>
      </c>
      <c r="K1267" s="84">
        <v>12167</v>
      </c>
      <c r="L1267" s="84" t="s">
        <v>4056</v>
      </c>
      <c r="M1267" s="84">
        <v>2030044031</v>
      </c>
      <c r="N1267" s="86">
        <v>-20.2</v>
      </c>
      <c r="O1267" s="86">
        <v>20.2</v>
      </c>
      <c r="P1267" s="86">
        <v>0</v>
      </c>
      <c r="Q1267" s="84" t="s">
        <v>4912</v>
      </c>
      <c r="R1267" s="84" t="s">
        <v>607</v>
      </c>
      <c r="S1267" s="84">
        <v>1266</v>
      </c>
    </row>
    <row r="1268" spans="1:19" x14ac:dyDescent="0.3">
      <c r="A1268" s="84">
        <v>391</v>
      </c>
      <c r="B1268" s="84">
        <v>18</v>
      </c>
      <c r="C1268" s="84" t="s">
        <v>4913</v>
      </c>
      <c r="D1268" s="84" t="s">
        <v>4914</v>
      </c>
      <c r="E1268" s="84" t="s">
        <v>146</v>
      </c>
      <c r="F1268" s="84" t="s">
        <v>147</v>
      </c>
      <c r="G1268" s="84" t="s">
        <v>147</v>
      </c>
      <c r="H1268" s="85">
        <v>36102</v>
      </c>
      <c r="I1268" s="84" t="s">
        <v>860</v>
      </c>
      <c r="J1268" s="84" t="s">
        <v>4915</v>
      </c>
      <c r="K1268" s="84">
        <v>1200</v>
      </c>
      <c r="L1268" s="84" t="s">
        <v>945</v>
      </c>
      <c r="M1268" s="84">
        <v>1810391050</v>
      </c>
      <c r="N1268" s="86">
        <v>-20.2</v>
      </c>
      <c r="O1268" s="86">
        <v>20.2</v>
      </c>
      <c r="P1268" s="86">
        <v>0</v>
      </c>
      <c r="Q1268" s="84" t="s">
        <v>4916</v>
      </c>
      <c r="S1268" s="84">
        <v>1267</v>
      </c>
    </row>
    <row r="1269" spans="1:19" x14ac:dyDescent="0.3">
      <c r="A1269" s="84">
        <v>702</v>
      </c>
      <c r="B1269" s="84">
        <v>19</v>
      </c>
      <c r="C1269" s="84" t="s">
        <v>4917</v>
      </c>
      <c r="D1269" s="84" t="s">
        <v>1424</v>
      </c>
      <c r="E1269" s="84" t="s">
        <v>146</v>
      </c>
      <c r="F1269" s="84" t="s">
        <v>147</v>
      </c>
      <c r="G1269" s="84" t="s">
        <v>147</v>
      </c>
      <c r="H1269" s="85">
        <v>36072</v>
      </c>
      <c r="I1269" s="84" t="s">
        <v>148</v>
      </c>
      <c r="J1269" s="84" t="s">
        <v>4918</v>
      </c>
      <c r="K1269" s="84">
        <v>3421</v>
      </c>
      <c r="L1269" s="84" t="s">
        <v>2142</v>
      </c>
      <c r="M1269" s="84">
        <v>1910702019</v>
      </c>
      <c r="N1269" s="86">
        <v>-20.2</v>
      </c>
      <c r="O1269" s="86">
        <v>20.2</v>
      </c>
      <c r="P1269" s="86">
        <v>0</v>
      </c>
      <c r="Q1269" s="84" t="s">
        <v>4919</v>
      </c>
      <c r="S1269" s="84">
        <v>1268</v>
      </c>
    </row>
    <row r="1270" spans="1:19" x14ac:dyDescent="0.3">
      <c r="A1270" s="84">
        <v>702</v>
      </c>
      <c r="B1270" s="84">
        <v>19</v>
      </c>
      <c r="C1270" s="84" t="s">
        <v>4920</v>
      </c>
      <c r="D1270" s="84" t="s">
        <v>4921</v>
      </c>
      <c r="E1270" s="84" t="s">
        <v>165</v>
      </c>
      <c r="F1270" s="84" t="s">
        <v>147</v>
      </c>
      <c r="G1270" s="84" t="s">
        <v>147</v>
      </c>
      <c r="H1270" s="85">
        <v>36788</v>
      </c>
      <c r="I1270" s="84" t="s">
        <v>148</v>
      </c>
      <c r="J1270" s="84" t="s">
        <v>4922</v>
      </c>
      <c r="K1270" s="84">
        <v>4072</v>
      </c>
      <c r="L1270" s="84" t="s">
        <v>4923</v>
      </c>
      <c r="M1270" s="84">
        <v>1910702020</v>
      </c>
      <c r="N1270" s="86">
        <v>-20.2</v>
      </c>
      <c r="O1270" s="86">
        <v>20.2</v>
      </c>
      <c r="P1270" s="86">
        <v>0</v>
      </c>
      <c r="Q1270" s="84" t="s">
        <v>4924</v>
      </c>
      <c r="S1270" s="84">
        <v>1269</v>
      </c>
    </row>
    <row r="1271" spans="1:19" x14ac:dyDescent="0.3">
      <c r="A1271" s="84">
        <v>229</v>
      </c>
      <c r="B1271" s="84">
        <v>20</v>
      </c>
      <c r="C1271" s="84" t="s">
        <v>4925</v>
      </c>
      <c r="D1271" s="84" t="s">
        <v>4926</v>
      </c>
      <c r="E1271" s="84" t="s">
        <v>146</v>
      </c>
      <c r="F1271" s="84" t="s">
        <v>147</v>
      </c>
      <c r="G1271" s="84" t="s">
        <v>147</v>
      </c>
      <c r="H1271" s="85">
        <v>36059</v>
      </c>
      <c r="I1271" s="84" t="s">
        <v>148</v>
      </c>
      <c r="J1271" s="84" t="s">
        <v>4927</v>
      </c>
      <c r="K1271" s="84">
        <v>1150</v>
      </c>
      <c r="L1271" s="84" t="s">
        <v>173</v>
      </c>
      <c r="M1271" s="84">
        <v>2010229103</v>
      </c>
      <c r="N1271" s="86">
        <v>-20.2</v>
      </c>
      <c r="O1271" s="86">
        <v>20.2</v>
      </c>
      <c r="P1271" s="86">
        <v>0</v>
      </c>
      <c r="Q1271" s="84" t="s">
        <v>4928</v>
      </c>
      <c r="S1271" s="84">
        <v>1270</v>
      </c>
    </row>
    <row r="1272" spans="1:19" x14ac:dyDescent="0.3">
      <c r="A1272" s="84">
        <v>-42</v>
      </c>
      <c r="B1272" s="84">
        <v>20</v>
      </c>
      <c r="C1272" s="84" t="s">
        <v>4929</v>
      </c>
      <c r="D1272" s="84" t="s">
        <v>280</v>
      </c>
      <c r="E1272" s="84" t="s">
        <v>165</v>
      </c>
      <c r="F1272" s="84" t="s">
        <v>147</v>
      </c>
      <c r="G1272" s="84" t="s">
        <v>147</v>
      </c>
      <c r="H1272" s="85">
        <v>32296</v>
      </c>
      <c r="I1272" s="84" t="s">
        <v>228</v>
      </c>
      <c r="J1272" s="84" t="s">
        <v>4930</v>
      </c>
      <c r="K1272" s="84">
        <v>86919</v>
      </c>
      <c r="L1272" s="84" t="s">
        <v>4931</v>
      </c>
      <c r="M1272" s="84">
        <v>2030042044</v>
      </c>
      <c r="N1272" s="86">
        <v>-20.2</v>
      </c>
      <c r="O1272" s="86">
        <v>20.2</v>
      </c>
      <c r="P1272" s="86">
        <v>0</v>
      </c>
      <c r="Q1272" s="84" t="s">
        <v>4932</v>
      </c>
      <c r="R1272" s="84" t="s">
        <v>232</v>
      </c>
      <c r="S1272" s="84">
        <v>1271</v>
      </c>
    </row>
    <row r="1273" spans="1:19" x14ac:dyDescent="0.3">
      <c r="A1273" s="84">
        <v>230</v>
      </c>
      <c r="B1273" s="84">
        <v>19</v>
      </c>
      <c r="C1273" s="84" t="s">
        <v>4933</v>
      </c>
      <c r="D1273" s="84" t="s">
        <v>1312</v>
      </c>
      <c r="E1273" s="84" t="s">
        <v>146</v>
      </c>
      <c r="F1273" s="84" t="s">
        <v>147</v>
      </c>
      <c r="G1273" s="84" t="s">
        <v>430</v>
      </c>
      <c r="H1273" s="85">
        <v>34666</v>
      </c>
      <c r="I1273" s="84" t="s">
        <v>148</v>
      </c>
      <c r="J1273" s="84" t="s">
        <v>4934</v>
      </c>
      <c r="K1273" s="84">
        <v>1220</v>
      </c>
      <c r="L1273" s="84" t="s">
        <v>150</v>
      </c>
      <c r="M1273" s="84">
        <v>1910230022</v>
      </c>
      <c r="N1273" s="86">
        <v>-20.2</v>
      </c>
      <c r="O1273" s="86">
        <v>20.2</v>
      </c>
      <c r="P1273" s="86">
        <v>0</v>
      </c>
      <c r="Q1273" s="84" t="s">
        <v>4935</v>
      </c>
      <c r="S1273" s="84">
        <v>1272</v>
      </c>
    </row>
    <row r="1274" spans="1:19" x14ac:dyDescent="0.3">
      <c r="A1274" s="84">
        <v>1229</v>
      </c>
      <c r="B1274" s="84">
        <v>20</v>
      </c>
      <c r="C1274" s="84" t="s">
        <v>4936</v>
      </c>
      <c r="D1274" s="84" t="s">
        <v>4937</v>
      </c>
      <c r="E1274" s="84" t="s">
        <v>146</v>
      </c>
      <c r="F1274" s="84" t="s">
        <v>147</v>
      </c>
      <c r="G1274" s="84" t="s">
        <v>147</v>
      </c>
      <c r="H1274" s="85">
        <v>36503</v>
      </c>
      <c r="I1274" s="84" t="s">
        <v>2560</v>
      </c>
      <c r="J1274" s="84" t="s">
        <v>4938</v>
      </c>
      <c r="K1274" s="84">
        <v>1220</v>
      </c>
      <c r="L1274" s="84" t="s">
        <v>150</v>
      </c>
      <c r="M1274" s="84">
        <v>2010229061</v>
      </c>
      <c r="N1274" s="86">
        <v>-20.2</v>
      </c>
      <c r="O1274" s="86">
        <v>20.2</v>
      </c>
      <c r="P1274" s="86">
        <v>0</v>
      </c>
      <c r="Q1274" s="84" t="s">
        <v>4939</v>
      </c>
      <c r="S1274" s="84">
        <v>1273</v>
      </c>
    </row>
    <row r="1275" spans="1:19" x14ac:dyDescent="0.3">
      <c r="A1275" s="84">
        <v>230</v>
      </c>
      <c r="B1275" s="84">
        <v>20</v>
      </c>
      <c r="C1275" s="84" t="s">
        <v>4940</v>
      </c>
      <c r="D1275" s="84" t="s">
        <v>4941</v>
      </c>
      <c r="E1275" s="84" t="s">
        <v>146</v>
      </c>
      <c r="F1275" s="84" t="s">
        <v>147</v>
      </c>
      <c r="G1275" s="84" t="s">
        <v>239</v>
      </c>
      <c r="H1275" s="85">
        <v>31175</v>
      </c>
      <c r="I1275" s="84" t="s">
        <v>4942</v>
      </c>
      <c r="J1275" s="84" t="s">
        <v>4943</v>
      </c>
      <c r="K1275" s="84">
        <v>1210</v>
      </c>
      <c r="L1275" s="84" t="s">
        <v>155</v>
      </c>
      <c r="M1275" s="84">
        <v>2010230027</v>
      </c>
      <c r="N1275" s="86">
        <v>-20.2</v>
      </c>
      <c r="O1275" s="86">
        <v>20.2</v>
      </c>
      <c r="P1275" s="86">
        <v>0</v>
      </c>
      <c r="Q1275" s="84" t="s">
        <v>4944</v>
      </c>
      <c r="S1275" s="84">
        <v>1274</v>
      </c>
    </row>
    <row r="1276" spans="1:19" x14ac:dyDescent="0.3">
      <c r="A1276" s="84">
        <v>230</v>
      </c>
      <c r="B1276" s="84">
        <v>20</v>
      </c>
      <c r="C1276" s="84" t="s">
        <v>4945</v>
      </c>
      <c r="D1276" s="84" t="s">
        <v>4946</v>
      </c>
      <c r="E1276" s="84" t="s">
        <v>146</v>
      </c>
      <c r="F1276" s="84" t="s">
        <v>147</v>
      </c>
      <c r="G1276" s="84" t="s">
        <v>430</v>
      </c>
      <c r="H1276" s="85">
        <v>31822</v>
      </c>
      <c r="I1276" s="84" t="s">
        <v>148</v>
      </c>
      <c r="J1276" s="84" t="s">
        <v>4947</v>
      </c>
      <c r="K1276" s="84">
        <v>1100</v>
      </c>
      <c r="L1276" s="84" t="s">
        <v>168</v>
      </c>
      <c r="M1276" s="84">
        <v>2010230028</v>
      </c>
      <c r="N1276" s="86">
        <v>-20.2</v>
      </c>
      <c r="O1276" s="86">
        <v>20.2</v>
      </c>
      <c r="P1276" s="86">
        <v>0</v>
      </c>
      <c r="Q1276" s="84" t="s">
        <v>4948</v>
      </c>
      <c r="S1276" s="84">
        <v>1275</v>
      </c>
    </row>
    <row r="1277" spans="1:19" x14ac:dyDescent="0.3">
      <c r="A1277" s="84">
        <v>390</v>
      </c>
      <c r="B1277" s="84">
        <v>19</v>
      </c>
      <c r="C1277" s="84" t="s">
        <v>4949</v>
      </c>
      <c r="D1277" s="84" t="s">
        <v>4950</v>
      </c>
      <c r="E1277" s="84" t="s">
        <v>165</v>
      </c>
      <c r="F1277" s="84" t="s">
        <v>147</v>
      </c>
      <c r="G1277" s="84" t="s">
        <v>239</v>
      </c>
      <c r="H1277" s="85">
        <v>35043</v>
      </c>
      <c r="I1277" s="84" t="s">
        <v>148</v>
      </c>
      <c r="J1277" s="84" t="s">
        <v>4951</v>
      </c>
      <c r="K1277" s="84">
        <v>1200</v>
      </c>
      <c r="L1277" s="84" t="s">
        <v>155</v>
      </c>
      <c r="M1277" s="84">
        <v>1910390031</v>
      </c>
      <c r="N1277" s="86">
        <v>-20.2</v>
      </c>
      <c r="O1277" s="86">
        <v>20.2</v>
      </c>
      <c r="P1277" s="86">
        <v>0</v>
      </c>
      <c r="Q1277" s="84" t="s">
        <v>4952</v>
      </c>
      <c r="S1277" s="84">
        <v>1276</v>
      </c>
    </row>
    <row r="1278" spans="1:19" x14ac:dyDescent="0.3">
      <c r="A1278" s="84">
        <v>389</v>
      </c>
      <c r="B1278" s="84">
        <v>19</v>
      </c>
      <c r="C1278" s="84" t="s">
        <v>4953</v>
      </c>
      <c r="D1278" s="84" t="s">
        <v>4954</v>
      </c>
      <c r="E1278" s="84" t="s">
        <v>165</v>
      </c>
      <c r="F1278" s="84" t="s">
        <v>147</v>
      </c>
      <c r="G1278" s="84" t="s">
        <v>147</v>
      </c>
      <c r="H1278" s="85">
        <v>36106</v>
      </c>
      <c r="I1278" s="84" t="s">
        <v>201</v>
      </c>
      <c r="J1278" s="84" t="s">
        <v>4955</v>
      </c>
      <c r="K1278" s="84">
        <v>1150</v>
      </c>
      <c r="L1278" s="84" t="s">
        <v>155</v>
      </c>
      <c r="M1278" s="84">
        <v>1910389049</v>
      </c>
      <c r="N1278" s="86">
        <v>-20.2</v>
      </c>
      <c r="O1278" s="86">
        <v>20.2</v>
      </c>
      <c r="P1278" s="86">
        <v>0</v>
      </c>
      <c r="Q1278" s="84" t="s">
        <v>4956</v>
      </c>
      <c r="S1278" s="84">
        <v>1277</v>
      </c>
    </row>
    <row r="1279" spans="1:19" x14ac:dyDescent="0.3">
      <c r="A1279" s="84">
        <v>390</v>
      </c>
      <c r="B1279" s="84">
        <v>18</v>
      </c>
      <c r="C1279" s="84" t="s">
        <v>4957</v>
      </c>
      <c r="D1279" s="84" t="s">
        <v>4958</v>
      </c>
      <c r="E1279" s="84" t="s">
        <v>146</v>
      </c>
      <c r="F1279" s="84" t="s">
        <v>147</v>
      </c>
      <c r="G1279" s="84" t="s">
        <v>239</v>
      </c>
      <c r="H1279" s="85">
        <v>34480</v>
      </c>
      <c r="I1279" s="84" t="s">
        <v>148</v>
      </c>
      <c r="J1279" s="84" t="s">
        <v>4959</v>
      </c>
      <c r="K1279" s="84">
        <v>1220</v>
      </c>
      <c r="L1279" s="84" t="s">
        <v>150</v>
      </c>
      <c r="M1279" s="84">
        <v>1810390028</v>
      </c>
      <c r="N1279" s="86">
        <v>-20.2</v>
      </c>
      <c r="O1279" s="86">
        <v>20.2</v>
      </c>
      <c r="P1279" s="86">
        <v>0</v>
      </c>
      <c r="Q1279" s="84" t="s">
        <v>4960</v>
      </c>
      <c r="S1279" s="84">
        <v>1278</v>
      </c>
    </row>
    <row r="1280" spans="1:19" x14ac:dyDescent="0.3">
      <c r="A1280" s="84">
        <v>391</v>
      </c>
      <c r="B1280" s="84">
        <v>20</v>
      </c>
      <c r="C1280" s="84" t="s">
        <v>4961</v>
      </c>
      <c r="D1280" s="84" t="s">
        <v>4962</v>
      </c>
      <c r="E1280" s="84" t="s">
        <v>146</v>
      </c>
      <c r="F1280" s="84" t="s">
        <v>147</v>
      </c>
      <c r="G1280" s="84" t="s">
        <v>147</v>
      </c>
      <c r="H1280" s="85">
        <v>36234</v>
      </c>
      <c r="I1280" s="84" t="s">
        <v>148</v>
      </c>
      <c r="J1280" s="84" t="s">
        <v>4963</v>
      </c>
      <c r="K1280" s="84">
        <v>3500</v>
      </c>
      <c r="L1280" s="84" t="s">
        <v>4964</v>
      </c>
      <c r="M1280" s="84">
        <v>2010391048</v>
      </c>
      <c r="N1280" s="86">
        <v>-20.2</v>
      </c>
      <c r="O1280" s="86">
        <v>20.2</v>
      </c>
      <c r="P1280" s="86">
        <v>0</v>
      </c>
      <c r="Q1280" s="84" t="s">
        <v>4965</v>
      </c>
      <c r="S1280" s="84">
        <v>1279</v>
      </c>
    </row>
    <row r="1281" spans="1:19" x14ac:dyDescent="0.3">
      <c r="A1281" s="84">
        <v>390</v>
      </c>
      <c r="B1281" s="84">
        <v>20</v>
      </c>
      <c r="C1281" s="84" t="s">
        <v>4966</v>
      </c>
      <c r="D1281" s="84" t="s">
        <v>4967</v>
      </c>
      <c r="E1281" s="84" t="s">
        <v>146</v>
      </c>
      <c r="F1281" s="84" t="s">
        <v>147</v>
      </c>
      <c r="G1281" s="84" t="s">
        <v>147</v>
      </c>
      <c r="H1281" s="85">
        <v>33127</v>
      </c>
      <c r="I1281" s="84" t="s">
        <v>148</v>
      </c>
      <c r="J1281" s="84" t="s">
        <v>4968</v>
      </c>
      <c r="K1281" s="84">
        <v>1220</v>
      </c>
      <c r="L1281" s="84" t="s">
        <v>155</v>
      </c>
      <c r="M1281" s="84">
        <v>2010390038</v>
      </c>
      <c r="N1281" s="86">
        <v>-20.2</v>
      </c>
      <c r="O1281" s="86">
        <v>20.2</v>
      </c>
      <c r="P1281" s="86">
        <v>0</v>
      </c>
      <c r="Q1281" s="84" t="s">
        <v>4969</v>
      </c>
      <c r="S1281" s="84">
        <v>1280</v>
      </c>
    </row>
    <row r="1282" spans="1:19" x14ac:dyDescent="0.3">
      <c r="A1282" s="84">
        <v>230</v>
      </c>
      <c r="B1282" s="84">
        <v>20</v>
      </c>
      <c r="C1282" s="84" t="s">
        <v>4970</v>
      </c>
      <c r="D1282" s="84" t="s">
        <v>4971</v>
      </c>
      <c r="E1282" s="84" t="s">
        <v>165</v>
      </c>
      <c r="F1282" s="84" t="s">
        <v>147</v>
      </c>
      <c r="G1282" s="84" t="s">
        <v>239</v>
      </c>
      <c r="H1282" s="85">
        <v>33185</v>
      </c>
      <c r="I1282" s="84" t="s">
        <v>3184</v>
      </c>
      <c r="J1282" s="84" t="s">
        <v>4972</v>
      </c>
      <c r="K1282" s="84">
        <v>1120</v>
      </c>
      <c r="L1282" s="84" t="s">
        <v>155</v>
      </c>
      <c r="M1282" s="84">
        <v>2010230029</v>
      </c>
      <c r="N1282" s="86">
        <v>-20.2</v>
      </c>
      <c r="O1282" s="86">
        <v>20.2</v>
      </c>
      <c r="P1282" s="86">
        <v>0</v>
      </c>
      <c r="Q1282" s="84" t="s">
        <v>4973</v>
      </c>
      <c r="S1282" s="84">
        <v>1281</v>
      </c>
    </row>
    <row r="1283" spans="1:19" x14ac:dyDescent="0.3">
      <c r="A1283" s="84">
        <v>582</v>
      </c>
      <c r="B1283" s="84">
        <v>17</v>
      </c>
      <c r="C1283" s="84" t="s">
        <v>4974</v>
      </c>
      <c r="D1283" s="84" t="s">
        <v>1573</v>
      </c>
      <c r="E1283" s="84" t="s">
        <v>165</v>
      </c>
      <c r="F1283" s="84" t="s">
        <v>147</v>
      </c>
      <c r="G1283" s="84" t="s">
        <v>147</v>
      </c>
      <c r="H1283" s="85">
        <v>29243</v>
      </c>
      <c r="I1283" s="84" t="s">
        <v>4975</v>
      </c>
      <c r="J1283" s="84" t="s">
        <v>4976</v>
      </c>
      <c r="K1283" s="84">
        <v>1030</v>
      </c>
      <c r="L1283" s="84" t="s">
        <v>155</v>
      </c>
      <c r="M1283" s="84">
        <v>1710582024</v>
      </c>
      <c r="N1283" s="86">
        <v>-20.2</v>
      </c>
      <c r="O1283" s="86">
        <v>20.2</v>
      </c>
      <c r="P1283" s="86">
        <v>0</v>
      </c>
      <c r="Q1283" s="84" t="s">
        <v>4977</v>
      </c>
      <c r="R1283" s="84" t="s">
        <v>198</v>
      </c>
      <c r="S1283" s="84">
        <v>1282</v>
      </c>
    </row>
    <row r="1284" spans="1:19" x14ac:dyDescent="0.3">
      <c r="A1284" s="84">
        <v>1389</v>
      </c>
      <c r="B1284" s="84">
        <v>19</v>
      </c>
      <c r="C1284" s="84" t="s">
        <v>4978</v>
      </c>
      <c r="D1284" s="84" t="s">
        <v>4979</v>
      </c>
      <c r="E1284" s="84" t="s">
        <v>165</v>
      </c>
      <c r="F1284" s="84" t="s">
        <v>147</v>
      </c>
      <c r="G1284" s="84" t="s">
        <v>147</v>
      </c>
      <c r="H1284" s="85">
        <v>36068</v>
      </c>
      <c r="I1284" s="84" t="s">
        <v>869</v>
      </c>
      <c r="J1284" s="84" t="s">
        <v>1045</v>
      </c>
      <c r="K1284" s="84">
        <v>1070</v>
      </c>
      <c r="L1284" s="84" t="s">
        <v>362</v>
      </c>
      <c r="M1284" s="84">
        <v>1910389177</v>
      </c>
      <c r="N1284" s="86">
        <v>-20.2</v>
      </c>
      <c r="O1284" s="86">
        <v>20.2</v>
      </c>
      <c r="P1284" s="86">
        <v>0</v>
      </c>
      <c r="Q1284" s="84" t="s">
        <v>4980</v>
      </c>
      <c r="S1284" s="84">
        <v>1283</v>
      </c>
    </row>
    <row r="1285" spans="1:19" x14ac:dyDescent="0.3">
      <c r="A1285" s="84">
        <v>1229</v>
      </c>
      <c r="B1285" s="84">
        <v>20</v>
      </c>
      <c r="C1285" s="84" t="s">
        <v>4981</v>
      </c>
      <c r="D1285" s="84" t="s">
        <v>4982</v>
      </c>
      <c r="E1285" s="84" t="s">
        <v>146</v>
      </c>
      <c r="F1285" s="84" t="s">
        <v>147</v>
      </c>
      <c r="G1285" s="84" t="s">
        <v>147</v>
      </c>
      <c r="H1285" s="85">
        <v>36942</v>
      </c>
      <c r="I1285" s="84" t="s">
        <v>148</v>
      </c>
      <c r="J1285" s="84" t="s">
        <v>4983</v>
      </c>
      <c r="K1285" s="84">
        <v>1140</v>
      </c>
      <c r="L1285" s="84" t="s">
        <v>187</v>
      </c>
      <c r="M1285" s="84">
        <v>2010229068</v>
      </c>
      <c r="N1285" s="86">
        <v>-20.2</v>
      </c>
      <c r="O1285" s="86">
        <v>20.2</v>
      </c>
      <c r="P1285" s="86">
        <v>0</v>
      </c>
      <c r="Q1285" s="84" t="s">
        <v>4984</v>
      </c>
      <c r="S1285" s="84">
        <v>1284</v>
      </c>
    </row>
    <row r="1286" spans="1:19" x14ac:dyDescent="0.3">
      <c r="A1286" s="84">
        <v>389</v>
      </c>
      <c r="B1286" s="84">
        <v>19</v>
      </c>
      <c r="C1286" s="84" t="s">
        <v>4985</v>
      </c>
      <c r="D1286" s="84" t="s">
        <v>3436</v>
      </c>
      <c r="E1286" s="84" t="s">
        <v>165</v>
      </c>
      <c r="F1286" s="84" t="s">
        <v>147</v>
      </c>
      <c r="G1286" s="84" t="s">
        <v>147</v>
      </c>
      <c r="H1286" s="85">
        <v>35210</v>
      </c>
      <c r="I1286" s="84" t="s">
        <v>148</v>
      </c>
      <c r="J1286" s="84" t="s">
        <v>4986</v>
      </c>
      <c r="K1286" s="84">
        <v>1100</v>
      </c>
      <c r="L1286" s="84" t="s">
        <v>168</v>
      </c>
      <c r="M1286" s="84">
        <v>1910389050</v>
      </c>
      <c r="N1286" s="86">
        <v>-20.2</v>
      </c>
      <c r="O1286" s="86">
        <v>20.2</v>
      </c>
      <c r="P1286" s="86">
        <v>0</v>
      </c>
      <c r="Q1286" s="84" t="s">
        <v>4987</v>
      </c>
      <c r="S1286" s="84">
        <v>1285</v>
      </c>
    </row>
    <row r="1287" spans="1:19" x14ac:dyDescent="0.3">
      <c r="A1287" s="84">
        <v>1389</v>
      </c>
      <c r="B1287" s="84">
        <v>20</v>
      </c>
      <c r="C1287" s="84" t="s">
        <v>4988</v>
      </c>
      <c r="D1287" s="84" t="s">
        <v>4989</v>
      </c>
      <c r="E1287" s="84" t="s">
        <v>146</v>
      </c>
      <c r="F1287" s="84" t="s">
        <v>147</v>
      </c>
      <c r="G1287" s="84" t="s">
        <v>147</v>
      </c>
      <c r="H1287" s="85">
        <v>37109</v>
      </c>
      <c r="I1287" s="84" t="s">
        <v>148</v>
      </c>
      <c r="J1287" s="84" t="s">
        <v>4990</v>
      </c>
      <c r="K1287" s="84">
        <v>1080</v>
      </c>
      <c r="L1287" s="84" t="s">
        <v>343</v>
      </c>
      <c r="M1287" s="84">
        <v>2010389207</v>
      </c>
      <c r="N1287" s="86">
        <v>-20.2</v>
      </c>
      <c r="O1287" s="86">
        <v>20.2</v>
      </c>
      <c r="P1287" s="86">
        <v>0</v>
      </c>
      <c r="Q1287" s="84" t="s">
        <v>4991</v>
      </c>
      <c r="S1287" s="84">
        <v>1286</v>
      </c>
    </row>
    <row r="1288" spans="1:19" x14ac:dyDescent="0.3">
      <c r="A1288" s="84">
        <v>389</v>
      </c>
      <c r="B1288" s="84">
        <v>18</v>
      </c>
      <c r="C1288" s="84" t="s">
        <v>4992</v>
      </c>
      <c r="D1288" s="84" t="s">
        <v>4921</v>
      </c>
      <c r="E1288" s="84" t="s">
        <v>165</v>
      </c>
      <c r="F1288" s="84" t="s">
        <v>147</v>
      </c>
      <c r="G1288" s="84" t="s">
        <v>147</v>
      </c>
      <c r="H1288" s="85">
        <v>36002</v>
      </c>
      <c r="I1288" s="84" t="s">
        <v>148</v>
      </c>
      <c r="J1288" s="84" t="s">
        <v>4993</v>
      </c>
      <c r="K1288" s="84">
        <v>2154</v>
      </c>
      <c r="L1288" s="84" t="s">
        <v>3809</v>
      </c>
      <c r="M1288" s="84">
        <v>1810389567</v>
      </c>
      <c r="N1288" s="86">
        <v>-20.2</v>
      </c>
      <c r="O1288" s="86">
        <v>20.2</v>
      </c>
      <c r="P1288" s="86">
        <v>0</v>
      </c>
      <c r="Q1288" s="84" t="s">
        <v>4994</v>
      </c>
      <c r="S1288" s="84">
        <v>1287</v>
      </c>
    </row>
    <row r="1289" spans="1:19" x14ac:dyDescent="0.3">
      <c r="A1289" s="84">
        <v>480</v>
      </c>
      <c r="B1289" s="84">
        <v>19</v>
      </c>
      <c r="C1289" s="84" t="s">
        <v>4995</v>
      </c>
      <c r="D1289" s="84" t="s">
        <v>892</v>
      </c>
      <c r="E1289" s="84" t="s">
        <v>146</v>
      </c>
      <c r="F1289" s="84" t="s">
        <v>147</v>
      </c>
      <c r="G1289" s="84" t="s">
        <v>147</v>
      </c>
      <c r="H1289" s="85">
        <v>34589</v>
      </c>
      <c r="I1289" s="84" t="s">
        <v>148</v>
      </c>
      <c r="J1289" s="84" t="s">
        <v>4996</v>
      </c>
      <c r="K1289" s="84">
        <v>3400</v>
      </c>
      <c r="L1289" s="84" t="s">
        <v>266</v>
      </c>
      <c r="M1289" s="84">
        <v>1910480016</v>
      </c>
      <c r="N1289" s="86">
        <v>-20.2</v>
      </c>
      <c r="O1289" s="86">
        <v>20.2</v>
      </c>
      <c r="P1289" s="86">
        <v>0</v>
      </c>
      <c r="Q1289" s="84" t="s">
        <v>4997</v>
      </c>
      <c r="S1289" s="84">
        <v>1288</v>
      </c>
    </row>
    <row r="1290" spans="1:19" x14ac:dyDescent="0.3">
      <c r="A1290" s="84">
        <v>702</v>
      </c>
      <c r="B1290" s="84">
        <v>20</v>
      </c>
      <c r="C1290" s="84" t="s">
        <v>4998</v>
      </c>
      <c r="D1290" s="84" t="s">
        <v>1556</v>
      </c>
      <c r="E1290" s="84" t="s">
        <v>146</v>
      </c>
      <c r="F1290" s="84" t="s">
        <v>147</v>
      </c>
      <c r="G1290" s="84" t="s">
        <v>147</v>
      </c>
      <c r="H1290" s="85">
        <v>37015</v>
      </c>
      <c r="I1290" s="84" t="s">
        <v>148</v>
      </c>
      <c r="J1290" s="84" t="s">
        <v>4999</v>
      </c>
      <c r="K1290" s="84">
        <v>4020</v>
      </c>
      <c r="L1290" s="84" t="s">
        <v>568</v>
      </c>
      <c r="M1290" s="84">
        <v>2010702031</v>
      </c>
      <c r="N1290" s="86">
        <v>-20.2</v>
      </c>
      <c r="O1290" s="86">
        <v>20.2</v>
      </c>
      <c r="P1290" s="86">
        <v>0</v>
      </c>
      <c r="Q1290" s="84" t="s">
        <v>5000</v>
      </c>
      <c r="S1290" s="84">
        <v>1289</v>
      </c>
    </row>
    <row r="1291" spans="1:19" x14ac:dyDescent="0.3">
      <c r="A1291" s="84">
        <v>582</v>
      </c>
      <c r="B1291" s="84">
        <v>19</v>
      </c>
      <c r="C1291" s="84" t="s">
        <v>5001</v>
      </c>
      <c r="D1291" s="84" t="s">
        <v>3644</v>
      </c>
      <c r="E1291" s="84" t="s">
        <v>165</v>
      </c>
      <c r="F1291" s="84" t="s">
        <v>147</v>
      </c>
      <c r="G1291" s="84" t="s">
        <v>147</v>
      </c>
      <c r="H1291" s="85">
        <v>33959</v>
      </c>
      <c r="I1291" s="84" t="s">
        <v>148</v>
      </c>
      <c r="J1291" s="84" t="s">
        <v>5002</v>
      </c>
      <c r="K1291" s="84">
        <v>1030</v>
      </c>
      <c r="L1291" s="84" t="s">
        <v>277</v>
      </c>
      <c r="M1291" s="84">
        <v>1910582025</v>
      </c>
      <c r="N1291" s="86">
        <v>-20.2</v>
      </c>
      <c r="O1291" s="86">
        <v>20.2</v>
      </c>
      <c r="P1291" s="86">
        <v>0</v>
      </c>
      <c r="Q1291" s="84" t="s">
        <v>5003</v>
      </c>
      <c r="S1291" s="84">
        <v>1290</v>
      </c>
    </row>
    <row r="1292" spans="1:19" x14ac:dyDescent="0.3">
      <c r="A1292" s="84">
        <v>-42</v>
      </c>
      <c r="B1292" s="84">
        <v>19</v>
      </c>
      <c r="C1292" s="84" t="s">
        <v>5004</v>
      </c>
      <c r="D1292" s="84" t="s">
        <v>1299</v>
      </c>
      <c r="E1292" s="84" t="s">
        <v>146</v>
      </c>
      <c r="F1292" s="84" t="s">
        <v>147</v>
      </c>
      <c r="G1292" s="84" t="s">
        <v>147</v>
      </c>
      <c r="H1292" s="85">
        <v>33882</v>
      </c>
      <c r="I1292" s="84" t="s">
        <v>228</v>
      </c>
      <c r="J1292" s="84" t="s">
        <v>5005</v>
      </c>
      <c r="K1292" s="84">
        <v>31832</v>
      </c>
      <c r="L1292" s="84" t="s">
        <v>147</v>
      </c>
      <c r="M1292" s="84">
        <v>1940042035</v>
      </c>
      <c r="N1292" s="86">
        <v>-20.2</v>
      </c>
      <c r="O1292" s="86">
        <v>20.2</v>
      </c>
      <c r="P1292" s="86">
        <v>0</v>
      </c>
      <c r="Q1292" s="84" t="s">
        <v>5006</v>
      </c>
      <c r="R1292" s="84" t="s">
        <v>232</v>
      </c>
      <c r="S1292" s="84">
        <v>1291</v>
      </c>
    </row>
    <row r="1293" spans="1:19" x14ac:dyDescent="0.3">
      <c r="A1293" s="84">
        <v>230</v>
      </c>
      <c r="B1293" s="84">
        <v>18</v>
      </c>
      <c r="C1293" s="84" t="s">
        <v>5007</v>
      </c>
      <c r="D1293" s="84" t="s">
        <v>5008</v>
      </c>
      <c r="E1293" s="84" t="s">
        <v>165</v>
      </c>
      <c r="F1293" s="84" t="s">
        <v>147</v>
      </c>
      <c r="G1293" s="84" t="s">
        <v>147</v>
      </c>
      <c r="H1293" s="85">
        <v>32713</v>
      </c>
      <c r="I1293" s="84" t="s">
        <v>351</v>
      </c>
      <c r="J1293" s="84" t="s">
        <v>5009</v>
      </c>
      <c r="K1293" s="84">
        <v>1150</v>
      </c>
      <c r="L1293" s="84" t="s">
        <v>173</v>
      </c>
      <c r="M1293" s="84">
        <v>1810230018</v>
      </c>
      <c r="N1293" s="86">
        <v>-20.2</v>
      </c>
      <c r="O1293" s="86">
        <v>20.2</v>
      </c>
      <c r="P1293" s="86">
        <v>0</v>
      </c>
      <c r="Q1293" s="84" t="s">
        <v>5010</v>
      </c>
      <c r="S1293" s="84">
        <v>1292</v>
      </c>
    </row>
    <row r="1294" spans="1:19" x14ac:dyDescent="0.3">
      <c r="A1294" s="84">
        <v>229</v>
      </c>
      <c r="B1294" s="84">
        <v>19</v>
      </c>
      <c r="C1294" s="84" t="s">
        <v>5011</v>
      </c>
      <c r="D1294" s="84" t="s">
        <v>5012</v>
      </c>
      <c r="E1294" s="84" t="s">
        <v>165</v>
      </c>
      <c r="F1294" s="84" t="s">
        <v>147</v>
      </c>
      <c r="G1294" s="84" t="s">
        <v>147</v>
      </c>
      <c r="H1294" s="85">
        <v>35686</v>
      </c>
      <c r="I1294" s="84" t="s">
        <v>148</v>
      </c>
      <c r="J1294" s="84" t="s">
        <v>5013</v>
      </c>
      <c r="K1294" s="84">
        <v>1220</v>
      </c>
      <c r="L1294" s="84" t="s">
        <v>150</v>
      </c>
      <c r="M1294" s="84">
        <v>1910229075</v>
      </c>
      <c r="N1294" s="86">
        <v>-20.2</v>
      </c>
      <c r="O1294" s="86">
        <v>20.2</v>
      </c>
      <c r="P1294" s="86">
        <v>0</v>
      </c>
      <c r="Q1294" s="84" t="s">
        <v>5014</v>
      </c>
      <c r="S1294" s="84">
        <v>1293</v>
      </c>
    </row>
    <row r="1295" spans="1:19" x14ac:dyDescent="0.3">
      <c r="A1295" s="84">
        <v>387</v>
      </c>
      <c r="B1295" s="84">
        <v>18</v>
      </c>
      <c r="C1295" s="84" t="s">
        <v>5015</v>
      </c>
      <c r="D1295" s="84" t="s">
        <v>5016</v>
      </c>
      <c r="E1295" s="84" t="s">
        <v>146</v>
      </c>
      <c r="F1295" s="84" t="s">
        <v>147</v>
      </c>
      <c r="G1295" s="84" t="s">
        <v>147</v>
      </c>
      <c r="H1295" s="85">
        <v>34584</v>
      </c>
      <c r="I1295" s="84" t="s">
        <v>148</v>
      </c>
      <c r="J1295" s="84" t="s">
        <v>5017</v>
      </c>
      <c r="K1295" s="84">
        <v>1020</v>
      </c>
      <c r="L1295" s="84" t="s">
        <v>161</v>
      </c>
      <c r="M1295" s="84">
        <v>1810387026</v>
      </c>
      <c r="N1295" s="86">
        <v>-20.2</v>
      </c>
      <c r="O1295" s="86">
        <v>20.2</v>
      </c>
      <c r="P1295" s="86">
        <v>0</v>
      </c>
      <c r="Q1295" s="84" t="s">
        <v>5018</v>
      </c>
      <c r="S1295" s="84">
        <v>1294</v>
      </c>
    </row>
    <row r="1296" spans="1:19" x14ac:dyDescent="0.3">
      <c r="A1296" s="84">
        <v>389</v>
      </c>
      <c r="B1296" s="84">
        <v>18</v>
      </c>
      <c r="C1296" s="84" t="s">
        <v>5019</v>
      </c>
      <c r="D1296" s="84" t="s">
        <v>5020</v>
      </c>
      <c r="E1296" s="84" t="s">
        <v>146</v>
      </c>
      <c r="F1296" s="84" t="s">
        <v>147</v>
      </c>
      <c r="G1296" s="84" t="s">
        <v>147</v>
      </c>
      <c r="H1296" s="85">
        <v>30721</v>
      </c>
      <c r="I1296" s="84" t="s">
        <v>5021</v>
      </c>
      <c r="J1296" s="84" t="s">
        <v>5022</v>
      </c>
      <c r="K1296" s="84">
        <v>1090</v>
      </c>
      <c r="L1296" s="84" t="s">
        <v>1160</v>
      </c>
      <c r="M1296" s="84">
        <v>1810389024</v>
      </c>
      <c r="N1296" s="86">
        <v>-20.2</v>
      </c>
      <c r="O1296" s="86">
        <v>20.2</v>
      </c>
      <c r="P1296" s="86">
        <v>0</v>
      </c>
      <c r="Q1296" s="84" t="s">
        <v>5023</v>
      </c>
      <c r="S1296" s="84">
        <v>1295</v>
      </c>
    </row>
    <row r="1297" spans="1:19" x14ac:dyDescent="0.3">
      <c r="A1297" s="84">
        <v>-39</v>
      </c>
      <c r="B1297" s="84">
        <v>19</v>
      </c>
      <c r="C1297" s="84" t="s">
        <v>5024</v>
      </c>
      <c r="D1297" s="84" t="s">
        <v>1124</v>
      </c>
      <c r="E1297" s="84" t="s">
        <v>165</v>
      </c>
      <c r="F1297" s="84" t="s">
        <v>147</v>
      </c>
      <c r="G1297" s="84" t="s">
        <v>147</v>
      </c>
      <c r="H1297" s="85">
        <v>34915</v>
      </c>
      <c r="I1297" s="84" t="s">
        <v>228</v>
      </c>
      <c r="J1297" s="84" t="s">
        <v>5025</v>
      </c>
      <c r="K1297" s="84">
        <v>38373</v>
      </c>
      <c r="L1297" s="84" t="s">
        <v>147</v>
      </c>
      <c r="M1297" s="84">
        <v>1940039028</v>
      </c>
      <c r="N1297" s="86">
        <v>-20.2</v>
      </c>
      <c r="O1297" s="86">
        <v>20.2</v>
      </c>
      <c r="P1297" s="86">
        <v>0</v>
      </c>
      <c r="Q1297" s="84" t="s">
        <v>5026</v>
      </c>
      <c r="R1297" s="84" t="s">
        <v>220</v>
      </c>
      <c r="S1297" s="84">
        <v>1296</v>
      </c>
    </row>
    <row r="1298" spans="1:19" x14ac:dyDescent="0.3">
      <c r="A1298" s="84">
        <v>-39</v>
      </c>
      <c r="B1298" s="84">
        <v>19</v>
      </c>
      <c r="C1298" s="84" t="s">
        <v>5027</v>
      </c>
      <c r="D1298" s="84" t="s">
        <v>5028</v>
      </c>
      <c r="E1298" s="84" t="s">
        <v>5029</v>
      </c>
      <c r="F1298" s="84" t="s">
        <v>3393</v>
      </c>
      <c r="G1298" s="84" t="s">
        <v>147</v>
      </c>
      <c r="H1298" s="85">
        <v>24439</v>
      </c>
      <c r="I1298" s="84" t="s">
        <v>228</v>
      </c>
      <c r="J1298" s="84" t="s">
        <v>5030</v>
      </c>
      <c r="K1298" s="84">
        <v>77955</v>
      </c>
      <c r="L1298" s="84" t="s">
        <v>147</v>
      </c>
      <c r="M1298" s="84">
        <v>1940039042</v>
      </c>
      <c r="N1298" s="86">
        <v>-20.2</v>
      </c>
      <c r="O1298" s="86">
        <v>20.2</v>
      </c>
      <c r="P1298" s="86">
        <v>0</v>
      </c>
      <c r="Q1298" s="84" t="s">
        <v>5031</v>
      </c>
      <c r="R1298" s="84" t="s">
        <v>220</v>
      </c>
      <c r="S1298" s="84">
        <v>1297</v>
      </c>
    </row>
    <row r="1299" spans="1:19" x14ac:dyDescent="0.3">
      <c r="A1299" s="84">
        <v>229</v>
      </c>
      <c r="B1299" s="84">
        <v>19</v>
      </c>
      <c r="C1299" s="84" t="s">
        <v>5032</v>
      </c>
      <c r="D1299" s="84" t="s">
        <v>1826</v>
      </c>
      <c r="E1299" s="84" t="s">
        <v>165</v>
      </c>
      <c r="F1299" s="84" t="s">
        <v>147</v>
      </c>
      <c r="G1299" s="84" t="s">
        <v>147</v>
      </c>
      <c r="H1299" s="85">
        <v>34396</v>
      </c>
      <c r="I1299" s="84" t="s">
        <v>148</v>
      </c>
      <c r="J1299" s="84" t="s">
        <v>5033</v>
      </c>
      <c r="K1299" s="84">
        <v>2560</v>
      </c>
      <c r="L1299" s="84" t="s">
        <v>634</v>
      </c>
      <c r="M1299" s="84">
        <v>1910229054</v>
      </c>
      <c r="N1299" s="86">
        <v>-20.2</v>
      </c>
      <c r="O1299" s="86">
        <v>20.2</v>
      </c>
      <c r="P1299" s="86">
        <v>0</v>
      </c>
      <c r="Q1299" s="84" t="s">
        <v>5034</v>
      </c>
      <c r="S1299" s="84">
        <v>1298</v>
      </c>
    </row>
    <row r="1300" spans="1:19" x14ac:dyDescent="0.3">
      <c r="A1300" s="84">
        <v>389</v>
      </c>
      <c r="B1300" s="84">
        <v>17</v>
      </c>
      <c r="C1300" s="84" t="s">
        <v>5035</v>
      </c>
      <c r="D1300" s="84" t="s">
        <v>503</v>
      </c>
      <c r="E1300" s="84" t="s">
        <v>165</v>
      </c>
      <c r="F1300" s="84" t="s">
        <v>147</v>
      </c>
      <c r="G1300" s="84" t="s">
        <v>147</v>
      </c>
      <c r="H1300" s="85">
        <v>32725</v>
      </c>
      <c r="I1300" s="84" t="s">
        <v>902</v>
      </c>
      <c r="J1300" s="84" t="s">
        <v>5036</v>
      </c>
      <c r="K1300" s="84">
        <v>1020</v>
      </c>
      <c r="L1300" s="84" t="s">
        <v>155</v>
      </c>
      <c r="M1300" s="84">
        <v>1710389142</v>
      </c>
      <c r="N1300" s="86">
        <v>-20.2</v>
      </c>
      <c r="O1300" s="86">
        <v>40.4</v>
      </c>
      <c r="P1300" s="86">
        <v>20.2</v>
      </c>
      <c r="Q1300" s="84" t="s">
        <v>5037</v>
      </c>
      <c r="S1300" s="84">
        <v>1299</v>
      </c>
    </row>
    <row r="1301" spans="1:19" x14ac:dyDescent="0.3">
      <c r="A1301" s="84">
        <v>391</v>
      </c>
      <c r="B1301" s="84">
        <v>20</v>
      </c>
      <c r="C1301" s="84" t="s">
        <v>5038</v>
      </c>
      <c r="D1301" s="84" t="s">
        <v>5039</v>
      </c>
      <c r="E1301" s="84" t="s">
        <v>146</v>
      </c>
      <c r="F1301" s="84" t="s">
        <v>147</v>
      </c>
      <c r="G1301" s="84" t="s">
        <v>147</v>
      </c>
      <c r="H1301" s="85">
        <v>36716</v>
      </c>
      <c r="I1301" s="84" t="s">
        <v>860</v>
      </c>
      <c r="J1301" s="84" t="s">
        <v>5040</v>
      </c>
      <c r="K1301" s="84">
        <v>1020</v>
      </c>
      <c r="L1301" s="84" t="s">
        <v>161</v>
      </c>
      <c r="M1301" s="84">
        <v>2010391049</v>
      </c>
      <c r="N1301" s="86">
        <v>-20.2</v>
      </c>
      <c r="O1301" s="86">
        <v>20.2</v>
      </c>
      <c r="P1301" s="86">
        <v>0</v>
      </c>
      <c r="Q1301" s="84" t="s">
        <v>5041</v>
      </c>
      <c r="S1301" s="84">
        <v>1300</v>
      </c>
    </row>
    <row r="1302" spans="1:19" x14ac:dyDescent="0.3">
      <c r="A1302" s="84">
        <v>229</v>
      </c>
      <c r="B1302" s="84">
        <v>18</v>
      </c>
      <c r="C1302" s="84" t="s">
        <v>5042</v>
      </c>
      <c r="D1302" s="84" t="s">
        <v>1415</v>
      </c>
      <c r="E1302" s="84" t="s">
        <v>146</v>
      </c>
      <c r="F1302" s="84" t="s">
        <v>147</v>
      </c>
      <c r="G1302" s="84" t="s">
        <v>147</v>
      </c>
      <c r="H1302" s="85">
        <v>33889</v>
      </c>
      <c r="I1302" s="84" t="s">
        <v>148</v>
      </c>
      <c r="J1302" s="84" t="s">
        <v>5043</v>
      </c>
      <c r="K1302" s="84">
        <v>1050</v>
      </c>
      <c r="L1302" s="84" t="s">
        <v>192</v>
      </c>
      <c r="M1302" s="84">
        <v>1810229025</v>
      </c>
      <c r="N1302" s="86">
        <v>-20.2</v>
      </c>
      <c r="O1302" s="86">
        <v>20.2</v>
      </c>
      <c r="P1302" s="86">
        <v>0</v>
      </c>
      <c r="Q1302" s="84" t="s">
        <v>5044</v>
      </c>
      <c r="S1302" s="84">
        <v>1301</v>
      </c>
    </row>
    <row r="1303" spans="1:19" x14ac:dyDescent="0.3">
      <c r="A1303" s="84">
        <v>391</v>
      </c>
      <c r="B1303" s="84">
        <v>18</v>
      </c>
      <c r="C1303" s="84" t="s">
        <v>5045</v>
      </c>
      <c r="D1303" s="84" t="s">
        <v>872</v>
      </c>
      <c r="E1303" s="84" t="s">
        <v>165</v>
      </c>
      <c r="F1303" s="84" t="s">
        <v>147</v>
      </c>
      <c r="G1303" s="84" t="s">
        <v>147</v>
      </c>
      <c r="H1303" s="85">
        <v>36264</v>
      </c>
      <c r="I1303" s="84" t="s">
        <v>148</v>
      </c>
      <c r="J1303" s="84" t="s">
        <v>5046</v>
      </c>
      <c r="K1303" s="84">
        <v>7222</v>
      </c>
      <c r="L1303" s="84" t="s">
        <v>5047</v>
      </c>
      <c r="M1303" s="84">
        <v>1810391051</v>
      </c>
      <c r="N1303" s="86">
        <v>-20.2</v>
      </c>
      <c r="O1303" s="86">
        <v>20.2</v>
      </c>
      <c r="P1303" s="86">
        <v>0</v>
      </c>
      <c r="Q1303" s="84" t="s">
        <v>5048</v>
      </c>
      <c r="S1303" s="84">
        <v>1302</v>
      </c>
    </row>
    <row r="1304" spans="1:19" x14ac:dyDescent="0.3">
      <c r="A1304" s="84">
        <v>-42</v>
      </c>
      <c r="B1304" s="84">
        <v>19</v>
      </c>
      <c r="C1304" s="84" t="s">
        <v>5049</v>
      </c>
      <c r="D1304" s="84" t="s">
        <v>5050</v>
      </c>
      <c r="E1304" s="84" t="s">
        <v>165</v>
      </c>
      <c r="F1304" s="84" t="s">
        <v>147</v>
      </c>
      <c r="G1304" s="84" t="s">
        <v>147</v>
      </c>
      <c r="H1304" s="85">
        <v>28473</v>
      </c>
      <c r="I1304" s="84" t="s">
        <v>228</v>
      </c>
      <c r="J1304" s="84" t="s">
        <v>5051</v>
      </c>
      <c r="K1304" s="84">
        <v>58708</v>
      </c>
      <c r="L1304" s="84" t="s">
        <v>147</v>
      </c>
      <c r="M1304" s="84">
        <v>1940042056</v>
      </c>
      <c r="N1304" s="86">
        <v>-20.2</v>
      </c>
      <c r="O1304" s="86">
        <v>20.2</v>
      </c>
      <c r="P1304" s="86">
        <v>0</v>
      </c>
      <c r="Q1304" s="84" t="s">
        <v>5052</v>
      </c>
      <c r="R1304" s="84" t="s">
        <v>232</v>
      </c>
      <c r="S1304" s="84">
        <v>1303</v>
      </c>
    </row>
    <row r="1305" spans="1:19" x14ac:dyDescent="0.3">
      <c r="A1305" s="84">
        <v>1229</v>
      </c>
      <c r="B1305" s="84">
        <v>20</v>
      </c>
      <c r="C1305" s="84" t="s">
        <v>5053</v>
      </c>
      <c r="D1305" s="84" t="s">
        <v>5054</v>
      </c>
      <c r="E1305" s="84" t="s">
        <v>165</v>
      </c>
      <c r="F1305" s="84" t="s">
        <v>147</v>
      </c>
      <c r="G1305" s="84" t="s">
        <v>147</v>
      </c>
      <c r="H1305" s="85">
        <v>36753</v>
      </c>
      <c r="I1305" s="84" t="s">
        <v>201</v>
      </c>
      <c r="J1305" s="84" t="s">
        <v>5055</v>
      </c>
      <c r="K1305" s="84">
        <v>1090</v>
      </c>
      <c r="L1305" s="84" t="s">
        <v>155</v>
      </c>
      <c r="M1305" s="84">
        <v>2010229072</v>
      </c>
      <c r="N1305" s="86">
        <v>-20.2</v>
      </c>
      <c r="O1305" s="86">
        <v>20.2</v>
      </c>
      <c r="P1305" s="86">
        <v>0</v>
      </c>
      <c r="Q1305" s="84" t="s">
        <v>5056</v>
      </c>
      <c r="S1305" s="84">
        <v>1304</v>
      </c>
    </row>
    <row r="1306" spans="1:19" x14ac:dyDescent="0.3">
      <c r="A1306" s="84">
        <v>865</v>
      </c>
      <c r="B1306" s="84">
        <v>20</v>
      </c>
      <c r="C1306" s="84" t="s">
        <v>5057</v>
      </c>
      <c r="D1306" s="84" t="s">
        <v>5058</v>
      </c>
      <c r="E1306" s="84" t="s">
        <v>146</v>
      </c>
      <c r="F1306" s="84" t="s">
        <v>147</v>
      </c>
      <c r="G1306" s="84" t="s">
        <v>147</v>
      </c>
      <c r="H1306" s="85">
        <v>35942</v>
      </c>
      <c r="I1306" s="84" t="s">
        <v>148</v>
      </c>
      <c r="J1306" s="84" t="s">
        <v>5059</v>
      </c>
      <c r="K1306" s="84">
        <v>1100</v>
      </c>
      <c r="L1306" s="84" t="s">
        <v>168</v>
      </c>
      <c r="M1306" s="84">
        <v>2010865011</v>
      </c>
      <c r="N1306" s="86">
        <v>-20.2</v>
      </c>
      <c r="O1306" s="86">
        <v>20.2</v>
      </c>
      <c r="P1306" s="86">
        <v>0</v>
      </c>
      <c r="Q1306" s="84" t="s">
        <v>5060</v>
      </c>
      <c r="S1306" s="84">
        <v>1305</v>
      </c>
    </row>
    <row r="1307" spans="1:19" x14ac:dyDescent="0.3">
      <c r="A1307" s="84">
        <v>389</v>
      </c>
      <c r="B1307" s="84">
        <v>17</v>
      </c>
      <c r="C1307" s="84" t="s">
        <v>5061</v>
      </c>
      <c r="D1307" s="84" t="s">
        <v>5062</v>
      </c>
      <c r="E1307" s="84" t="s">
        <v>146</v>
      </c>
      <c r="F1307" s="84" t="s">
        <v>147</v>
      </c>
      <c r="G1307" s="84" t="s">
        <v>147</v>
      </c>
      <c r="H1307" s="85">
        <v>34318</v>
      </c>
      <c r="I1307" s="84" t="s">
        <v>148</v>
      </c>
      <c r="J1307" s="84" t="s">
        <v>5063</v>
      </c>
      <c r="K1307" s="84">
        <v>1220</v>
      </c>
      <c r="L1307" s="84" t="s">
        <v>155</v>
      </c>
      <c r="M1307" s="84">
        <v>1710389059</v>
      </c>
      <c r="N1307" s="86">
        <v>-20.2</v>
      </c>
      <c r="O1307" s="86">
        <v>20.2</v>
      </c>
      <c r="P1307" s="86">
        <v>0</v>
      </c>
      <c r="Q1307" s="84" t="s">
        <v>5064</v>
      </c>
      <c r="S1307" s="84">
        <v>1306</v>
      </c>
    </row>
    <row r="1308" spans="1:19" x14ac:dyDescent="0.3">
      <c r="A1308" s="84">
        <v>230</v>
      </c>
      <c r="B1308" s="84">
        <v>18</v>
      </c>
      <c r="C1308" s="84" t="s">
        <v>5065</v>
      </c>
      <c r="D1308" s="84" t="s">
        <v>5066</v>
      </c>
      <c r="E1308" s="84" t="s">
        <v>146</v>
      </c>
      <c r="F1308" s="84" t="s">
        <v>147</v>
      </c>
      <c r="G1308" s="84" t="s">
        <v>239</v>
      </c>
      <c r="H1308" s="85">
        <v>33393</v>
      </c>
      <c r="I1308" s="84" t="s">
        <v>148</v>
      </c>
      <c r="J1308" s="84" t="s">
        <v>5067</v>
      </c>
      <c r="K1308" s="84">
        <v>1030</v>
      </c>
      <c r="L1308" s="84" t="s">
        <v>277</v>
      </c>
      <c r="M1308" s="84">
        <v>1810230053</v>
      </c>
      <c r="N1308" s="86">
        <v>-20.2</v>
      </c>
      <c r="O1308" s="86">
        <v>20.2</v>
      </c>
      <c r="P1308" s="86">
        <v>0</v>
      </c>
      <c r="Q1308" s="84" t="s">
        <v>5068</v>
      </c>
      <c r="S1308" s="84">
        <v>1307</v>
      </c>
    </row>
    <row r="1309" spans="1:19" x14ac:dyDescent="0.3">
      <c r="A1309" s="84">
        <v>-39</v>
      </c>
      <c r="B1309" s="84">
        <v>19</v>
      </c>
      <c r="C1309" s="84" t="s">
        <v>5069</v>
      </c>
      <c r="D1309" s="84" t="s">
        <v>5070</v>
      </c>
      <c r="E1309" s="84" t="s">
        <v>146</v>
      </c>
      <c r="F1309" s="84" t="s">
        <v>147</v>
      </c>
      <c r="G1309" s="84" t="s">
        <v>2444</v>
      </c>
      <c r="H1309" s="85">
        <v>23066</v>
      </c>
      <c r="I1309" s="84" t="s">
        <v>148</v>
      </c>
      <c r="J1309" s="84" t="s">
        <v>5071</v>
      </c>
      <c r="K1309" s="84">
        <v>1040</v>
      </c>
      <c r="L1309" s="84" t="s">
        <v>192</v>
      </c>
      <c r="M1309" s="84">
        <v>1940039148</v>
      </c>
      <c r="N1309" s="86">
        <v>-20.2</v>
      </c>
      <c r="O1309" s="86">
        <v>20.2</v>
      </c>
      <c r="P1309" s="86">
        <v>0</v>
      </c>
      <c r="Q1309" s="84" t="s">
        <v>5072</v>
      </c>
      <c r="R1309" s="84" t="s">
        <v>220</v>
      </c>
      <c r="S1309" s="84">
        <v>1308</v>
      </c>
    </row>
    <row r="1310" spans="1:19" x14ac:dyDescent="0.3">
      <c r="A1310" s="84">
        <v>229</v>
      </c>
      <c r="B1310" s="84">
        <v>17</v>
      </c>
      <c r="C1310" s="84" t="s">
        <v>5073</v>
      </c>
      <c r="D1310" s="84" t="s">
        <v>415</v>
      </c>
      <c r="E1310" s="84" t="s">
        <v>146</v>
      </c>
      <c r="F1310" s="84" t="s">
        <v>147</v>
      </c>
      <c r="G1310" s="84" t="s">
        <v>147</v>
      </c>
      <c r="H1310" s="85">
        <v>35286</v>
      </c>
      <c r="I1310" s="84" t="s">
        <v>148</v>
      </c>
      <c r="J1310" s="84" t="s">
        <v>5074</v>
      </c>
      <c r="K1310" s="84">
        <v>1220</v>
      </c>
      <c r="L1310" s="84" t="s">
        <v>155</v>
      </c>
      <c r="M1310" s="84">
        <v>1710229058</v>
      </c>
      <c r="N1310" s="86">
        <v>-20.2</v>
      </c>
      <c r="O1310" s="86">
        <v>20.2</v>
      </c>
      <c r="P1310" s="86">
        <v>0</v>
      </c>
      <c r="Q1310" s="84" t="s">
        <v>5075</v>
      </c>
      <c r="R1310" s="84" t="s">
        <v>198</v>
      </c>
      <c r="S1310" s="84">
        <v>1309</v>
      </c>
    </row>
    <row r="1311" spans="1:19" x14ac:dyDescent="0.3">
      <c r="A1311" s="84">
        <v>391</v>
      </c>
      <c r="B1311" s="84">
        <v>20</v>
      </c>
      <c r="C1311" s="84" t="s">
        <v>5076</v>
      </c>
      <c r="D1311" s="84" t="s">
        <v>1415</v>
      </c>
      <c r="E1311" s="84" t="s">
        <v>146</v>
      </c>
      <c r="F1311" s="84" t="s">
        <v>147</v>
      </c>
      <c r="G1311" s="84" t="s">
        <v>147</v>
      </c>
      <c r="H1311" s="85">
        <v>36658</v>
      </c>
      <c r="I1311" s="84" t="s">
        <v>148</v>
      </c>
      <c r="J1311" s="84" t="s">
        <v>5077</v>
      </c>
      <c r="K1311" s="84">
        <v>1110</v>
      </c>
      <c r="L1311" s="84" t="s">
        <v>330</v>
      </c>
      <c r="M1311" s="84">
        <v>2010391087</v>
      </c>
      <c r="N1311" s="86">
        <v>-20.2</v>
      </c>
      <c r="O1311" s="86">
        <v>20.2</v>
      </c>
      <c r="P1311" s="86">
        <v>0</v>
      </c>
      <c r="Q1311" s="84" t="s">
        <v>5078</v>
      </c>
      <c r="S1311" s="84">
        <v>1310</v>
      </c>
    </row>
    <row r="1312" spans="1:19" x14ac:dyDescent="0.3">
      <c r="A1312" s="84">
        <v>-42</v>
      </c>
      <c r="B1312" s="84">
        <v>20</v>
      </c>
      <c r="C1312" s="84" t="s">
        <v>5079</v>
      </c>
      <c r="D1312" s="84" t="s">
        <v>381</v>
      </c>
      <c r="E1312" s="84" t="s">
        <v>165</v>
      </c>
      <c r="F1312" s="84" t="s">
        <v>147</v>
      </c>
      <c r="G1312" s="84" t="s">
        <v>640</v>
      </c>
      <c r="H1312" s="85">
        <v>32548</v>
      </c>
      <c r="I1312" s="84" t="s">
        <v>228</v>
      </c>
      <c r="J1312" s="84" t="s">
        <v>5080</v>
      </c>
      <c r="K1312" s="84">
        <v>50933</v>
      </c>
      <c r="L1312" s="84" t="s">
        <v>5081</v>
      </c>
      <c r="M1312" s="84">
        <v>2030042045</v>
      </c>
      <c r="N1312" s="86">
        <v>-20.2</v>
      </c>
      <c r="O1312" s="86">
        <v>20.2</v>
      </c>
      <c r="P1312" s="86">
        <v>0</v>
      </c>
      <c r="Q1312" s="84" t="s">
        <v>5082</v>
      </c>
      <c r="R1312" s="84" t="s">
        <v>232</v>
      </c>
      <c r="S1312" s="84">
        <v>1311</v>
      </c>
    </row>
    <row r="1313" spans="1:19" x14ac:dyDescent="0.3">
      <c r="A1313" s="84">
        <v>480</v>
      </c>
      <c r="B1313" s="84">
        <v>18</v>
      </c>
      <c r="C1313" s="84" t="s">
        <v>5083</v>
      </c>
      <c r="D1313" s="84" t="s">
        <v>1386</v>
      </c>
      <c r="E1313" s="84" t="s">
        <v>146</v>
      </c>
      <c r="F1313" s="84" t="s">
        <v>147</v>
      </c>
      <c r="G1313" s="84" t="s">
        <v>147</v>
      </c>
      <c r="H1313" s="85">
        <v>35502</v>
      </c>
      <c r="I1313" s="84" t="s">
        <v>148</v>
      </c>
      <c r="J1313" s="84" t="s">
        <v>5084</v>
      </c>
      <c r="K1313" s="84">
        <v>2203</v>
      </c>
      <c r="L1313" s="84" t="s">
        <v>5085</v>
      </c>
      <c r="M1313" s="84">
        <v>1810480034</v>
      </c>
      <c r="N1313" s="86">
        <v>-20.2</v>
      </c>
      <c r="O1313" s="86">
        <v>20.2</v>
      </c>
      <c r="P1313" s="86">
        <v>0</v>
      </c>
      <c r="Q1313" s="84" t="s">
        <v>5086</v>
      </c>
      <c r="S1313" s="84">
        <v>1312</v>
      </c>
    </row>
    <row r="1314" spans="1:19" x14ac:dyDescent="0.3">
      <c r="A1314" s="84">
        <v>480</v>
      </c>
      <c r="B1314" s="84">
        <v>18</v>
      </c>
      <c r="C1314" s="84" t="s">
        <v>5087</v>
      </c>
      <c r="D1314" s="84" t="s">
        <v>5088</v>
      </c>
      <c r="E1314" s="84" t="s">
        <v>165</v>
      </c>
      <c r="F1314" s="84" t="s">
        <v>147</v>
      </c>
      <c r="G1314" s="84" t="s">
        <v>147</v>
      </c>
      <c r="H1314" s="85">
        <v>33734</v>
      </c>
      <c r="I1314" s="84" t="s">
        <v>148</v>
      </c>
      <c r="J1314" s="84" t="s">
        <v>5089</v>
      </c>
      <c r="K1314" s="84">
        <v>1110</v>
      </c>
      <c r="L1314" s="84" t="s">
        <v>330</v>
      </c>
      <c r="M1314" s="84">
        <v>1810480029</v>
      </c>
      <c r="N1314" s="86">
        <v>-20.2</v>
      </c>
      <c r="O1314" s="86">
        <v>20.2</v>
      </c>
      <c r="P1314" s="86">
        <v>0</v>
      </c>
      <c r="Q1314" s="84" t="s">
        <v>5090</v>
      </c>
      <c r="S1314" s="84">
        <v>1313</v>
      </c>
    </row>
    <row r="1315" spans="1:19" x14ac:dyDescent="0.3">
      <c r="A1315" s="84">
        <v>387</v>
      </c>
      <c r="B1315" s="84">
        <v>18</v>
      </c>
      <c r="C1315" s="84" t="s">
        <v>5091</v>
      </c>
      <c r="D1315" s="84" t="s">
        <v>1927</v>
      </c>
      <c r="E1315" s="84" t="s">
        <v>165</v>
      </c>
      <c r="F1315" s="84" t="s">
        <v>147</v>
      </c>
      <c r="G1315" s="84" t="s">
        <v>147</v>
      </c>
      <c r="H1315" s="85">
        <v>33246</v>
      </c>
      <c r="I1315" s="84" t="s">
        <v>148</v>
      </c>
      <c r="J1315" s="84" t="s">
        <v>5092</v>
      </c>
      <c r="K1315" s="84">
        <v>7203</v>
      </c>
      <c r="L1315" s="84" t="s">
        <v>5093</v>
      </c>
      <c r="M1315" s="84">
        <v>1810387027</v>
      </c>
      <c r="N1315" s="86">
        <v>-20.2</v>
      </c>
      <c r="O1315" s="86">
        <v>20.2</v>
      </c>
      <c r="P1315" s="86">
        <v>0</v>
      </c>
      <c r="Q1315" s="84" t="s">
        <v>5094</v>
      </c>
      <c r="S1315" s="84">
        <v>1314</v>
      </c>
    </row>
    <row r="1316" spans="1:19" x14ac:dyDescent="0.3">
      <c r="A1316" s="84">
        <v>-42</v>
      </c>
      <c r="B1316" s="84">
        <v>20</v>
      </c>
      <c r="C1316" s="84" t="s">
        <v>5095</v>
      </c>
      <c r="D1316" s="84" t="s">
        <v>309</v>
      </c>
      <c r="E1316" s="84" t="s">
        <v>165</v>
      </c>
      <c r="F1316" s="84" t="s">
        <v>147</v>
      </c>
      <c r="G1316" s="84" t="s">
        <v>147</v>
      </c>
      <c r="H1316" s="85">
        <v>34999</v>
      </c>
      <c r="I1316" s="84" t="s">
        <v>228</v>
      </c>
      <c r="J1316" s="84" t="s">
        <v>5096</v>
      </c>
      <c r="K1316" s="84">
        <v>72555</v>
      </c>
      <c r="L1316" s="84" t="s">
        <v>5097</v>
      </c>
      <c r="M1316" s="84">
        <v>2030042056</v>
      </c>
      <c r="N1316" s="86">
        <v>-20.2</v>
      </c>
      <c r="O1316" s="86">
        <v>20.2</v>
      </c>
      <c r="P1316" s="86">
        <v>0</v>
      </c>
      <c r="Q1316" s="84" t="s">
        <v>5098</v>
      </c>
      <c r="R1316" s="84" t="s">
        <v>232</v>
      </c>
      <c r="S1316" s="84">
        <v>1315</v>
      </c>
    </row>
    <row r="1317" spans="1:19" x14ac:dyDescent="0.3">
      <c r="A1317" s="84">
        <v>389</v>
      </c>
      <c r="B1317" s="84">
        <v>18</v>
      </c>
      <c r="C1317" s="84" t="s">
        <v>5099</v>
      </c>
      <c r="D1317" s="84" t="s">
        <v>5100</v>
      </c>
      <c r="E1317" s="84" t="s">
        <v>146</v>
      </c>
      <c r="F1317" s="84" t="s">
        <v>147</v>
      </c>
      <c r="G1317" s="84" t="s">
        <v>147</v>
      </c>
      <c r="H1317" s="85">
        <v>36096</v>
      </c>
      <c r="I1317" s="84" t="s">
        <v>148</v>
      </c>
      <c r="J1317" s="84" t="s">
        <v>5101</v>
      </c>
      <c r="K1317" s="84">
        <v>1020</v>
      </c>
      <c r="L1317" s="84" t="s">
        <v>161</v>
      </c>
      <c r="M1317" s="84">
        <v>1810389025</v>
      </c>
      <c r="N1317" s="86">
        <v>-20.2</v>
      </c>
      <c r="O1317" s="86">
        <v>20.2</v>
      </c>
      <c r="P1317" s="86">
        <v>0</v>
      </c>
      <c r="Q1317" s="84" t="s">
        <v>5102</v>
      </c>
      <c r="S1317" s="84">
        <v>1316</v>
      </c>
    </row>
    <row r="1318" spans="1:19" x14ac:dyDescent="0.3">
      <c r="A1318" s="84">
        <v>-42</v>
      </c>
      <c r="B1318" s="84">
        <v>20</v>
      </c>
      <c r="C1318" s="84" t="s">
        <v>5099</v>
      </c>
      <c r="D1318" s="84" t="s">
        <v>1942</v>
      </c>
      <c r="E1318" s="84" t="s">
        <v>165</v>
      </c>
      <c r="F1318" s="84" t="s">
        <v>147</v>
      </c>
      <c r="G1318" s="84" t="s">
        <v>529</v>
      </c>
      <c r="H1318" s="85">
        <v>31300</v>
      </c>
      <c r="I1318" s="84" t="s">
        <v>228</v>
      </c>
      <c r="J1318" s="84" t="s">
        <v>5103</v>
      </c>
      <c r="K1318" s="84">
        <v>1020</v>
      </c>
      <c r="L1318" s="84" t="s">
        <v>2492</v>
      </c>
      <c r="M1318" s="84">
        <v>2030042012</v>
      </c>
      <c r="N1318" s="86">
        <v>-20.2</v>
      </c>
      <c r="O1318" s="86">
        <v>20.2</v>
      </c>
      <c r="P1318" s="86">
        <v>0</v>
      </c>
      <c r="Q1318" s="84" t="s">
        <v>5104</v>
      </c>
      <c r="R1318" s="84" t="s">
        <v>232</v>
      </c>
      <c r="S1318" s="84">
        <v>1317</v>
      </c>
    </row>
    <row r="1319" spans="1:19" x14ac:dyDescent="0.3">
      <c r="A1319" s="84">
        <v>389</v>
      </c>
      <c r="B1319" s="84">
        <v>14</v>
      </c>
      <c r="C1319" s="84" t="s">
        <v>5099</v>
      </c>
      <c r="D1319" s="84" t="s">
        <v>305</v>
      </c>
      <c r="E1319" s="84" t="s">
        <v>146</v>
      </c>
      <c r="F1319" s="84" t="s">
        <v>147</v>
      </c>
      <c r="G1319" s="84" t="s">
        <v>147</v>
      </c>
      <c r="H1319" s="85">
        <v>32937</v>
      </c>
      <c r="I1319" s="84" t="s">
        <v>228</v>
      </c>
      <c r="J1319" s="84" t="s">
        <v>5105</v>
      </c>
      <c r="K1319" s="84">
        <v>1090</v>
      </c>
      <c r="L1319" s="84" t="s">
        <v>155</v>
      </c>
      <c r="M1319" s="84">
        <v>1410389057</v>
      </c>
      <c r="N1319" s="86">
        <v>-20.2</v>
      </c>
      <c r="O1319" s="86">
        <v>0</v>
      </c>
      <c r="P1319" s="86">
        <v>-20.2</v>
      </c>
      <c r="Q1319" s="84" t="s">
        <v>5106</v>
      </c>
      <c r="R1319" s="84" t="s">
        <v>198</v>
      </c>
      <c r="S1319" s="84">
        <v>1318</v>
      </c>
    </row>
    <row r="1320" spans="1:19" x14ac:dyDescent="0.3">
      <c r="A1320" s="84">
        <v>387</v>
      </c>
      <c r="B1320" s="84">
        <v>20</v>
      </c>
      <c r="C1320" s="84" t="s">
        <v>5107</v>
      </c>
      <c r="D1320" s="84" t="s">
        <v>4175</v>
      </c>
      <c r="E1320" s="84" t="s">
        <v>146</v>
      </c>
      <c r="F1320" s="84" t="s">
        <v>147</v>
      </c>
      <c r="G1320" s="84" t="s">
        <v>147</v>
      </c>
      <c r="H1320" s="85">
        <v>34872</v>
      </c>
      <c r="I1320" s="84" t="s">
        <v>148</v>
      </c>
      <c r="J1320" s="84" t="s">
        <v>5108</v>
      </c>
      <c r="K1320" s="84">
        <v>1140</v>
      </c>
      <c r="L1320" s="84" t="s">
        <v>387</v>
      </c>
      <c r="M1320" s="84">
        <v>2010387024</v>
      </c>
      <c r="N1320" s="86">
        <v>-20.2</v>
      </c>
      <c r="O1320" s="86">
        <v>20.2</v>
      </c>
      <c r="P1320" s="86">
        <v>0</v>
      </c>
      <c r="Q1320" s="84" t="s">
        <v>5109</v>
      </c>
      <c r="S1320" s="84">
        <v>1319</v>
      </c>
    </row>
    <row r="1321" spans="1:19" x14ac:dyDescent="0.3">
      <c r="A1321" s="84">
        <v>-39</v>
      </c>
      <c r="B1321" s="84">
        <v>20</v>
      </c>
      <c r="C1321" s="84" t="s">
        <v>5110</v>
      </c>
      <c r="D1321" s="84" t="s">
        <v>5111</v>
      </c>
      <c r="E1321" s="84" t="s">
        <v>165</v>
      </c>
      <c r="F1321" s="84" t="s">
        <v>147</v>
      </c>
      <c r="G1321" s="84" t="s">
        <v>147</v>
      </c>
      <c r="H1321" s="85">
        <v>35120</v>
      </c>
      <c r="I1321" s="84" t="s">
        <v>228</v>
      </c>
      <c r="J1321" s="84" t="s">
        <v>5112</v>
      </c>
      <c r="K1321" s="84">
        <v>70563</v>
      </c>
      <c r="L1321" s="84" t="s">
        <v>5113</v>
      </c>
      <c r="M1321" s="84">
        <v>2030039056</v>
      </c>
      <c r="N1321" s="86">
        <v>-20.2</v>
      </c>
      <c r="O1321" s="86">
        <v>20.2</v>
      </c>
      <c r="P1321" s="86">
        <v>0</v>
      </c>
      <c r="Q1321" s="84" t="s">
        <v>5114</v>
      </c>
      <c r="R1321" s="84" t="s">
        <v>220</v>
      </c>
      <c r="S1321" s="84">
        <v>1320</v>
      </c>
    </row>
    <row r="1322" spans="1:19" x14ac:dyDescent="0.3">
      <c r="A1322" s="84">
        <v>-39</v>
      </c>
      <c r="B1322" s="84">
        <v>19</v>
      </c>
      <c r="C1322" s="84" t="s">
        <v>5115</v>
      </c>
      <c r="D1322" s="84" t="s">
        <v>5116</v>
      </c>
      <c r="E1322" s="84" t="s">
        <v>146</v>
      </c>
      <c r="F1322" s="84" t="s">
        <v>5117</v>
      </c>
      <c r="G1322" s="84" t="s">
        <v>147</v>
      </c>
      <c r="H1322" s="85">
        <v>29880</v>
      </c>
      <c r="I1322" s="84" t="s">
        <v>228</v>
      </c>
      <c r="J1322" s="84" t="s">
        <v>5118</v>
      </c>
      <c r="K1322" s="84">
        <v>67433</v>
      </c>
      <c r="L1322" s="84" t="s">
        <v>147</v>
      </c>
      <c r="M1322" s="84">
        <v>1940039071</v>
      </c>
      <c r="N1322" s="86">
        <v>-20.2</v>
      </c>
      <c r="O1322" s="86">
        <v>20.2</v>
      </c>
      <c r="P1322" s="86">
        <v>0</v>
      </c>
      <c r="Q1322" s="84" t="s">
        <v>5119</v>
      </c>
      <c r="R1322" s="84" t="s">
        <v>220</v>
      </c>
      <c r="S1322" s="84">
        <v>1321</v>
      </c>
    </row>
    <row r="1323" spans="1:19" x14ac:dyDescent="0.3">
      <c r="A1323" s="84">
        <v>388</v>
      </c>
      <c r="B1323" s="84">
        <v>20</v>
      </c>
      <c r="C1323" s="84" t="s">
        <v>5120</v>
      </c>
      <c r="D1323" s="84" t="s">
        <v>1375</v>
      </c>
      <c r="E1323" s="84" t="s">
        <v>165</v>
      </c>
      <c r="F1323" s="84" t="s">
        <v>147</v>
      </c>
      <c r="G1323" s="84" t="s">
        <v>147</v>
      </c>
      <c r="H1323" s="85">
        <v>31052</v>
      </c>
      <c r="I1323" s="84" t="s">
        <v>148</v>
      </c>
      <c r="J1323" s="84" t="s">
        <v>5121</v>
      </c>
      <c r="K1323" s="84">
        <v>2351</v>
      </c>
      <c r="L1323" s="84" t="s">
        <v>4080</v>
      </c>
      <c r="M1323" s="84">
        <v>2010388028</v>
      </c>
      <c r="N1323" s="86">
        <v>-20.2</v>
      </c>
      <c r="O1323" s="86">
        <v>20.2</v>
      </c>
      <c r="P1323" s="86">
        <v>0</v>
      </c>
      <c r="Q1323" s="84" t="s">
        <v>5122</v>
      </c>
      <c r="S1323" s="84">
        <v>1322</v>
      </c>
    </row>
    <row r="1324" spans="1:19" x14ac:dyDescent="0.3">
      <c r="A1324" s="84">
        <v>-42</v>
      </c>
      <c r="B1324" s="84">
        <v>19</v>
      </c>
      <c r="C1324" s="84" t="s">
        <v>5123</v>
      </c>
      <c r="D1324" s="84" t="s">
        <v>1129</v>
      </c>
      <c r="E1324" s="84" t="s">
        <v>165</v>
      </c>
      <c r="F1324" s="84" t="s">
        <v>147</v>
      </c>
      <c r="G1324" s="84" t="s">
        <v>147</v>
      </c>
      <c r="H1324" s="85">
        <v>28969</v>
      </c>
      <c r="I1324" s="84" t="s">
        <v>148</v>
      </c>
      <c r="J1324" s="84" t="s">
        <v>5124</v>
      </c>
      <c r="K1324" s="84">
        <v>6020</v>
      </c>
      <c r="L1324" s="84" t="s">
        <v>5125</v>
      </c>
      <c r="M1324" s="84">
        <v>1940042034</v>
      </c>
      <c r="N1324" s="86">
        <v>-20.2</v>
      </c>
      <c r="O1324" s="86">
        <v>20.2</v>
      </c>
      <c r="P1324" s="86">
        <v>0</v>
      </c>
      <c r="Q1324" s="84" t="s">
        <v>5126</v>
      </c>
      <c r="R1324" s="84" t="s">
        <v>232</v>
      </c>
      <c r="S1324" s="84">
        <v>1323</v>
      </c>
    </row>
    <row r="1325" spans="1:19" x14ac:dyDescent="0.3">
      <c r="A1325" s="84">
        <v>865</v>
      </c>
      <c r="B1325" s="84">
        <v>20</v>
      </c>
      <c r="C1325" s="84" t="s">
        <v>5127</v>
      </c>
      <c r="D1325" s="84" t="s">
        <v>515</v>
      </c>
      <c r="E1325" s="84" t="s">
        <v>146</v>
      </c>
      <c r="F1325" s="84" t="s">
        <v>147</v>
      </c>
      <c r="G1325" s="84" t="s">
        <v>239</v>
      </c>
      <c r="H1325" s="85">
        <v>35845</v>
      </c>
      <c r="I1325" s="84" t="s">
        <v>148</v>
      </c>
      <c r="J1325" s="84" t="s">
        <v>5128</v>
      </c>
      <c r="K1325" s="84">
        <v>7011</v>
      </c>
      <c r="L1325" s="84" t="s">
        <v>5129</v>
      </c>
      <c r="M1325" s="84">
        <v>2010865012</v>
      </c>
      <c r="N1325" s="86">
        <v>-20.2</v>
      </c>
      <c r="O1325" s="86">
        <v>20.2</v>
      </c>
      <c r="P1325" s="86">
        <v>0</v>
      </c>
      <c r="Q1325" s="84" t="s">
        <v>5130</v>
      </c>
      <c r="S1325" s="84">
        <v>1324</v>
      </c>
    </row>
    <row r="1326" spans="1:19" x14ac:dyDescent="0.3">
      <c r="A1326" s="84">
        <v>705</v>
      </c>
      <c r="B1326" s="84">
        <v>17</v>
      </c>
      <c r="C1326" s="84" t="s">
        <v>5131</v>
      </c>
      <c r="D1326" s="84" t="s">
        <v>1573</v>
      </c>
      <c r="E1326" s="84" t="s">
        <v>165</v>
      </c>
      <c r="F1326" s="84" t="s">
        <v>147</v>
      </c>
      <c r="G1326" s="84" t="s">
        <v>2390</v>
      </c>
      <c r="H1326" s="85">
        <v>32414</v>
      </c>
      <c r="I1326" s="84" t="s">
        <v>201</v>
      </c>
      <c r="J1326" s="84" t="s">
        <v>5132</v>
      </c>
      <c r="K1326" s="84">
        <v>1100</v>
      </c>
      <c r="L1326" s="84" t="s">
        <v>155</v>
      </c>
      <c r="M1326" s="84">
        <v>1710705013</v>
      </c>
      <c r="N1326" s="86">
        <v>-20.2</v>
      </c>
      <c r="O1326" s="86">
        <v>20.2</v>
      </c>
      <c r="P1326" s="86">
        <v>0</v>
      </c>
      <c r="Q1326" s="84" t="s">
        <v>5133</v>
      </c>
      <c r="S1326" s="84">
        <v>1325</v>
      </c>
    </row>
    <row r="1327" spans="1:19" x14ac:dyDescent="0.3">
      <c r="A1327" s="84">
        <v>391</v>
      </c>
      <c r="B1327" s="84">
        <v>18</v>
      </c>
      <c r="C1327" s="84" t="s">
        <v>5134</v>
      </c>
      <c r="D1327" s="84" t="s">
        <v>5135</v>
      </c>
      <c r="E1327" s="84" t="s">
        <v>165</v>
      </c>
      <c r="F1327" s="84" t="s">
        <v>147</v>
      </c>
      <c r="G1327" s="84" t="s">
        <v>147</v>
      </c>
      <c r="H1327" s="85">
        <v>29769</v>
      </c>
      <c r="I1327" s="84" t="s">
        <v>148</v>
      </c>
      <c r="J1327" s="84" t="s">
        <v>5136</v>
      </c>
      <c r="K1327" s="84">
        <v>1080</v>
      </c>
      <c r="L1327" s="84" t="s">
        <v>343</v>
      </c>
      <c r="M1327" s="84">
        <v>1810391010</v>
      </c>
      <c r="N1327" s="86">
        <v>-20.2</v>
      </c>
      <c r="O1327" s="86">
        <v>20.2</v>
      </c>
      <c r="P1327" s="86">
        <v>0</v>
      </c>
      <c r="Q1327" s="84" t="s">
        <v>5137</v>
      </c>
      <c r="S1327" s="84">
        <v>1326</v>
      </c>
    </row>
    <row r="1328" spans="1:19" x14ac:dyDescent="0.3">
      <c r="A1328" s="84">
        <v>389</v>
      </c>
      <c r="B1328" s="84">
        <v>18</v>
      </c>
      <c r="C1328" s="84" t="s">
        <v>5134</v>
      </c>
      <c r="D1328" s="84" t="s">
        <v>5138</v>
      </c>
      <c r="E1328" s="84" t="s">
        <v>165</v>
      </c>
      <c r="F1328" s="84" t="s">
        <v>147</v>
      </c>
      <c r="G1328" s="84" t="s">
        <v>147</v>
      </c>
      <c r="H1328" s="85">
        <v>35347</v>
      </c>
      <c r="I1328" s="84" t="s">
        <v>148</v>
      </c>
      <c r="J1328" s="84" t="s">
        <v>5139</v>
      </c>
      <c r="K1328" s="84">
        <v>4240</v>
      </c>
      <c r="L1328" s="84" t="s">
        <v>5140</v>
      </c>
      <c r="M1328" s="84">
        <v>1810389569</v>
      </c>
      <c r="N1328" s="86">
        <v>-20.2</v>
      </c>
      <c r="O1328" s="86">
        <v>20.2</v>
      </c>
      <c r="P1328" s="86">
        <v>0</v>
      </c>
      <c r="Q1328" s="84" t="s">
        <v>5141</v>
      </c>
      <c r="S1328" s="84">
        <v>1327</v>
      </c>
    </row>
    <row r="1329" spans="1:19" x14ac:dyDescent="0.3">
      <c r="A1329" s="84">
        <v>230</v>
      </c>
      <c r="B1329" s="84">
        <v>19</v>
      </c>
      <c r="C1329" s="84" t="s">
        <v>5142</v>
      </c>
      <c r="D1329" s="84" t="s">
        <v>5143</v>
      </c>
      <c r="E1329" s="84" t="s">
        <v>146</v>
      </c>
      <c r="F1329" s="84" t="s">
        <v>147</v>
      </c>
      <c r="G1329" s="84" t="s">
        <v>239</v>
      </c>
      <c r="H1329" s="85">
        <v>33192</v>
      </c>
      <c r="I1329" s="84" t="s">
        <v>148</v>
      </c>
      <c r="J1329" s="84" t="s">
        <v>5144</v>
      </c>
      <c r="K1329" s="84">
        <v>1210</v>
      </c>
      <c r="L1329" s="84" t="s">
        <v>261</v>
      </c>
      <c r="M1329" s="84">
        <v>1910230054</v>
      </c>
      <c r="N1329" s="86">
        <v>-20.2</v>
      </c>
      <c r="O1329" s="86">
        <v>20.2</v>
      </c>
      <c r="P1329" s="86">
        <v>0</v>
      </c>
      <c r="Q1329" s="84" t="s">
        <v>5145</v>
      </c>
      <c r="S1329" s="84">
        <v>1328</v>
      </c>
    </row>
    <row r="1330" spans="1:19" x14ac:dyDescent="0.3">
      <c r="A1330" s="84">
        <v>-39</v>
      </c>
      <c r="B1330" s="84">
        <v>19</v>
      </c>
      <c r="C1330" s="84" t="s">
        <v>5146</v>
      </c>
      <c r="D1330" s="84" t="s">
        <v>5147</v>
      </c>
      <c r="E1330" s="84" t="s">
        <v>165</v>
      </c>
      <c r="F1330" s="84" t="s">
        <v>147</v>
      </c>
      <c r="G1330" s="84" t="s">
        <v>147</v>
      </c>
      <c r="H1330" s="85">
        <v>23867</v>
      </c>
      <c r="I1330" s="84" t="s">
        <v>228</v>
      </c>
      <c r="J1330" s="84" t="s">
        <v>5148</v>
      </c>
      <c r="K1330" s="84">
        <v>81245</v>
      </c>
      <c r="L1330" s="84" t="s">
        <v>147</v>
      </c>
      <c r="M1330" s="84">
        <v>1940039153</v>
      </c>
      <c r="N1330" s="86">
        <v>-20.2</v>
      </c>
      <c r="O1330" s="86">
        <v>20.2</v>
      </c>
      <c r="P1330" s="86">
        <v>0</v>
      </c>
      <c r="Q1330" s="84" t="s">
        <v>5149</v>
      </c>
      <c r="R1330" s="84" t="s">
        <v>220</v>
      </c>
      <c r="S1330" s="84">
        <v>1329</v>
      </c>
    </row>
    <row r="1331" spans="1:19" x14ac:dyDescent="0.3">
      <c r="A1331" s="84">
        <v>-39</v>
      </c>
      <c r="B1331" s="84">
        <v>19</v>
      </c>
      <c r="C1331" s="84" t="s">
        <v>5150</v>
      </c>
      <c r="D1331" s="84" t="s">
        <v>1460</v>
      </c>
      <c r="E1331" s="84" t="s">
        <v>146</v>
      </c>
      <c r="F1331" s="84" t="s">
        <v>147</v>
      </c>
      <c r="G1331" s="84" t="s">
        <v>147</v>
      </c>
      <c r="H1331" s="85">
        <v>33139</v>
      </c>
      <c r="I1331" s="84" t="s">
        <v>228</v>
      </c>
      <c r="J1331" s="84" t="s">
        <v>5151</v>
      </c>
      <c r="K1331" s="84">
        <v>85072</v>
      </c>
      <c r="L1331" s="84" t="s">
        <v>147</v>
      </c>
      <c r="M1331" s="84">
        <v>1940039056</v>
      </c>
      <c r="N1331" s="86">
        <v>-20.2</v>
      </c>
      <c r="O1331" s="86">
        <v>20.2</v>
      </c>
      <c r="P1331" s="86">
        <v>0</v>
      </c>
      <c r="Q1331" s="84" t="s">
        <v>5152</v>
      </c>
      <c r="R1331" s="84" t="s">
        <v>220</v>
      </c>
      <c r="S1331" s="84">
        <v>1330</v>
      </c>
    </row>
    <row r="1332" spans="1:19" x14ac:dyDescent="0.3">
      <c r="A1332" s="84">
        <v>-39</v>
      </c>
      <c r="B1332" s="84">
        <v>19</v>
      </c>
      <c r="C1332" s="84" t="s">
        <v>5153</v>
      </c>
      <c r="D1332" s="84" t="s">
        <v>5154</v>
      </c>
      <c r="E1332" s="84" t="s">
        <v>146</v>
      </c>
      <c r="F1332" s="84" t="s">
        <v>147</v>
      </c>
      <c r="G1332" s="84" t="s">
        <v>147</v>
      </c>
      <c r="H1332" s="85">
        <v>35132</v>
      </c>
      <c r="I1332" s="84" t="s">
        <v>228</v>
      </c>
      <c r="J1332" s="84" t="s">
        <v>5155</v>
      </c>
      <c r="K1332" s="84">
        <v>50189</v>
      </c>
      <c r="L1332" s="84" t="s">
        <v>147</v>
      </c>
      <c r="M1332" s="84">
        <v>1930039106</v>
      </c>
      <c r="N1332" s="86">
        <v>-20.2</v>
      </c>
      <c r="O1332" s="86">
        <v>20.2</v>
      </c>
      <c r="P1332" s="86">
        <v>0</v>
      </c>
      <c r="Q1332" s="84" t="s">
        <v>5156</v>
      </c>
      <c r="R1332" s="84" t="s">
        <v>220</v>
      </c>
      <c r="S1332" s="84">
        <v>1331</v>
      </c>
    </row>
    <row r="1333" spans="1:19" x14ac:dyDescent="0.3">
      <c r="A1333" s="84">
        <v>388</v>
      </c>
      <c r="B1333" s="84">
        <v>18</v>
      </c>
      <c r="C1333" s="84" t="s">
        <v>5157</v>
      </c>
      <c r="D1333" s="84" t="s">
        <v>3392</v>
      </c>
      <c r="E1333" s="84" t="s">
        <v>165</v>
      </c>
      <c r="F1333" s="84" t="s">
        <v>147</v>
      </c>
      <c r="G1333" s="84" t="s">
        <v>147</v>
      </c>
      <c r="H1333" s="85">
        <v>33351</v>
      </c>
      <c r="I1333" s="84" t="s">
        <v>148</v>
      </c>
      <c r="J1333" s="84" t="s">
        <v>5158</v>
      </c>
      <c r="K1333" s="84">
        <v>1220</v>
      </c>
      <c r="L1333" s="84" t="s">
        <v>150</v>
      </c>
      <c r="M1333" s="84">
        <v>1810388030</v>
      </c>
      <c r="N1333" s="86">
        <v>-20.2</v>
      </c>
      <c r="O1333" s="86">
        <v>20.2</v>
      </c>
      <c r="P1333" s="86">
        <v>0</v>
      </c>
      <c r="Q1333" s="84" t="s">
        <v>5159</v>
      </c>
      <c r="S1333" s="84">
        <v>1332</v>
      </c>
    </row>
    <row r="1334" spans="1:19" x14ac:dyDescent="0.3">
      <c r="A1334" s="84">
        <v>-42</v>
      </c>
      <c r="B1334" s="84">
        <v>19</v>
      </c>
      <c r="C1334" s="84" t="s">
        <v>5160</v>
      </c>
      <c r="D1334" s="84" t="s">
        <v>5161</v>
      </c>
      <c r="E1334" s="84" t="s">
        <v>165</v>
      </c>
      <c r="F1334" s="84" t="s">
        <v>4083</v>
      </c>
      <c r="G1334" s="84" t="s">
        <v>147</v>
      </c>
      <c r="H1334" s="85">
        <v>30257</v>
      </c>
      <c r="I1334" s="84" t="s">
        <v>148</v>
      </c>
      <c r="J1334" s="84" t="s">
        <v>5162</v>
      </c>
      <c r="K1334" s="84">
        <v>4040</v>
      </c>
      <c r="L1334" s="84" t="s">
        <v>147</v>
      </c>
      <c r="M1334" s="84">
        <v>1940042043</v>
      </c>
      <c r="N1334" s="86">
        <v>-20.2</v>
      </c>
      <c r="O1334" s="86">
        <v>20.2</v>
      </c>
      <c r="P1334" s="86">
        <v>0</v>
      </c>
      <c r="Q1334" s="84" t="s">
        <v>5163</v>
      </c>
      <c r="R1334" s="84" t="s">
        <v>232</v>
      </c>
      <c r="S1334" s="84">
        <v>1333</v>
      </c>
    </row>
    <row r="1335" spans="1:19" x14ac:dyDescent="0.3">
      <c r="A1335" s="84">
        <v>-42</v>
      </c>
      <c r="B1335" s="84">
        <v>20</v>
      </c>
      <c r="C1335" s="84" t="s">
        <v>5164</v>
      </c>
      <c r="D1335" s="84" t="s">
        <v>1090</v>
      </c>
      <c r="E1335" s="84" t="s">
        <v>165</v>
      </c>
      <c r="F1335" s="84" t="s">
        <v>147</v>
      </c>
      <c r="G1335" s="84" t="s">
        <v>147</v>
      </c>
      <c r="H1335" s="85">
        <v>34079</v>
      </c>
      <c r="I1335" s="84" t="s">
        <v>228</v>
      </c>
      <c r="J1335" s="84" t="s">
        <v>5165</v>
      </c>
      <c r="K1335" s="84">
        <v>69124</v>
      </c>
      <c r="L1335" s="84" t="s">
        <v>5166</v>
      </c>
      <c r="M1335" s="84">
        <v>2030042054</v>
      </c>
      <c r="N1335" s="86">
        <v>-20.2</v>
      </c>
      <c r="O1335" s="86">
        <v>20.2</v>
      </c>
      <c r="P1335" s="86">
        <v>0</v>
      </c>
      <c r="Q1335" s="84" t="s">
        <v>5167</v>
      </c>
      <c r="R1335" s="84" t="s">
        <v>232</v>
      </c>
      <c r="S1335" s="84">
        <v>1334</v>
      </c>
    </row>
    <row r="1336" spans="1:19" x14ac:dyDescent="0.3">
      <c r="A1336" s="84">
        <v>-39</v>
      </c>
      <c r="B1336" s="84">
        <v>19</v>
      </c>
      <c r="C1336" s="84" t="s">
        <v>5168</v>
      </c>
      <c r="D1336" s="84" t="s">
        <v>2823</v>
      </c>
      <c r="E1336" s="84" t="s">
        <v>146</v>
      </c>
      <c r="F1336" s="84" t="s">
        <v>215</v>
      </c>
      <c r="G1336" s="84" t="s">
        <v>147</v>
      </c>
      <c r="H1336" s="85">
        <v>30627</v>
      </c>
      <c r="I1336" s="84" t="s">
        <v>148</v>
      </c>
      <c r="J1336" s="84" t="s">
        <v>5169</v>
      </c>
      <c r="K1336" s="84">
        <v>1060</v>
      </c>
      <c r="L1336" s="84" t="s">
        <v>147</v>
      </c>
      <c r="M1336" s="84">
        <v>1930039003</v>
      </c>
      <c r="N1336" s="86">
        <v>-20.2</v>
      </c>
      <c r="O1336" s="86">
        <v>20.2</v>
      </c>
      <c r="P1336" s="86">
        <v>0</v>
      </c>
      <c r="Q1336" s="84" t="s">
        <v>5170</v>
      </c>
      <c r="R1336" s="84" t="s">
        <v>220</v>
      </c>
      <c r="S1336" s="84">
        <v>1335</v>
      </c>
    </row>
    <row r="1337" spans="1:19" x14ac:dyDescent="0.3">
      <c r="A1337" s="84">
        <v>-41</v>
      </c>
      <c r="B1337" s="84">
        <v>19</v>
      </c>
      <c r="C1337" s="84" t="s">
        <v>5171</v>
      </c>
      <c r="D1337" s="84" t="s">
        <v>884</v>
      </c>
      <c r="E1337" s="84" t="s">
        <v>165</v>
      </c>
      <c r="F1337" s="84" t="s">
        <v>1194</v>
      </c>
      <c r="G1337" s="84" t="s">
        <v>147</v>
      </c>
      <c r="H1337" s="85">
        <v>33766</v>
      </c>
      <c r="I1337" s="84" t="s">
        <v>148</v>
      </c>
      <c r="J1337" s="84" t="s">
        <v>5172</v>
      </c>
      <c r="K1337" s="84">
        <v>2232</v>
      </c>
      <c r="L1337" s="84" t="s">
        <v>2610</v>
      </c>
      <c r="M1337" s="84">
        <v>1930041012</v>
      </c>
      <c r="N1337" s="86">
        <v>-20.2</v>
      </c>
      <c r="O1337" s="86">
        <v>20.2</v>
      </c>
      <c r="P1337" s="86">
        <v>0</v>
      </c>
      <c r="Q1337" s="84" t="s">
        <v>5173</v>
      </c>
      <c r="R1337" s="84" t="s">
        <v>1396</v>
      </c>
      <c r="S1337" s="84">
        <v>1336</v>
      </c>
    </row>
    <row r="1338" spans="1:19" x14ac:dyDescent="0.3">
      <c r="A1338" s="84">
        <v>702</v>
      </c>
      <c r="B1338" s="84">
        <v>18</v>
      </c>
      <c r="C1338" s="84" t="s">
        <v>5174</v>
      </c>
      <c r="D1338" s="84" t="s">
        <v>1415</v>
      </c>
      <c r="E1338" s="84" t="s">
        <v>146</v>
      </c>
      <c r="F1338" s="84" t="s">
        <v>147</v>
      </c>
      <c r="G1338" s="84" t="s">
        <v>147</v>
      </c>
      <c r="H1338" s="85">
        <v>34960</v>
      </c>
      <c r="I1338" s="84" t="s">
        <v>148</v>
      </c>
      <c r="J1338" s="84" t="s">
        <v>5175</v>
      </c>
      <c r="K1338" s="84">
        <v>2514</v>
      </c>
      <c r="L1338" s="84" t="s">
        <v>5176</v>
      </c>
      <c r="M1338" s="84">
        <v>1810702014</v>
      </c>
      <c r="N1338" s="86">
        <v>-20.2</v>
      </c>
      <c r="O1338" s="86">
        <v>20.2</v>
      </c>
      <c r="P1338" s="86">
        <v>0</v>
      </c>
      <c r="Q1338" s="84" t="s">
        <v>5177</v>
      </c>
      <c r="S1338" s="84">
        <v>1337</v>
      </c>
    </row>
    <row r="1339" spans="1:19" x14ac:dyDescent="0.3">
      <c r="A1339" s="84">
        <v>389</v>
      </c>
      <c r="B1339" s="84">
        <v>20</v>
      </c>
      <c r="C1339" s="84" t="s">
        <v>5178</v>
      </c>
      <c r="D1339" s="84" t="s">
        <v>5179</v>
      </c>
      <c r="E1339" s="84" t="s">
        <v>165</v>
      </c>
      <c r="F1339" s="84" t="s">
        <v>147</v>
      </c>
      <c r="G1339" s="84" t="s">
        <v>147</v>
      </c>
      <c r="H1339" s="85">
        <v>36295</v>
      </c>
      <c r="I1339" s="84" t="s">
        <v>148</v>
      </c>
      <c r="J1339" s="84" t="s">
        <v>5180</v>
      </c>
      <c r="K1339" s="84">
        <v>1020</v>
      </c>
      <c r="L1339" s="84" t="s">
        <v>161</v>
      </c>
      <c r="M1339" s="84">
        <v>2010389139</v>
      </c>
      <c r="N1339" s="86">
        <v>-20.2</v>
      </c>
      <c r="O1339" s="86">
        <v>20.2</v>
      </c>
      <c r="P1339" s="86">
        <v>0</v>
      </c>
      <c r="Q1339" s="84" t="s">
        <v>5181</v>
      </c>
      <c r="S1339" s="84">
        <v>1338</v>
      </c>
    </row>
    <row r="1340" spans="1:19" x14ac:dyDescent="0.3">
      <c r="A1340" s="84">
        <v>392</v>
      </c>
      <c r="B1340" s="84">
        <v>19</v>
      </c>
      <c r="C1340" s="84" t="s">
        <v>5182</v>
      </c>
      <c r="D1340" s="84" t="s">
        <v>1360</v>
      </c>
      <c r="E1340" s="84" t="s">
        <v>146</v>
      </c>
      <c r="F1340" s="84" t="s">
        <v>147</v>
      </c>
      <c r="G1340" s="84" t="s">
        <v>239</v>
      </c>
      <c r="H1340" s="85">
        <v>35186</v>
      </c>
      <c r="I1340" s="84" t="s">
        <v>148</v>
      </c>
      <c r="J1340" s="84" t="s">
        <v>5183</v>
      </c>
      <c r="K1340" s="84">
        <v>2332</v>
      </c>
      <c r="L1340" s="84" t="s">
        <v>4329</v>
      </c>
      <c r="M1340" s="84">
        <v>1910392013</v>
      </c>
      <c r="N1340" s="86">
        <v>-20.2</v>
      </c>
      <c r="O1340" s="86">
        <v>20.2</v>
      </c>
      <c r="P1340" s="86">
        <v>0</v>
      </c>
      <c r="Q1340" s="84" t="s">
        <v>5184</v>
      </c>
      <c r="S1340" s="84">
        <v>1339</v>
      </c>
    </row>
    <row r="1341" spans="1:19" x14ac:dyDescent="0.3">
      <c r="A1341" s="84">
        <v>705</v>
      </c>
      <c r="B1341" s="84">
        <v>19</v>
      </c>
      <c r="C1341" s="84" t="s">
        <v>5185</v>
      </c>
      <c r="D1341" s="84" t="s">
        <v>1573</v>
      </c>
      <c r="E1341" s="84" t="s">
        <v>165</v>
      </c>
      <c r="F1341" s="84" t="s">
        <v>147</v>
      </c>
      <c r="G1341" s="84" t="s">
        <v>239</v>
      </c>
      <c r="H1341" s="85">
        <v>34923</v>
      </c>
      <c r="I1341" s="84" t="s">
        <v>148</v>
      </c>
      <c r="J1341" s="84" t="s">
        <v>5186</v>
      </c>
      <c r="K1341" s="84">
        <v>1100</v>
      </c>
      <c r="L1341" s="84" t="s">
        <v>168</v>
      </c>
      <c r="M1341" s="84">
        <v>1910705010</v>
      </c>
      <c r="N1341" s="86">
        <v>-20.2</v>
      </c>
      <c r="O1341" s="86">
        <v>20.2</v>
      </c>
      <c r="P1341" s="86">
        <v>0</v>
      </c>
      <c r="Q1341" s="84" t="s">
        <v>5187</v>
      </c>
      <c r="S1341" s="84">
        <v>1340</v>
      </c>
    </row>
    <row r="1342" spans="1:19" x14ac:dyDescent="0.3">
      <c r="A1342" s="84">
        <v>391</v>
      </c>
      <c r="B1342" s="84">
        <v>19</v>
      </c>
      <c r="C1342" s="84" t="s">
        <v>5188</v>
      </c>
      <c r="D1342" s="84" t="s">
        <v>5189</v>
      </c>
      <c r="E1342" s="84" t="s">
        <v>165</v>
      </c>
      <c r="F1342" s="84" t="s">
        <v>147</v>
      </c>
      <c r="G1342" s="84" t="s">
        <v>147</v>
      </c>
      <c r="H1342" s="85">
        <v>36277</v>
      </c>
      <c r="I1342" s="84" t="s">
        <v>148</v>
      </c>
      <c r="J1342" s="84" t="s">
        <v>5190</v>
      </c>
      <c r="K1342" s="84">
        <v>1060</v>
      </c>
      <c r="L1342" s="84" t="s">
        <v>712</v>
      </c>
      <c r="M1342" s="84">
        <v>1910391046</v>
      </c>
      <c r="N1342" s="86">
        <v>-20.2</v>
      </c>
      <c r="O1342" s="86">
        <v>20.2</v>
      </c>
      <c r="P1342" s="86">
        <v>0</v>
      </c>
      <c r="Q1342" s="84" t="s">
        <v>5191</v>
      </c>
      <c r="S1342" s="84">
        <v>1341</v>
      </c>
    </row>
    <row r="1343" spans="1:19" x14ac:dyDescent="0.3">
      <c r="A1343" s="84">
        <v>-39</v>
      </c>
      <c r="B1343" s="84">
        <v>19</v>
      </c>
      <c r="C1343" s="84" t="s">
        <v>5192</v>
      </c>
      <c r="D1343" s="84" t="s">
        <v>2803</v>
      </c>
      <c r="E1343" s="84" t="s">
        <v>165</v>
      </c>
      <c r="F1343" s="84" t="s">
        <v>147</v>
      </c>
      <c r="G1343" s="84" t="s">
        <v>5193</v>
      </c>
      <c r="H1343" s="85">
        <v>33358</v>
      </c>
      <c r="I1343" s="84" t="s">
        <v>228</v>
      </c>
      <c r="J1343" s="84" t="s">
        <v>5194</v>
      </c>
      <c r="K1343" s="84">
        <v>91052</v>
      </c>
      <c r="L1343" s="84" t="s">
        <v>147</v>
      </c>
      <c r="M1343" s="84">
        <v>1940039181</v>
      </c>
      <c r="N1343" s="86">
        <v>-20.2</v>
      </c>
      <c r="O1343" s="86">
        <v>20.2</v>
      </c>
      <c r="P1343" s="86">
        <v>0</v>
      </c>
      <c r="Q1343" s="84" t="s">
        <v>5195</v>
      </c>
      <c r="R1343" s="84" t="s">
        <v>220</v>
      </c>
      <c r="S1343" s="84">
        <v>1342</v>
      </c>
    </row>
    <row r="1344" spans="1:19" x14ac:dyDescent="0.3">
      <c r="A1344" s="84">
        <v>389</v>
      </c>
      <c r="B1344" s="84">
        <v>20</v>
      </c>
      <c r="C1344" s="84" t="s">
        <v>5196</v>
      </c>
      <c r="D1344" s="84" t="s">
        <v>5197</v>
      </c>
      <c r="E1344" s="84" t="s">
        <v>165</v>
      </c>
      <c r="F1344" s="84" t="s">
        <v>147</v>
      </c>
      <c r="G1344" s="84" t="s">
        <v>147</v>
      </c>
      <c r="H1344" s="85">
        <v>35436</v>
      </c>
      <c r="I1344" s="84" t="s">
        <v>148</v>
      </c>
      <c r="J1344" s="84" t="s">
        <v>5198</v>
      </c>
      <c r="K1344" s="84">
        <v>5421</v>
      </c>
      <c r="L1344" s="84" t="s">
        <v>5199</v>
      </c>
      <c r="M1344" s="84">
        <v>2010389140</v>
      </c>
      <c r="N1344" s="86">
        <v>-20.2</v>
      </c>
      <c r="O1344" s="86">
        <v>20.2</v>
      </c>
      <c r="P1344" s="86">
        <v>0</v>
      </c>
      <c r="Q1344" s="84" t="s">
        <v>5200</v>
      </c>
      <c r="S1344" s="84">
        <v>1343</v>
      </c>
    </row>
    <row r="1345" spans="1:19" x14ac:dyDescent="0.3">
      <c r="A1345" s="84">
        <v>388</v>
      </c>
      <c r="B1345" s="84">
        <v>20</v>
      </c>
      <c r="C1345" s="84" t="s">
        <v>5201</v>
      </c>
      <c r="D1345" s="84" t="s">
        <v>5202</v>
      </c>
      <c r="E1345" s="84" t="s">
        <v>165</v>
      </c>
      <c r="F1345" s="84" t="s">
        <v>147</v>
      </c>
      <c r="G1345" s="84" t="s">
        <v>430</v>
      </c>
      <c r="H1345" s="85">
        <v>33384</v>
      </c>
      <c r="I1345" s="84" t="s">
        <v>351</v>
      </c>
      <c r="J1345" s="84" t="s">
        <v>5203</v>
      </c>
      <c r="K1345" s="84">
        <v>1050</v>
      </c>
      <c r="L1345" s="84" t="s">
        <v>192</v>
      </c>
      <c r="M1345" s="84">
        <v>2010388029</v>
      </c>
      <c r="N1345" s="86">
        <v>-20.2</v>
      </c>
      <c r="O1345" s="86">
        <v>20.2</v>
      </c>
      <c r="P1345" s="86">
        <v>0</v>
      </c>
      <c r="Q1345" s="84" t="s">
        <v>5204</v>
      </c>
      <c r="S1345" s="84">
        <v>1344</v>
      </c>
    </row>
    <row r="1346" spans="1:19" x14ac:dyDescent="0.3">
      <c r="A1346" s="84">
        <v>-42</v>
      </c>
      <c r="B1346" s="84">
        <v>20</v>
      </c>
      <c r="C1346" s="84" t="s">
        <v>5205</v>
      </c>
      <c r="D1346" s="84" t="s">
        <v>5206</v>
      </c>
      <c r="E1346" s="84" t="s">
        <v>165</v>
      </c>
      <c r="F1346" s="84" t="s">
        <v>147</v>
      </c>
      <c r="G1346" s="84" t="s">
        <v>239</v>
      </c>
      <c r="H1346" s="85">
        <v>33904</v>
      </c>
      <c r="I1346" s="84" t="s">
        <v>148</v>
      </c>
      <c r="J1346" s="84" t="s">
        <v>5207</v>
      </c>
      <c r="K1346" s="84">
        <v>1070</v>
      </c>
      <c r="L1346" s="84" t="s">
        <v>362</v>
      </c>
      <c r="M1346" s="84">
        <v>2030042070</v>
      </c>
      <c r="N1346" s="86">
        <v>-20.2</v>
      </c>
      <c r="O1346" s="86">
        <v>20.2</v>
      </c>
      <c r="P1346" s="86">
        <v>0</v>
      </c>
      <c r="Q1346" s="84" t="s">
        <v>5208</v>
      </c>
      <c r="R1346" s="84" t="s">
        <v>232</v>
      </c>
      <c r="S1346" s="84">
        <v>1345</v>
      </c>
    </row>
    <row r="1347" spans="1:19" x14ac:dyDescent="0.3">
      <c r="A1347" s="84">
        <v>229</v>
      </c>
      <c r="B1347" s="84">
        <v>20</v>
      </c>
      <c r="C1347" s="84" t="s">
        <v>5209</v>
      </c>
      <c r="D1347" s="84" t="s">
        <v>5154</v>
      </c>
      <c r="E1347" s="84" t="s">
        <v>146</v>
      </c>
      <c r="F1347" s="84" t="s">
        <v>147</v>
      </c>
      <c r="G1347" s="84" t="s">
        <v>147</v>
      </c>
      <c r="H1347" s="85">
        <v>37016</v>
      </c>
      <c r="I1347" s="84" t="s">
        <v>148</v>
      </c>
      <c r="J1347" s="84" t="s">
        <v>5210</v>
      </c>
      <c r="K1347" s="84">
        <v>1210</v>
      </c>
      <c r="L1347" s="84" t="s">
        <v>261</v>
      </c>
      <c r="M1347" s="84">
        <v>2010229027</v>
      </c>
      <c r="N1347" s="86">
        <v>-20.2</v>
      </c>
      <c r="O1347" s="86">
        <v>20.2</v>
      </c>
      <c r="P1347" s="86">
        <v>0</v>
      </c>
      <c r="Q1347" s="84" t="s">
        <v>5211</v>
      </c>
      <c r="S1347" s="84">
        <v>1346</v>
      </c>
    </row>
    <row r="1348" spans="1:19" x14ac:dyDescent="0.3">
      <c r="A1348" s="84">
        <v>390</v>
      </c>
      <c r="B1348" s="84">
        <v>20</v>
      </c>
      <c r="C1348" s="84" t="s">
        <v>5212</v>
      </c>
      <c r="D1348" s="84" t="s">
        <v>1837</v>
      </c>
      <c r="E1348" s="84" t="s">
        <v>146</v>
      </c>
      <c r="F1348" s="84" t="s">
        <v>147</v>
      </c>
      <c r="G1348" s="84" t="s">
        <v>147</v>
      </c>
      <c r="H1348" s="85">
        <v>34824</v>
      </c>
      <c r="I1348" s="84" t="s">
        <v>148</v>
      </c>
      <c r="J1348" s="84" t="s">
        <v>5213</v>
      </c>
      <c r="K1348" s="84">
        <v>6401</v>
      </c>
      <c r="L1348" s="84" t="s">
        <v>5214</v>
      </c>
      <c r="M1348" s="84">
        <v>2010390040</v>
      </c>
      <c r="N1348" s="86">
        <v>-20.2</v>
      </c>
      <c r="O1348" s="86">
        <v>20.2</v>
      </c>
      <c r="P1348" s="86">
        <v>0</v>
      </c>
      <c r="Q1348" s="84" t="s">
        <v>5215</v>
      </c>
      <c r="S1348" s="84">
        <v>1347</v>
      </c>
    </row>
    <row r="1349" spans="1:19" x14ac:dyDescent="0.3">
      <c r="A1349" s="84">
        <v>389</v>
      </c>
      <c r="B1349" s="84">
        <v>18</v>
      </c>
      <c r="C1349" s="84" t="s">
        <v>5216</v>
      </c>
      <c r="D1349" s="84" t="s">
        <v>5217</v>
      </c>
      <c r="E1349" s="84" t="s">
        <v>165</v>
      </c>
      <c r="F1349" s="84" t="s">
        <v>147</v>
      </c>
      <c r="G1349" s="84" t="s">
        <v>147</v>
      </c>
      <c r="H1349" s="85">
        <v>36445</v>
      </c>
      <c r="I1349" s="84" t="s">
        <v>148</v>
      </c>
      <c r="J1349" s="84" t="s">
        <v>5218</v>
      </c>
      <c r="K1349" s="84">
        <v>1130</v>
      </c>
      <c r="L1349" s="84" t="s">
        <v>187</v>
      </c>
      <c r="M1349" s="84">
        <v>1810389919</v>
      </c>
      <c r="N1349" s="86">
        <v>-20.2</v>
      </c>
      <c r="O1349" s="86">
        <v>20.2</v>
      </c>
      <c r="P1349" s="86">
        <v>0</v>
      </c>
      <c r="Q1349" s="84" t="s">
        <v>5219</v>
      </c>
      <c r="S1349" s="84">
        <v>1348</v>
      </c>
    </row>
    <row r="1350" spans="1:19" x14ac:dyDescent="0.3">
      <c r="A1350" s="84">
        <v>582</v>
      </c>
      <c r="B1350" s="84">
        <v>19</v>
      </c>
      <c r="C1350" s="84" t="s">
        <v>5220</v>
      </c>
      <c r="D1350" s="84" t="s">
        <v>658</v>
      </c>
      <c r="E1350" s="84" t="s">
        <v>165</v>
      </c>
      <c r="F1350" s="84" t="s">
        <v>147</v>
      </c>
      <c r="G1350" s="84" t="s">
        <v>147</v>
      </c>
      <c r="H1350" s="85">
        <v>36116</v>
      </c>
      <c r="I1350" s="84" t="s">
        <v>148</v>
      </c>
      <c r="J1350" s="84" t="s">
        <v>5221</v>
      </c>
      <c r="K1350" s="84">
        <v>1120</v>
      </c>
      <c r="L1350" s="84" t="s">
        <v>272</v>
      </c>
      <c r="M1350" s="84">
        <v>1910582027</v>
      </c>
      <c r="N1350" s="86">
        <v>-20.2</v>
      </c>
      <c r="O1350" s="86">
        <v>20.2</v>
      </c>
      <c r="P1350" s="86">
        <v>0</v>
      </c>
      <c r="Q1350" s="84" t="s">
        <v>5222</v>
      </c>
      <c r="S1350" s="84">
        <v>1349</v>
      </c>
    </row>
    <row r="1351" spans="1:19" x14ac:dyDescent="0.3">
      <c r="A1351" s="84">
        <v>389</v>
      </c>
      <c r="B1351" s="84">
        <v>19</v>
      </c>
      <c r="C1351" s="84" t="s">
        <v>5223</v>
      </c>
      <c r="D1351" s="84" t="s">
        <v>2242</v>
      </c>
      <c r="E1351" s="84" t="s">
        <v>146</v>
      </c>
      <c r="F1351" s="84" t="s">
        <v>147</v>
      </c>
      <c r="G1351" s="84" t="s">
        <v>147</v>
      </c>
      <c r="H1351" s="85">
        <v>35302</v>
      </c>
      <c r="I1351" s="84" t="s">
        <v>148</v>
      </c>
      <c r="J1351" s="84" t="s">
        <v>5224</v>
      </c>
      <c r="K1351" s="84">
        <v>1160</v>
      </c>
      <c r="L1351" s="84" t="s">
        <v>423</v>
      </c>
      <c r="M1351" s="84">
        <v>1910389051</v>
      </c>
      <c r="N1351" s="86">
        <v>-20.2</v>
      </c>
      <c r="O1351" s="86">
        <v>20.2</v>
      </c>
      <c r="P1351" s="86">
        <v>0</v>
      </c>
      <c r="Q1351" s="84" t="s">
        <v>5225</v>
      </c>
      <c r="S1351" s="84">
        <v>1350</v>
      </c>
    </row>
    <row r="1352" spans="1:19" x14ac:dyDescent="0.3">
      <c r="A1352" s="84">
        <v>-18</v>
      </c>
      <c r="B1352" s="84">
        <v>19</v>
      </c>
      <c r="C1352" s="84" t="s">
        <v>5226</v>
      </c>
      <c r="D1352" s="84" t="s">
        <v>5227</v>
      </c>
      <c r="E1352" s="84" t="s">
        <v>165</v>
      </c>
      <c r="F1352" s="84" t="s">
        <v>147</v>
      </c>
      <c r="G1352" s="84" t="s">
        <v>239</v>
      </c>
      <c r="H1352" s="85">
        <v>34352</v>
      </c>
      <c r="I1352" s="84" t="s">
        <v>148</v>
      </c>
      <c r="J1352" s="84" t="s">
        <v>5228</v>
      </c>
      <c r="K1352" s="84">
        <v>1170</v>
      </c>
      <c r="L1352" s="84" t="s">
        <v>248</v>
      </c>
      <c r="M1352" s="84">
        <v>1930018017</v>
      </c>
      <c r="N1352" s="86">
        <v>-20.2</v>
      </c>
      <c r="O1352" s="86">
        <v>20.2</v>
      </c>
      <c r="P1352" s="86">
        <v>0</v>
      </c>
      <c r="Q1352" s="84" t="s">
        <v>5229</v>
      </c>
      <c r="R1352" s="84" t="s">
        <v>225</v>
      </c>
      <c r="S1352" s="84">
        <v>1351</v>
      </c>
    </row>
    <row r="1353" spans="1:19" x14ac:dyDescent="0.3">
      <c r="A1353" s="84">
        <v>230</v>
      </c>
      <c r="B1353" s="84">
        <v>20</v>
      </c>
      <c r="C1353" s="84" t="s">
        <v>5226</v>
      </c>
      <c r="D1353" s="84" t="s">
        <v>969</v>
      </c>
      <c r="E1353" s="84" t="s">
        <v>165</v>
      </c>
      <c r="F1353" s="84" t="s">
        <v>147</v>
      </c>
      <c r="G1353" s="84" t="s">
        <v>239</v>
      </c>
      <c r="H1353" s="85">
        <v>35703</v>
      </c>
      <c r="I1353" s="84" t="s">
        <v>341</v>
      </c>
      <c r="J1353" s="84" t="s">
        <v>5230</v>
      </c>
      <c r="K1353" s="84">
        <v>1060</v>
      </c>
      <c r="L1353" s="84" t="s">
        <v>155</v>
      </c>
      <c r="M1353" s="84">
        <v>2010230030</v>
      </c>
      <c r="N1353" s="86">
        <v>-20.2</v>
      </c>
      <c r="O1353" s="86">
        <v>20.2</v>
      </c>
      <c r="P1353" s="86">
        <v>0</v>
      </c>
      <c r="Q1353" s="84" t="s">
        <v>5231</v>
      </c>
      <c r="S1353" s="84">
        <v>1352</v>
      </c>
    </row>
    <row r="1354" spans="1:19" x14ac:dyDescent="0.3">
      <c r="A1354" s="84">
        <v>392</v>
      </c>
      <c r="B1354" s="84">
        <v>20</v>
      </c>
      <c r="C1354" s="84" t="s">
        <v>5232</v>
      </c>
      <c r="D1354" s="84" t="s">
        <v>1166</v>
      </c>
      <c r="E1354" s="84" t="s">
        <v>146</v>
      </c>
      <c r="F1354" s="84" t="s">
        <v>147</v>
      </c>
      <c r="G1354" s="84" t="s">
        <v>147</v>
      </c>
      <c r="H1354" s="85">
        <v>34753</v>
      </c>
      <c r="I1354" s="84" t="s">
        <v>148</v>
      </c>
      <c r="J1354" s="84" t="s">
        <v>5233</v>
      </c>
      <c r="K1354" s="84">
        <v>1050</v>
      </c>
      <c r="L1354" s="84" t="s">
        <v>155</v>
      </c>
      <c r="M1354" s="84">
        <v>2010392031</v>
      </c>
      <c r="N1354" s="86">
        <v>-20.2</v>
      </c>
      <c r="O1354" s="86">
        <v>20.2</v>
      </c>
      <c r="P1354" s="86">
        <v>0</v>
      </c>
      <c r="Q1354" s="84" t="s">
        <v>5234</v>
      </c>
      <c r="S1354" s="84">
        <v>1353</v>
      </c>
    </row>
    <row r="1355" spans="1:19" x14ac:dyDescent="0.3">
      <c r="A1355" s="84">
        <v>582</v>
      </c>
      <c r="B1355" s="84">
        <v>20</v>
      </c>
      <c r="C1355" s="84" t="s">
        <v>5235</v>
      </c>
      <c r="D1355" s="84" t="s">
        <v>5236</v>
      </c>
      <c r="E1355" s="84" t="s">
        <v>165</v>
      </c>
      <c r="F1355" s="84" t="s">
        <v>147</v>
      </c>
      <c r="G1355" s="84" t="s">
        <v>147</v>
      </c>
      <c r="H1355" s="85">
        <v>34339</v>
      </c>
      <c r="I1355" s="84" t="s">
        <v>148</v>
      </c>
      <c r="J1355" s="84" t="s">
        <v>5237</v>
      </c>
      <c r="K1355" s="84">
        <v>1220</v>
      </c>
      <c r="L1355" s="84" t="s">
        <v>150</v>
      </c>
      <c r="M1355" s="84">
        <v>2010582022</v>
      </c>
      <c r="N1355" s="86">
        <v>-20.2</v>
      </c>
      <c r="O1355" s="86">
        <v>20.2</v>
      </c>
      <c r="P1355" s="86">
        <v>0</v>
      </c>
      <c r="Q1355" s="84" t="s">
        <v>5238</v>
      </c>
      <c r="S1355" s="84">
        <v>1354</v>
      </c>
    </row>
    <row r="1356" spans="1:19" x14ac:dyDescent="0.3">
      <c r="A1356" s="84">
        <v>389</v>
      </c>
      <c r="B1356" s="84">
        <v>16</v>
      </c>
      <c r="C1356" s="84" t="s">
        <v>5239</v>
      </c>
      <c r="D1356" s="84" t="s">
        <v>222</v>
      </c>
      <c r="E1356" s="84" t="s">
        <v>146</v>
      </c>
      <c r="F1356" s="84" t="s">
        <v>147</v>
      </c>
      <c r="G1356" s="84" t="s">
        <v>147</v>
      </c>
      <c r="H1356" s="85">
        <v>32870</v>
      </c>
      <c r="I1356" s="84" t="s">
        <v>148</v>
      </c>
      <c r="J1356" s="84" t="s">
        <v>5240</v>
      </c>
      <c r="K1356" s="84">
        <v>3470</v>
      </c>
      <c r="L1356" s="84" t="s">
        <v>5241</v>
      </c>
      <c r="M1356" s="84">
        <v>1610389255</v>
      </c>
      <c r="N1356" s="86">
        <v>-20.2</v>
      </c>
      <c r="O1356" s="86">
        <v>20.2</v>
      </c>
      <c r="P1356" s="86">
        <v>0</v>
      </c>
      <c r="Q1356" s="84" t="s">
        <v>5242</v>
      </c>
      <c r="S1356" s="84">
        <v>1355</v>
      </c>
    </row>
    <row r="1357" spans="1:19" x14ac:dyDescent="0.3">
      <c r="A1357" s="84">
        <v>-42</v>
      </c>
      <c r="B1357" s="84">
        <v>20</v>
      </c>
      <c r="C1357" s="84" t="s">
        <v>5243</v>
      </c>
      <c r="D1357" s="84" t="s">
        <v>5244</v>
      </c>
      <c r="E1357" s="84" t="s">
        <v>165</v>
      </c>
      <c r="F1357" s="84" t="s">
        <v>147</v>
      </c>
      <c r="G1357" s="84" t="s">
        <v>147</v>
      </c>
      <c r="H1357" s="85">
        <v>35402</v>
      </c>
      <c r="I1357" s="84" t="s">
        <v>228</v>
      </c>
      <c r="J1357" s="84" t="s">
        <v>5245</v>
      </c>
      <c r="K1357" s="84">
        <v>53919</v>
      </c>
      <c r="L1357" s="84" t="s">
        <v>5246</v>
      </c>
      <c r="M1357" s="84">
        <v>2030042052</v>
      </c>
      <c r="N1357" s="86">
        <v>-20.2</v>
      </c>
      <c r="O1357" s="86">
        <v>20.2</v>
      </c>
      <c r="P1357" s="86">
        <v>0</v>
      </c>
      <c r="Q1357" s="84" t="s">
        <v>5247</v>
      </c>
      <c r="R1357" s="84" t="s">
        <v>232</v>
      </c>
      <c r="S1357" s="84">
        <v>1356</v>
      </c>
    </row>
    <row r="1358" spans="1:19" x14ac:dyDescent="0.3">
      <c r="A1358" s="84">
        <v>389</v>
      </c>
      <c r="B1358" s="84">
        <v>19</v>
      </c>
      <c r="C1358" s="84" t="s">
        <v>5248</v>
      </c>
      <c r="D1358" s="84" t="s">
        <v>2731</v>
      </c>
      <c r="E1358" s="84" t="s">
        <v>165</v>
      </c>
      <c r="F1358" s="84" t="s">
        <v>147</v>
      </c>
      <c r="G1358" s="84" t="s">
        <v>147</v>
      </c>
      <c r="H1358" s="85">
        <v>32060</v>
      </c>
      <c r="I1358" s="84" t="s">
        <v>148</v>
      </c>
      <c r="J1358" s="84" t="s">
        <v>5249</v>
      </c>
      <c r="K1358" s="84">
        <v>1180</v>
      </c>
      <c r="L1358" s="84" t="s">
        <v>155</v>
      </c>
      <c r="M1358" s="84">
        <v>1910389052</v>
      </c>
      <c r="N1358" s="86">
        <v>-20.2</v>
      </c>
      <c r="O1358" s="86">
        <v>20.2</v>
      </c>
      <c r="P1358" s="86">
        <v>0</v>
      </c>
      <c r="Q1358" s="84" t="s">
        <v>5250</v>
      </c>
      <c r="S1358" s="84">
        <v>1357</v>
      </c>
    </row>
    <row r="1359" spans="1:19" x14ac:dyDescent="0.3">
      <c r="A1359" s="84">
        <v>389</v>
      </c>
      <c r="B1359" s="84">
        <v>20</v>
      </c>
      <c r="C1359" s="84" t="s">
        <v>5251</v>
      </c>
      <c r="D1359" s="84" t="s">
        <v>3644</v>
      </c>
      <c r="E1359" s="84" t="s">
        <v>165</v>
      </c>
      <c r="F1359" s="84" t="s">
        <v>147</v>
      </c>
      <c r="G1359" s="84" t="s">
        <v>147</v>
      </c>
      <c r="H1359" s="85">
        <v>35559</v>
      </c>
      <c r="I1359" s="84" t="s">
        <v>148</v>
      </c>
      <c r="J1359" s="84" t="s">
        <v>5252</v>
      </c>
      <c r="K1359" s="84">
        <v>1150</v>
      </c>
      <c r="L1359" s="84" t="s">
        <v>155</v>
      </c>
      <c r="M1359" s="84">
        <v>2010389051</v>
      </c>
      <c r="N1359" s="86">
        <v>-20.2</v>
      </c>
      <c r="O1359" s="86">
        <v>20.2</v>
      </c>
      <c r="P1359" s="86">
        <v>0</v>
      </c>
      <c r="Q1359" s="84" t="s">
        <v>5253</v>
      </c>
      <c r="S1359" s="84">
        <v>1358</v>
      </c>
    </row>
    <row r="1360" spans="1:19" x14ac:dyDescent="0.3">
      <c r="A1360" s="84">
        <v>389</v>
      </c>
      <c r="B1360" s="84">
        <v>16</v>
      </c>
      <c r="C1360" s="84" t="s">
        <v>5254</v>
      </c>
      <c r="D1360" s="84" t="s">
        <v>738</v>
      </c>
      <c r="E1360" s="84" t="s">
        <v>146</v>
      </c>
      <c r="F1360" s="84" t="s">
        <v>147</v>
      </c>
      <c r="G1360" s="84" t="s">
        <v>147</v>
      </c>
      <c r="H1360" s="85">
        <v>34388</v>
      </c>
      <c r="I1360" s="84" t="s">
        <v>148</v>
      </c>
      <c r="J1360" s="84" t="s">
        <v>5255</v>
      </c>
      <c r="K1360" s="84">
        <v>1210</v>
      </c>
      <c r="L1360" s="84" t="s">
        <v>155</v>
      </c>
      <c r="M1360" s="84">
        <v>1610389256</v>
      </c>
      <c r="N1360" s="86">
        <v>-20.2</v>
      </c>
      <c r="O1360" s="86">
        <v>20.2</v>
      </c>
      <c r="P1360" s="86">
        <v>0</v>
      </c>
      <c r="Q1360" s="84" t="s">
        <v>5256</v>
      </c>
      <c r="S1360" s="84">
        <v>1359</v>
      </c>
    </row>
    <row r="1361" spans="1:19" x14ac:dyDescent="0.3">
      <c r="A1361" s="84">
        <v>391</v>
      </c>
      <c r="B1361" s="84">
        <v>20</v>
      </c>
      <c r="C1361" s="84" t="s">
        <v>5257</v>
      </c>
      <c r="D1361" s="84" t="s">
        <v>2242</v>
      </c>
      <c r="E1361" s="84" t="s">
        <v>146</v>
      </c>
      <c r="F1361" s="84" t="s">
        <v>147</v>
      </c>
      <c r="G1361" s="84" t="s">
        <v>147</v>
      </c>
      <c r="H1361" s="85">
        <v>36481</v>
      </c>
      <c r="I1361" s="84" t="s">
        <v>148</v>
      </c>
      <c r="J1361" s="84" t="s">
        <v>5258</v>
      </c>
      <c r="K1361" s="84">
        <v>1140</v>
      </c>
      <c r="L1361" s="84" t="s">
        <v>387</v>
      </c>
      <c r="M1361" s="84">
        <v>2010391050</v>
      </c>
      <c r="N1361" s="86">
        <v>-20.2</v>
      </c>
      <c r="O1361" s="86">
        <v>20.2</v>
      </c>
      <c r="P1361" s="86">
        <v>0</v>
      </c>
      <c r="Q1361" s="84" t="s">
        <v>5259</v>
      </c>
      <c r="S1361" s="84">
        <v>1360</v>
      </c>
    </row>
    <row r="1362" spans="1:19" x14ac:dyDescent="0.3">
      <c r="A1362" s="84">
        <v>1389</v>
      </c>
      <c r="B1362" s="84">
        <v>20</v>
      </c>
      <c r="C1362" s="84" t="s">
        <v>5260</v>
      </c>
      <c r="D1362" s="84" t="s">
        <v>2435</v>
      </c>
      <c r="E1362" s="84" t="s">
        <v>165</v>
      </c>
      <c r="F1362" s="84" t="s">
        <v>147</v>
      </c>
      <c r="G1362" s="84" t="s">
        <v>147</v>
      </c>
      <c r="H1362" s="85">
        <v>36660</v>
      </c>
      <c r="I1362" s="84" t="s">
        <v>148</v>
      </c>
      <c r="J1362" s="84" t="s">
        <v>5261</v>
      </c>
      <c r="K1362" s="84">
        <v>1120</v>
      </c>
      <c r="L1362" s="84" t="s">
        <v>272</v>
      </c>
      <c r="M1362" s="84">
        <v>2010389208</v>
      </c>
      <c r="N1362" s="86">
        <v>-20.2</v>
      </c>
      <c r="O1362" s="86">
        <v>20.2</v>
      </c>
      <c r="P1362" s="86">
        <v>0</v>
      </c>
      <c r="Q1362" s="84" t="s">
        <v>5262</v>
      </c>
      <c r="S1362" s="84">
        <v>1361</v>
      </c>
    </row>
    <row r="1363" spans="1:19" x14ac:dyDescent="0.3">
      <c r="A1363" s="84">
        <v>702</v>
      </c>
      <c r="B1363" s="84">
        <v>19</v>
      </c>
      <c r="C1363" s="84" t="s">
        <v>5263</v>
      </c>
      <c r="D1363" s="84" t="s">
        <v>1491</v>
      </c>
      <c r="E1363" s="84" t="s">
        <v>165</v>
      </c>
      <c r="F1363" s="84" t="s">
        <v>147</v>
      </c>
      <c r="G1363" s="84" t="s">
        <v>147</v>
      </c>
      <c r="H1363" s="85">
        <v>35601</v>
      </c>
      <c r="I1363" s="84" t="s">
        <v>228</v>
      </c>
      <c r="J1363" s="84" t="s">
        <v>5264</v>
      </c>
      <c r="K1363" s="84">
        <v>1020</v>
      </c>
      <c r="L1363" s="84" t="s">
        <v>155</v>
      </c>
      <c r="M1363" s="84">
        <v>1920702003</v>
      </c>
      <c r="N1363" s="86">
        <v>-20.2</v>
      </c>
      <c r="O1363" s="86">
        <v>20.2</v>
      </c>
      <c r="P1363" s="86">
        <v>0</v>
      </c>
      <c r="Q1363" s="84" t="s">
        <v>5265</v>
      </c>
      <c r="R1363" s="84" t="s">
        <v>204</v>
      </c>
      <c r="S1363" s="84">
        <v>1362</v>
      </c>
    </row>
    <row r="1364" spans="1:19" x14ac:dyDescent="0.3">
      <c r="A1364" s="84">
        <v>229</v>
      </c>
      <c r="B1364" s="84">
        <v>19</v>
      </c>
      <c r="C1364" s="84" t="s">
        <v>5266</v>
      </c>
      <c r="D1364" s="84" t="s">
        <v>5267</v>
      </c>
      <c r="E1364" s="84" t="s">
        <v>146</v>
      </c>
      <c r="F1364" s="84" t="s">
        <v>147</v>
      </c>
      <c r="G1364" s="84" t="s">
        <v>147</v>
      </c>
      <c r="H1364" s="85">
        <v>34420</v>
      </c>
      <c r="I1364" s="84" t="s">
        <v>576</v>
      </c>
      <c r="J1364" s="84" t="s">
        <v>5268</v>
      </c>
      <c r="K1364" s="84">
        <v>1090</v>
      </c>
      <c r="L1364" s="84" t="s">
        <v>1160</v>
      </c>
      <c r="M1364" s="84">
        <v>1910229022</v>
      </c>
      <c r="N1364" s="86">
        <v>-20.2</v>
      </c>
      <c r="O1364" s="86">
        <v>20.2</v>
      </c>
      <c r="P1364" s="86">
        <v>0</v>
      </c>
      <c r="Q1364" s="84" t="s">
        <v>5269</v>
      </c>
      <c r="S1364" s="84">
        <v>1363</v>
      </c>
    </row>
    <row r="1365" spans="1:19" x14ac:dyDescent="0.3">
      <c r="A1365" s="84">
        <v>387</v>
      </c>
      <c r="B1365" s="84">
        <v>18</v>
      </c>
      <c r="C1365" s="84" t="s">
        <v>5270</v>
      </c>
      <c r="D1365" s="84" t="s">
        <v>2896</v>
      </c>
      <c r="E1365" s="84" t="s">
        <v>165</v>
      </c>
      <c r="F1365" s="84" t="s">
        <v>147</v>
      </c>
      <c r="G1365" s="84" t="s">
        <v>147</v>
      </c>
      <c r="H1365" s="85">
        <v>32315</v>
      </c>
      <c r="I1365" s="84" t="s">
        <v>148</v>
      </c>
      <c r="J1365" s="84" t="s">
        <v>5271</v>
      </c>
      <c r="K1365" s="84">
        <v>1100</v>
      </c>
      <c r="L1365" s="84" t="s">
        <v>168</v>
      </c>
      <c r="M1365" s="84">
        <v>1810387028</v>
      </c>
      <c r="N1365" s="86">
        <v>-20.2</v>
      </c>
      <c r="O1365" s="86">
        <v>20.2</v>
      </c>
      <c r="P1365" s="86">
        <v>0</v>
      </c>
      <c r="Q1365" s="84" t="s">
        <v>5272</v>
      </c>
      <c r="S1365" s="84">
        <v>1364</v>
      </c>
    </row>
    <row r="1366" spans="1:19" x14ac:dyDescent="0.3">
      <c r="A1366" s="84">
        <v>391</v>
      </c>
      <c r="B1366" s="84">
        <v>19</v>
      </c>
      <c r="C1366" s="84" t="s">
        <v>5273</v>
      </c>
      <c r="D1366" s="84" t="s">
        <v>3966</v>
      </c>
      <c r="E1366" s="84" t="s">
        <v>146</v>
      </c>
      <c r="F1366" s="84" t="s">
        <v>147</v>
      </c>
      <c r="G1366" s="84" t="s">
        <v>147</v>
      </c>
      <c r="H1366" s="85">
        <v>36024</v>
      </c>
      <c r="I1366" s="84" t="s">
        <v>148</v>
      </c>
      <c r="J1366" s="84" t="s">
        <v>5274</v>
      </c>
      <c r="K1366" s="84">
        <v>1220</v>
      </c>
      <c r="L1366" s="84" t="s">
        <v>150</v>
      </c>
      <c r="M1366" s="84">
        <v>1910391047</v>
      </c>
      <c r="N1366" s="86">
        <v>-20.2</v>
      </c>
      <c r="O1366" s="86">
        <v>20.2</v>
      </c>
      <c r="P1366" s="86">
        <v>0</v>
      </c>
      <c r="Q1366" s="84" t="s">
        <v>5275</v>
      </c>
      <c r="S1366" s="84">
        <v>1365</v>
      </c>
    </row>
    <row r="1367" spans="1:19" x14ac:dyDescent="0.3">
      <c r="A1367" s="84">
        <v>388</v>
      </c>
      <c r="B1367" s="84">
        <v>20</v>
      </c>
      <c r="C1367" s="84" t="s">
        <v>5276</v>
      </c>
      <c r="D1367" s="84" t="s">
        <v>5277</v>
      </c>
      <c r="E1367" s="84" t="s">
        <v>146</v>
      </c>
      <c r="F1367" s="84" t="s">
        <v>147</v>
      </c>
      <c r="G1367" s="84" t="s">
        <v>239</v>
      </c>
      <c r="H1367" s="85">
        <v>34337</v>
      </c>
      <c r="I1367" s="84" t="s">
        <v>148</v>
      </c>
      <c r="J1367" s="84" t="s">
        <v>5278</v>
      </c>
      <c r="K1367" s="84">
        <v>1100</v>
      </c>
      <c r="L1367" s="84" t="s">
        <v>155</v>
      </c>
      <c r="M1367" s="84">
        <v>2010388030</v>
      </c>
      <c r="N1367" s="86">
        <v>-20.2</v>
      </c>
      <c r="O1367" s="86">
        <v>20.2</v>
      </c>
      <c r="P1367" s="86">
        <v>0</v>
      </c>
      <c r="Q1367" s="84" t="s">
        <v>5279</v>
      </c>
      <c r="S1367" s="84">
        <v>1366</v>
      </c>
    </row>
    <row r="1368" spans="1:19" x14ac:dyDescent="0.3">
      <c r="A1368" s="84">
        <v>391</v>
      </c>
      <c r="B1368" s="84">
        <v>18</v>
      </c>
      <c r="C1368" s="84" t="s">
        <v>5280</v>
      </c>
      <c r="D1368" s="84" t="s">
        <v>2612</v>
      </c>
      <c r="E1368" s="84" t="s">
        <v>146</v>
      </c>
      <c r="F1368" s="84" t="s">
        <v>147</v>
      </c>
      <c r="G1368" s="84" t="s">
        <v>147</v>
      </c>
      <c r="H1368" s="85">
        <v>35025</v>
      </c>
      <c r="I1368" s="84" t="s">
        <v>228</v>
      </c>
      <c r="J1368" s="84" t="s">
        <v>5281</v>
      </c>
      <c r="K1368" s="84">
        <v>1110</v>
      </c>
      <c r="L1368" s="84" t="s">
        <v>330</v>
      </c>
      <c r="M1368" s="84">
        <v>1810391084</v>
      </c>
      <c r="N1368" s="86">
        <v>-20.2</v>
      </c>
      <c r="O1368" s="86">
        <v>20.2</v>
      </c>
      <c r="P1368" s="86">
        <v>0</v>
      </c>
      <c r="Q1368" s="84" t="s">
        <v>5282</v>
      </c>
      <c r="S1368" s="84">
        <v>1367</v>
      </c>
    </row>
    <row r="1369" spans="1:19" x14ac:dyDescent="0.3">
      <c r="A1369" s="84">
        <v>229</v>
      </c>
      <c r="B1369" s="84">
        <v>20</v>
      </c>
      <c r="C1369" s="84" t="s">
        <v>5283</v>
      </c>
      <c r="D1369" s="84" t="s">
        <v>482</v>
      </c>
      <c r="E1369" s="84" t="s">
        <v>146</v>
      </c>
      <c r="F1369" s="84" t="s">
        <v>147</v>
      </c>
      <c r="G1369" s="84" t="s">
        <v>147</v>
      </c>
      <c r="H1369" s="85">
        <v>36158</v>
      </c>
      <c r="I1369" s="84" t="s">
        <v>148</v>
      </c>
      <c r="J1369" s="84" t="s">
        <v>5284</v>
      </c>
      <c r="K1369" s="84">
        <v>1080</v>
      </c>
      <c r="L1369" s="84" t="s">
        <v>343</v>
      </c>
      <c r="M1369" s="84">
        <v>2010229096</v>
      </c>
      <c r="N1369" s="86">
        <v>-20.2</v>
      </c>
      <c r="O1369" s="86">
        <v>20.2</v>
      </c>
      <c r="P1369" s="86">
        <v>0</v>
      </c>
      <c r="Q1369" s="84" t="s">
        <v>5285</v>
      </c>
      <c r="S1369" s="84">
        <v>1368</v>
      </c>
    </row>
    <row r="1370" spans="1:19" x14ac:dyDescent="0.3">
      <c r="A1370" s="84">
        <v>702</v>
      </c>
      <c r="B1370" s="84">
        <v>17</v>
      </c>
      <c r="C1370" s="84" t="s">
        <v>5286</v>
      </c>
      <c r="D1370" s="84" t="s">
        <v>1902</v>
      </c>
      <c r="E1370" s="84" t="s">
        <v>146</v>
      </c>
      <c r="F1370" s="84" t="s">
        <v>147</v>
      </c>
      <c r="G1370" s="84" t="s">
        <v>147</v>
      </c>
      <c r="H1370" s="85">
        <v>35238</v>
      </c>
      <c r="I1370" s="84" t="s">
        <v>148</v>
      </c>
      <c r="J1370" s="84" t="s">
        <v>5287</v>
      </c>
      <c r="K1370" s="84">
        <v>1160</v>
      </c>
      <c r="L1370" s="84" t="s">
        <v>423</v>
      </c>
      <c r="M1370" s="84">
        <v>1710702013</v>
      </c>
      <c r="N1370" s="86">
        <v>-20.2</v>
      </c>
      <c r="O1370" s="86">
        <v>20.2</v>
      </c>
      <c r="P1370" s="86">
        <v>0</v>
      </c>
      <c r="Q1370" s="84" t="s">
        <v>5288</v>
      </c>
      <c r="S1370" s="84">
        <v>1369</v>
      </c>
    </row>
    <row r="1371" spans="1:19" x14ac:dyDescent="0.3">
      <c r="A1371" s="84">
        <v>229</v>
      </c>
      <c r="B1371" s="84">
        <v>19</v>
      </c>
      <c r="C1371" s="84" t="s">
        <v>5289</v>
      </c>
      <c r="D1371" s="84" t="s">
        <v>359</v>
      </c>
      <c r="E1371" s="84" t="s">
        <v>146</v>
      </c>
      <c r="F1371" s="84" t="s">
        <v>147</v>
      </c>
      <c r="G1371" s="84" t="s">
        <v>147</v>
      </c>
      <c r="H1371" s="85">
        <v>34972</v>
      </c>
      <c r="I1371" s="84" t="s">
        <v>495</v>
      </c>
      <c r="J1371" s="84" t="s">
        <v>5290</v>
      </c>
      <c r="K1371" s="84">
        <v>2620</v>
      </c>
      <c r="L1371" s="84" t="s">
        <v>3427</v>
      </c>
      <c r="M1371" s="84">
        <v>1910229023</v>
      </c>
      <c r="N1371" s="86">
        <v>-20.2</v>
      </c>
      <c r="O1371" s="86">
        <v>20.2</v>
      </c>
      <c r="P1371" s="86">
        <v>0</v>
      </c>
      <c r="Q1371" s="84" t="s">
        <v>5291</v>
      </c>
      <c r="S1371" s="84">
        <v>1370</v>
      </c>
    </row>
    <row r="1372" spans="1:19" x14ac:dyDescent="0.3">
      <c r="A1372" s="84">
        <v>-42</v>
      </c>
      <c r="B1372" s="84">
        <v>19</v>
      </c>
      <c r="C1372" s="84" t="s">
        <v>5292</v>
      </c>
      <c r="D1372" s="84" t="s">
        <v>3079</v>
      </c>
      <c r="E1372" s="84" t="s">
        <v>165</v>
      </c>
      <c r="F1372" s="84" t="s">
        <v>147</v>
      </c>
      <c r="G1372" s="84" t="s">
        <v>147</v>
      </c>
      <c r="H1372" s="85">
        <v>34440</v>
      </c>
      <c r="I1372" s="84" t="s">
        <v>228</v>
      </c>
      <c r="J1372" s="84" t="s">
        <v>5293</v>
      </c>
      <c r="K1372" s="84">
        <v>83024</v>
      </c>
      <c r="L1372" s="84" t="s">
        <v>147</v>
      </c>
      <c r="M1372" s="84">
        <v>1940042047</v>
      </c>
      <c r="N1372" s="86">
        <v>-20.2</v>
      </c>
      <c r="O1372" s="86">
        <v>20.2</v>
      </c>
      <c r="P1372" s="86">
        <v>0</v>
      </c>
      <c r="Q1372" s="84" t="s">
        <v>5294</v>
      </c>
      <c r="R1372" s="84" t="s">
        <v>232</v>
      </c>
      <c r="S1372" s="84">
        <v>1371</v>
      </c>
    </row>
    <row r="1373" spans="1:19" x14ac:dyDescent="0.3">
      <c r="A1373" s="84">
        <v>229</v>
      </c>
      <c r="B1373" s="84">
        <v>20</v>
      </c>
      <c r="C1373" s="84" t="s">
        <v>5295</v>
      </c>
      <c r="D1373" s="84" t="s">
        <v>5296</v>
      </c>
      <c r="E1373" s="84" t="s">
        <v>146</v>
      </c>
      <c r="F1373" s="84" t="s">
        <v>147</v>
      </c>
      <c r="G1373" s="84" t="s">
        <v>147</v>
      </c>
      <c r="H1373" s="85">
        <v>36086</v>
      </c>
      <c r="I1373" s="84" t="s">
        <v>148</v>
      </c>
      <c r="J1373" s="84" t="s">
        <v>5297</v>
      </c>
      <c r="K1373" s="84">
        <v>1100</v>
      </c>
      <c r="L1373" s="84" t="s">
        <v>168</v>
      </c>
      <c r="M1373" s="84">
        <v>2010229028</v>
      </c>
      <c r="N1373" s="86">
        <v>-20.2</v>
      </c>
      <c r="O1373" s="86">
        <v>20.2</v>
      </c>
      <c r="P1373" s="86">
        <v>0</v>
      </c>
      <c r="Q1373" s="84" t="s">
        <v>5298</v>
      </c>
      <c r="S1373" s="84">
        <v>1372</v>
      </c>
    </row>
    <row r="1374" spans="1:19" x14ac:dyDescent="0.3">
      <c r="A1374" s="84">
        <v>387</v>
      </c>
      <c r="B1374" s="84">
        <v>20</v>
      </c>
      <c r="C1374" s="84" t="s">
        <v>5299</v>
      </c>
      <c r="D1374" s="84" t="s">
        <v>759</v>
      </c>
      <c r="E1374" s="84" t="s">
        <v>146</v>
      </c>
      <c r="F1374" s="84" t="s">
        <v>147</v>
      </c>
      <c r="G1374" s="84" t="s">
        <v>147</v>
      </c>
      <c r="H1374" s="85">
        <v>35996</v>
      </c>
      <c r="I1374" s="84" t="s">
        <v>148</v>
      </c>
      <c r="J1374" s="84" t="s">
        <v>5300</v>
      </c>
      <c r="K1374" s="84">
        <v>1230</v>
      </c>
      <c r="L1374" s="84" t="s">
        <v>208</v>
      </c>
      <c r="M1374" s="84">
        <v>2010387070</v>
      </c>
      <c r="N1374" s="86">
        <v>-20.2</v>
      </c>
      <c r="O1374" s="86">
        <v>20.2</v>
      </c>
      <c r="P1374" s="86">
        <v>0</v>
      </c>
      <c r="Q1374" s="84" t="s">
        <v>5301</v>
      </c>
      <c r="S1374" s="84">
        <v>1373</v>
      </c>
    </row>
    <row r="1375" spans="1:19" x14ac:dyDescent="0.3">
      <c r="A1375" s="84">
        <v>-39</v>
      </c>
      <c r="B1375" s="84">
        <v>19</v>
      </c>
      <c r="C1375" s="84" t="s">
        <v>5302</v>
      </c>
      <c r="D1375" s="84" t="s">
        <v>1891</v>
      </c>
      <c r="E1375" s="84" t="s">
        <v>165</v>
      </c>
      <c r="F1375" s="84" t="s">
        <v>147</v>
      </c>
      <c r="G1375" s="84" t="s">
        <v>147</v>
      </c>
      <c r="H1375" s="85">
        <v>33510</v>
      </c>
      <c r="I1375" s="84" t="s">
        <v>148</v>
      </c>
      <c r="J1375" s="84" t="s">
        <v>5303</v>
      </c>
      <c r="K1375" s="84">
        <v>1200</v>
      </c>
      <c r="L1375" s="84" t="s">
        <v>945</v>
      </c>
      <c r="M1375" s="84">
        <v>1940039189</v>
      </c>
      <c r="N1375" s="86">
        <v>-20.2</v>
      </c>
      <c r="O1375" s="86">
        <v>20.2</v>
      </c>
      <c r="P1375" s="86">
        <v>0</v>
      </c>
      <c r="Q1375" s="84" t="s">
        <v>5304</v>
      </c>
      <c r="R1375" s="84" t="s">
        <v>220</v>
      </c>
      <c r="S1375" s="84">
        <v>1374</v>
      </c>
    </row>
    <row r="1376" spans="1:19" x14ac:dyDescent="0.3">
      <c r="A1376" s="84">
        <v>387</v>
      </c>
      <c r="B1376" s="84">
        <v>19</v>
      </c>
      <c r="C1376" s="84" t="s">
        <v>5305</v>
      </c>
      <c r="D1376" s="84" t="s">
        <v>4631</v>
      </c>
      <c r="E1376" s="84" t="s">
        <v>146</v>
      </c>
      <c r="F1376" s="84" t="s">
        <v>147</v>
      </c>
      <c r="G1376" s="84" t="s">
        <v>147</v>
      </c>
      <c r="H1376" s="85">
        <v>34967</v>
      </c>
      <c r="I1376" s="84" t="s">
        <v>860</v>
      </c>
      <c r="J1376" s="84" t="s">
        <v>5306</v>
      </c>
      <c r="K1376" s="84">
        <v>1140</v>
      </c>
      <c r="L1376" s="84" t="s">
        <v>387</v>
      </c>
      <c r="M1376" s="84">
        <v>1910387077</v>
      </c>
      <c r="N1376" s="86">
        <v>-20.2</v>
      </c>
      <c r="O1376" s="86">
        <v>20.2</v>
      </c>
      <c r="P1376" s="86">
        <v>0</v>
      </c>
      <c r="Q1376" s="84" t="s">
        <v>5307</v>
      </c>
      <c r="S1376" s="84">
        <v>1375</v>
      </c>
    </row>
    <row r="1377" spans="1:19" x14ac:dyDescent="0.3">
      <c r="A1377" s="84">
        <v>230</v>
      </c>
      <c r="B1377" s="84">
        <v>20</v>
      </c>
      <c r="C1377" s="84" t="s">
        <v>5308</v>
      </c>
      <c r="D1377" s="84" t="s">
        <v>5309</v>
      </c>
      <c r="E1377" s="84" t="s">
        <v>146</v>
      </c>
      <c r="F1377" s="84" t="s">
        <v>147</v>
      </c>
      <c r="G1377" s="84" t="s">
        <v>5310</v>
      </c>
      <c r="H1377" s="85">
        <v>32542</v>
      </c>
      <c r="I1377" s="84" t="s">
        <v>240</v>
      </c>
      <c r="J1377" s="84" t="s">
        <v>5311</v>
      </c>
      <c r="K1377" s="84">
        <v>1050</v>
      </c>
      <c r="L1377" s="84" t="s">
        <v>192</v>
      </c>
      <c r="M1377" s="84">
        <v>2010230031</v>
      </c>
      <c r="N1377" s="86">
        <v>-20.2</v>
      </c>
      <c r="O1377" s="86">
        <v>20.2</v>
      </c>
      <c r="P1377" s="86">
        <v>0</v>
      </c>
      <c r="Q1377" s="84" t="s">
        <v>5312</v>
      </c>
      <c r="S1377" s="84">
        <v>1376</v>
      </c>
    </row>
    <row r="1378" spans="1:19" x14ac:dyDescent="0.3">
      <c r="A1378" s="84">
        <v>389</v>
      </c>
      <c r="B1378" s="84">
        <v>18</v>
      </c>
      <c r="C1378" s="84" t="s">
        <v>5313</v>
      </c>
      <c r="D1378" s="84" t="s">
        <v>5314</v>
      </c>
      <c r="E1378" s="84" t="s">
        <v>146</v>
      </c>
      <c r="F1378" s="84" t="s">
        <v>147</v>
      </c>
      <c r="G1378" s="84" t="s">
        <v>147</v>
      </c>
      <c r="H1378" s="85">
        <v>35927</v>
      </c>
      <c r="I1378" s="84" t="s">
        <v>148</v>
      </c>
      <c r="J1378" s="84" t="s">
        <v>5315</v>
      </c>
      <c r="K1378" s="84">
        <v>2380</v>
      </c>
      <c r="L1378" s="84" t="s">
        <v>1651</v>
      </c>
      <c r="M1378" s="84">
        <v>1810389570</v>
      </c>
      <c r="N1378" s="86">
        <v>-20.2</v>
      </c>
      <c r="O1378" s="86">
        <v>20.2</v>
      </c>
      <c r="P1378" s="86">
        <v>0</v>
      </c>
      <c r="Q1378" s="84" t="s">
        <v>5316</v>
      </c>
      <c r="S1378" s="84">
        <v>1377</v>
      </c>
    </row>
    <row r="1379" spans="1:19" x14ac:dyDescent="0.3">
      <c r="A1379" s="84">
        <v>1389</v>
      </c>
      <c r="B1379" s="84">
        <v>18</v>
      </c>
      <c r="C1379" s="84" t="s">
        <v>5317</v>
      </c>
      <c r="D1379" s="84" t="s">
        <v>5318</v>
      </c>
      <c r="E1379" s="84" t="s">
        <v>165</v>
      </c>
      <c r="F1379" s="84" t="s">
        <v>147</v>
      </c>
      <c r="G1379" s="84" t="s">
        <v>147</v>
      </c>
      <c r="H1379" s="85">
        <v>35295</v>
      </c>
      <c r="I1379" s="84" t="s">
        <v>1510</v>
      </c>
      <c r="J1379" s="84" t="s">
        <v>5319</v>
      </c>
      <c r="K1379" s="84">
        <v>1200</v>
      </c>
      <c r="L1379" s="84" t="s">
        <v>945</v>
      </c>
      <c r="M1379" s="84">
        <v>1810389920</v>
      </c>
      <c r="N1379" s="86">
        <v>-20.2</v>
      </c>
      <c r="O1379" s="86">
        <v>20.2</v>
      </c>
      <c r="P1379" s="86">
        <v>0</v>
      </c>
      <c r="Q1379" s="84" t="s">
        <v>5320</v>
      </c>
      <c r="S1379" s="84">
        <v>1378</v>
      </c>
    </row>
    <row r="1380" spans="1:19" x14ac:dyDescent="0.3">
      <c r="A1380" s="84">
        <v>230</v>
      </c>
      <c r="B1380" s="84">
        <v>19</v>
      </c>
      <c r="C1380" s="84" t="s">
        <v>5321</v>
      </c>
      <c r="D1380" s="84" t="s">
        <v>1015</v>
      </c>
      <c r="E1380" s="84" t="s">
        <v>146</v>
      </c>
      <c r="F1380" s="84" t="s">
        <v>147</v>
      </c>
      <c r="G1380" s="84" t="s">
        <v>239</v>
      </c>
      <c r="H1380" s="85">
        <v>35441</v>
      </c>
      <c r="I1380" s="84" t="s">
        <v>860</v>
      </c>
      <c r="J1380" s="84" t="s">
        <v>5322</v>
      </c>
      <c r="K1380" s="84">
        <v>1070</v>
      </c>
      <c r="L1380" s="84" t="s">
        <v>362</v>
      </c>
      <c r="M1380" s="84">
        <v>1910230023</v>
      </c>
      <c r="N1380" s="86">
        <v>-20.2</v>
      </c>
      <c r="O1380" s="86">
        <v>20.2</v>
      </c>
      <c r="P1380" s="86">
        <v>0</v>
      </c>
      <c r="Q1380" s="84" t="s">
        <v>5323</v>
      </c>
      <c r="S1380" s="84">
        <v>1379</v>
      </c>
    </row>
    <row r="1381" spans="1:19" x14ac:dyDescent="0.3">
      <c r="A1381" s="84">
        <v>390</v>
      </c>
      <c r="B1381" s="84">
        <v>18</v>
      </c>
      <c r="C1381" s="84" t="s">
        <v>5324</v>
      </c>
      <c r="D1381" s="84" t="s">
        <v>5325</v>
      </c>
      <c r="E1381" s="84" t="s">
        <v>165</v>
      </c>
      <c r="F1381" s="84" t="s">
        <v>147</v>
      </c>
      <c r="G1381" s="84" t="s">
        <v>430</v>
      </c>
      <c r="H1381" s="85">
        <v>32306</v>
      </c>
      <c r="I1381" s="84" t="s">
        <v>558</v>
      </c>
      <c r="J1381" s="84" t="s">
        <v>5326</v>
      </c>
      <c r="K1381" s="84">
        <v>1230</v>
      </c>
      <c r="L1381" s="84" t="s">
        <v>208</v>
      </c>
      <c r="M1381" s="84">
        <v>1810390032</v>
      </c>
      <c r="N1381" s="86">
        <v>-20.2</v>
      </c>
      <c r="O1381" s="86">
        <v>20.2</v>
      </c>
      <c r="P1381" s="86">
        <v>0</v>
      </c>
      <c r="Q1381" s="84" t="s">
        <v>5327</v>
      </c>
      <c r="R1381" s="84" t="s">
        <v>198</v>
      </c>
      <c r="S1381" s="84">
        <v>1380</v>
      </c>
    </row>
    <row r="1382" spans="1:19" x14ac:dyDescent="0.3">
      <c r="A1382" s="84">
        <v>-39</v>
      </c>
      <c r="B1382" s="84">
        <v>19</v>
      </c>
      <c r="C1382" s="84" t="s">
        <v>5328</v>
      </c>
      <c r="D1382" s="84" t="s">
        <v>5329</v>
      </c>
      <c r="E1382" s="84" t="s">
        <v>146</v>
      </c>
      <c r="F1382" s="84" t="s">
        <v>147</v>
      </c>
      <c r="G1382" s="84" t="s">
        <v>147</v>
      </c>
      <c r="H1382" s="85">
        <v>31314</v>
      </c>
      <c r="I1382" s="84" t="s">
        <v>1119</v>
      </c>
      <c r="J1382" s="84" t="s">
        <v>5330</v>
      </c>
      <c r="K1382" s="84">
        <v>1110</v>
      </c>
      <c r="L1382" s="84" t="s">
        <v>150</v>
      </c>
      <c r="M1382" s="84">
        <v>1940039006</v>
      </c>
      <c r="N1382" s="86">
        <v>-20.2</v>
      </c>
      <c r="O1382" s="86">
        <v>20.2</v>
      </c>
      <c r="P1382" s="86">
        <v>0</v>
      </c>
      <c r="Q1382" s="84" t="s">
        <v>5331</v>
      </c>
      <c r="R1382" s="84" t="s">
        <v>220</v>
      </c>
      <c r="S1382" s="84">
        <v>1381</v>
      </c>
    </row>
    <row r="1383" spans="1:19" x14ac:dyDescent="0.3">
      <c r="A1383" s="84">
        <v>387</v>
      </c>
      <c r="B1383" s="84">
        <v>19</v>
      </c>
      <c r="C1383" s="84" t="s">
        <v>5328</v>
      </c>
      <c r="D1383" s="84" t="s">
        <v>5332</v>
      </c>
      <c r="E1383" s="84" t="s">
        <v>146</v>
      </c>
      <c r="F1383" s="84" t="s">
        <v>147</v>
      </c>
      <c r="G1383" s="84" t="s">
        <v>147</v>
      </c>
      <c r="H1383" s="85">
        <v>33296</v>
      </c>
      <c r="I1383" s="84" t="s">
        <v>1119</v>
      </c>
      <c r="J1383" s="84" t="s">
        <v>5333</v>
      </c>
      <c r="K1383" s="84">
        <v>1020</v>
      </c>
      <c r="L1383" s="84" t="s">
        <v>161</v>
      </c>
      <c r="M1383" s="84">
        <v>1910387025</v>
      </c>
      <c r="N1383" s="86">
        <v>-20.2</v>
      </c>
      <c r="O1383" s="86">
        <v>20.2</v>
      </c>
      <c r="P1383" s="86">
        <v>0</v>
      </c>
      <c r="Q1383" s="84" t="s">
        <v>5334</v>
      </c>
      <c r="S1383" s="84">
        <v>1382</v>
      </c>
    </row>
    <row r="1384" spans="1:19" x14ac:dyDescent="0.3">
      <c r="A1384" s="84">
        <v>229</v>
      </c>
      <c r="B1384" s="84">
        <v>19</v>
      </c>
      <c r="C1384" s="84" t="s">
        <v>5335</v>
      </c>
      <c r="D1384" s="84" t="s">
        <v>1375</v>
      </c>
      <c r="E1384" s="84" t="s">
        <v>165</v>
      </c>
      <c r="F1384" s="84" t="s">
        <v>147</v>
      </c>
      <c r="G1384" s="84" t="s">
        <v>147</v>
      </c>
      <c r="H1384" s="85">
        <v>33513</v>
      </c>
      <c r="I1384" s="84" t="s">
        <v>148</v>
      </c>
      <c r="J1384" s="84" t="s">
        <v>5336</v>
      </c>
      <c r="K1384" s="84">
        <v>2331</v>
      </c>
      <c r="L1384" s="84" t="s">
        <v>3370</v>
      </c>
      <c r="M1384" s="84">
        <v>1910229024</v>
      </c>
      <c r="N1384" s="86">
        <v>-20.2</v>
      </c>
      <c r="O1384" s="86">
        <v>20.2</v>
      </c>
      <c r="P1384" s="86">
        <v>0</v>
      </c>
      <c r="Q1384" s="84" t="s">
        <v>5337</v>
      </c>
      <c r="S1384" s="84">
        <v>1383</v>
      </c>
    </row>
    <row r="1385" spans="1:19" x14ac:dyDescent="0.3">
      <c r="A1385" s="84">
        <v>391</v>
      </c>
      <c r="B1385" s="84">
        <v>19</v>
      </c>
      <c r="C1385" s="84" t="s">
        <v>5338</v>
      </c>
      <c r="D1385" s="84" t="s">
        <v>5339</v>
      </c>
      <c r="E1385" s="84" t="s">
        <v>146</v>
      </c>
      <c r="F1385" s="84" t="s">
        <v>147</v>
      </c>
      <c r="G1385" s="84" t="s">
        <v>147</v>
      </c>
      <c r="H1385" s="85">
        <v>33744</v>
      </c>
      <c r="I1385" s="84" t="s">
        <v>148</v>
      </c>
      <c r="J1385" s="84" t="s">
        <v>5340</v>
      </c>
      <c r="K1385" s="84">
        <v>1150</v>
      </c>
      <c r="L1385" s="84" t="s">
        <v>173</v>
      </c>
      <c r="M1385" s="84">
        <v>1910391083</v>
      </c>
      <c r="N1385" s="86">
        <v>-20.2</v>
      </c>
      <c r="O1385" s="86">
        <v>20.2</v>
      </c>
      <c r="P1385" s="86">
        <v>0</v>
      </c>
      <c r="Q1385" s="84" t="s">
        <v>5341</v>
      </c>
      <c r="S1385" s="84">
        <v>1384</v>
      </c>
    </row>
    <row r="1386" spans="1:19" x14ac:dyDescent="0.3">
      <c r="A1386" s="84">
        <v>389</v>
      </c>
      <c r="B1386" s="84">
        <v>19</v>
      </c>
      <c r="C1386" s="84" t="s">
        <v>5342</v>
      </c>
      <c r="D1386" s="84" t="s">
        <v>5343</v>
      </c>
      <c r="E1386" s="84" t="s">
        <v>165</v>
      </c>
      <c r="F1386" s="84" t="s">
        <v>147</v>
      </c>
      <c r="G1386" s="84" t="s">
        <v>147</v>
      </c>
      <c r="H1386" s="85">
        <v>34291</v>
      </c>
      <c r="I1386" s="84" t="s">
        <v>240</v>
      </c>
      <c r="J1386" s="84" t="s">
        <v>5344</v>
      </c>
      <c r="K1386" s="84">
        <v>1180</v>
      </c>
      <c r="L1386" s="84" t="s">
        <v>353</v>
      </c>
      <c r="M1386" s="84">
        <v>1910389053</v>
      </c>
      <c r="N1386" s="86">
        <v>-20.2</v>
      </c>
      <c r="O1386" s="86">
        <v>20.2</v>
      </c>
      <c r="P1386" s="86">
        <v>0</v>
      </c>
      <c r="Q1386" s="84" t="s">
        <v>5345</v>
      </c>
      <c r="S1386" s="84">
        <v>1385</v>
      </c>
    </row>
    <row r="1387" spans="1:19" x14ac:dyDescent="0.3">
      <c r="A1387" s="84">
        <v>391</v>
      </c>
      <c r="B1387" s="84">
        <v>20</v>
      </c>
      <c r="C1387" s="84" t="s">
        <v>5346</v>
      </c>
      <c r="D1387" s="84" t="s">
        <v>5347</v>
      </c>
      <c r="E1387" s="84" t="s">
        <v>146</v>
      </c>
      <c r="F1387" s="84" t="s">
        <v>147</v>
      </c>
      <c r="G1387" s="84" t="s">
        <v>147</v>
      </c>
      <c r="H1387" s="85">
        <v>33374</v>
      </c>
      <c r="I1387" s="84" t="s">
        <v>1146</v>
      </c>
      <c r="J1387" s="84" t="s">
        <v>5348</v>
      </c>
      <c r="K1387" s="84">
        <v>1220</v>
      </c>
      <c r="L1387" s="84" t="s">
        <v>150</v>
      </c>
      <c r="M1387" s="84">
        <v>2010391075</v>
      </c>
      <c r="N1387" s="86">
        <v>-20.2</v>
      </c>
      <c r="O1387" s="86">
        <v>20.2</v>
      </c>
      <c r="P1387" s="86">
        <v>0</v>
      </c>
      <c r="Q1387" s="84" t="s">
        <v>5349</v>
      </c>
      <c r="S1387" s="84">
        <v>1386</v>
      </c>
    </row>
    <row r="1388" spans="1:19" x14ac:dyDescent="0.3">
      <c r="A1388" s="84">
        <v>-39</v>
      </c>
      <c r="B1388" s="84">
        <v>19</v>
      </c>
      <c r="C1388" s="84" t="s">
        <v>5350</v>
      </c>
      <c r="D1388" s="84" t="s">
        <v>5351</v>
      </c>
      <c r="E1388" s="84" t="s">
        <v>165</v>
      </c>
      <c r="F1388" s="84" t="s">
        <v>147</v>
      </c>
      <c r="G1388" s="84" t="s">
        <v>147</v>
      </c>
      <c r="H1388" s="85">
        <v>31965</v>
      </c>
      <c r="I1388" s="84" t="s">
        <v>148</v>
      </c>
      <c r="J1388" s="84" t="s">
        <v>5352</v>
      </c>
      <c r="K1388" s="84">
        <v>2232</v>
      </c>
      <c r="L1388" s="84" t="s">
        <v>2610</v>
      </c>
      <c r="M1388" s="84">
        <v>1940039150</v>
      </c>
      <c r="N1388" s="86">
        <v>-20.2</v>
      </c>
      <c r="O1388" s="86">
        <v>20.2</v>
      </c>
      <c r="P1388" s="86">
        <v>0</v>
      </c>
      <c r="Q1388" s="84" t="s">
        <v>5353</v>
      </c>
      <c r="R1388" s="84" t="s">
        <v>220</v>
      </c>
      <c r="S1388" s="84">
        <v>1387</v>
      </c>
    </row>
    <row r="1389" spans="1:19" x14ac:dyDescent="0.3">
      <c r="A1389" s="84">
        <v>387</v>
      </c>
      <c r="B1389" s="84">
        <v>20</v>
      </c>
      <c r="C1389" s="84" t="s">
        <v>5354</v>
      </c>
      <c r="D1389" s="84" t="s">
        <v>2731</v>
      </c>
      <c r="E1389" s="84" t="s">
        <v>165</v>
      </c>
      <c r="F1389" s="84" t="s">
        <v>147</v>
      </c>
      <c r="G1389" s="84" t="s">
        <v>147</v>
      </c>
      <c r="H1389" s="85">
        <v>37482</v>
      </c>
      <c r="I1389" s="84" t="s">
        <v>148</v>
      </c>
      <c r="J1389" s="84" t="s">
        <v>5355</v>
      </c>
      <c r="K1389" s="84">
        <v>1170</v>
      </c>
      <c r="L1389" s="84" t="s">
        <v>155</v>
      </c>
      <c r="M1389" s="84">
        <v>2010387071</v>
      </c>
      <c r="N1389" s="86">
        <v>-20.2</v>
      </c>
      <c r="O1389" s="86">
        <v>20.2</v>
      </c>
      <c r="P1389" s="86">
        <v>0</v>
      </c>
      <c r="Q1389" s="84" t="s">
        <v>5356</v>
      </c>
      <c r="S1389" s="84">
        <v>1388</v>
      </c>
    </row>
    <row r="1390" spans="1:19" x14ac:dyDescent="0.3">
      <c r="A1390" s="84">
        <v>582</v>
      </c>
      <c r="B1390" s="84">
        <v>18</v>
      </c>
      <c r="C1390" s="84" t="s">
        <v>5357</v>
      </c>
      <c r="D1390" s="84" t="s">
        <v>5358</v>
      </c>
      <c r="E1390" s="84" t="s">
        <v>165</v>
      </c>
      <c r="F1390" s="84" t="s">
        <v>147</v>
      </c>
      <c r="G1390" s="84" t="s">
        <v>147</v>
      </c>
      <c r="H1390" s="85">
        <v>32916</v>
      </c>
      <c r="I1390" s="84" t="s">
        <v>148</v>
      </c>
      <c r="J1390" s="84" t="s">
        <v>5359</v>
      </c>
      <c r="K1390" s="84">
        <v>3721</v>
      </c>
      <c r="L1390" s="84" t="s">
        <v>5360</v>
      </c>
      <c r="M1390" s="84">
        <v>1810582014</v>
      </c>
      <c r="N1390" s="86">
        <v>-20.2</v>
      </c>
      <c r="O1390" s="86">
        <v>20.2</v>
      </c>
      <c r="P1390" s="86">
        <v>0</v>
      </c>
      <c r="Q1390" s="84" t="s">
        <v>5361</v>
      </c>
      <c r="S1390" s="84">
        <v>1389</v>
      </c>
    </row>
    <row r="1391" spans="1:19" x14ac:dyDescent="0.3">
      <c r="A1391" s="84">
        <v>-39</v>
      </c>
      <c r="B1391" s="84">
        <v>20</v>
      </c>
      <c r="C1391" s="84" t="s">
        <v>5357</v>
      </c>
      <c r="D1391" s="84" t="s">
        <v>381</v>
      </c>
      <c r="E1391" s="84" t="s">
        <v>165</v>
      </c>
      <c r="F1391" s="84" t="s">
        <v>147</v>
      </c>
      <c r="G1391" s="84" t="s">
        <v>147</v>
      </c>
      <c r="H1391" s="85">
        <v>34668</v>
      </c>
      <c r="I1391" s="84" t="s">
        <v>148</v>
      </c>
      <c r="J1391" s="84" t="s">
        <v>5362</v>
      </c>
      <c r="K1391" s="84">
        <v>1020</v>
      </c>
      <c r="L1391" s="84" t="s">
        <v>945</v>
      </c>
      <c r="M1391" s="84">
        <v>2030039079</v>
      </c>
      <c r="N1391" s="86">
        <v>-20.2</v>
      </c>
      <c r="O1391" s="86">
        <v>20.2</v>
      </c>
      <c r="P1391" s="86">
        <v>0</v>
      </c>
      <c r="Q1391" s="84" t="s">
        <v>5363</v>
      </c>
      <c r="R1391" s="84" t="s">
        <v>220</v>
      </c>
      <c r="S1391" s="84">
        <v>1390</v>
      </c>
    </row>
    <row r="1392" spans="1:19" x14ac:dyDescent="0.3">
      <c r="A1392" s="84">
        <v>-42</v>
      </c>
      <c r="B1392" s="84">
        <v>19</v>
      </c>
      <c r="C1392" s="84" t="s">
        <v>5357</v>
      </c>
      <c r="D1392" s="84" t="s">
        <v>1496</v>
      </c>
      <c r="E1392" s="84" t="s">
        <v>146</v>
      </c>
      <c r="F1392" s="84" t="s">
        <v>147</v>
      </c>
      <c r="G1392" s="84" t="s">
        <v>2597</v>
      </c>
      <c r="H1392" s="85">
        <v>32640</v>
      </c>
      <c r="I1392" s="84" t="s">
        <v>228</v>
      </c>
      <c r="J1392" s="84" t="s">
        <v>5364</v>
      </c>
      <c r="K1392" s="84">
        <v>1080</v>
      </c>
      <c r="L1392" s="84" t="s">
        <v>343</v>
      </c>
      <c r="M1392" s="84">
        <v>1940042007</v>
      </c>
      <c r="N1392" s="86">
        <v>-20.2</v>
      </c>
      <c r="O1392" s="86">
        <v>20.2</v>
      </c>
      <c r="P1392" s="86">
        <v>0</v>
      </c>
      <c r="Q1392" s="84" t="s">
        <v>5365</v>
      </c>
      <c r="R1392" s="84" t="s">
        <v>232</v>
      </c>
      <c r="S1392" s="84">
        <v>1391</v>
      </c>
    </row>
    <row r="1393" spans="1:19" x14ac:dyDescent="0.3">
      <c r="A1393" s="84">
        <v>388</v>
      </c>
      <c r="B1393" s="84">
        <v>19</v>
      </c>
      <c r="C1393" s="84" t="s">
        <v>5366</v>
      </c>
      <c r="D1393" s="84" t="s">
        <v>5367</v>
      </c>
      <c r="E1393" s="84" t="s">
        <v>146</v>
      </c>
      <c r="F1393" s="84" t="s">
        <v>147</v>
      </c>
      <c r="G1393" s="84" t="s">
        <v>239</v>
      </c>
      <c r="H1393" s="85">
        <v>33730</v>
      </c>
      <c r="I1393" s="84" t="s">
        <v>148</v>
      </c>
      <c r="J1393" s="84" t="s">
        <v>5368</v>
      </c>
      <c r="K1393" s="84">
        <v>1020</v>
      </c>
      <c r="L1393" s="84" t="s">
        <v>161</v>
      </c>
      <c r="M1393" s="84">
        <v>1910388021</v>
      </c>
      <c r="N1393" s="86">
        <v>-20.2</v>
      </c>
      <c r="O1393" s="86">
        <v>20.2</v>
      </c>
      <c r="P1393" s="86">
        <v>0</v>
      </c>
      <c r="Q1393" s="84" t="s">
        <v>5369</v>
      </c>
      <c r="S1393" s="84">
        <v>1392</v>
      </c>
    </row>
    <row r="1394" spans="1:19" x14ac:dyDescent="0.3">
      <c r="A1394" s="84">
        <v>-42</v>
      </c>
      <c r="B1394" s="84">
        <v>20</v>
      </c>
      <c r="C1394" s="84" t="s">
        <v>5370</v>
      </c>
      <c r="D1394" s="84" t="s">
        <v>5371</v>
      </c>
      <c r="E1394" s="84" t="s">
        <v>165</v>
      </c>
      <c r="F1394" s="84" t="s">
        <v>147</v>
      </c>
      <c r="G1394" s="84" t="s">
        <v>147</v>
      </c>
      <c r="H1394" s="85">
        <v>27688</v>
      </c>
      <c r="I1394" s="84" t="s">
        <v>228</v>
      </c>
      <c r="J1394" s="84" t="s">
        <v>5372</v>
      </c>
      <c r="K1394" s="84">
        <v>34260</v>
      </c>
      <c r="L1394" s="84" t="s">
        <v>5373</v>
      </c>
      <c r="M1394" s="84">
        <v>2030042046</v>
      </c>
      <c r="N1394" s="86">
        <v>-20.2</v>
      </c>
      <c r="O1394" s="86">
        <v>20.2</v>
      </c>
      <c r="P1394" s="86">
        <v>0</v>
      </c>
      <c r="Q1394" s="84" t="s">
        <v>5374</v>
      </c>
      <c r="R1394" s="84" t="s">
        <v>232</v>
      </c>
      <c r="S1394" s="84">
        <v>1393</v>
      </c>
    </row>
    <row r="1395" spans="1:19" x14ac:dyDescent="0.3">
      <c r="A1395" s="84">
        <v>389</v>
      </c>
      <c r="B1395" s="84">
        <v>18</v>
      </c>
      <c r="C1395" s="84" t="s">
        <v>5375</v>
      </c>
      <c r="D1395" s="84" t="s">
        <v>2123</v>
      </c>
      <c r="E1395" s="84" t="s">
        <v>165</v>
      </c>
      <c r="F1395" s="84" t="s">
        <v>147</v>
      </c>
      <c r="G1395" s="84" t="s">
        <v>147</v>
      </c>
      <c r="H1395" s="85">
        <v>34992</v>
      </c>
      <c r="I1395" s="84" t="s">
        <v>148</v>
      </c>
      <c r="J1395" s="84" t="s">
        <v>5376</v>
      </c>
      <c r="K1395" s="84">
        <v>2331</v>
      </c>
      <c r="L1395" s="84" t="s">
        <v>3370</v>
      </c>
      <c r="M1395" s="84">
        <v>1810389571</v>
      </c>
      <c r="N1395" s="86">
        <v>-20.2</v>
      </c>
      <c r="O1395" s="86">
        <v>20.2</v>
      </c>
      <c r="P1395" s="86">
        <v>0</v>
      </c>
      <c r="Q1395" s="84" t="s">
        <v>5377</v>
      </c>
      <c r="S1395" s="84">
        <v>1394</v>
      </c>
    </row>
    <row r="1396" spans="1:19" x14ac:dyDescent="0.3">
      <c r="A1396" s="84">
        <v>389</v>
      </c>
      <c r="B1396" s="84">
        <v>19</v>
      </c>
      <c r="C1396" s="84" t="s">
        <v>5375</v>
      </c>
      <c r="D1396" s="84" t="s">
        <v>689</v>
      </c>
      <c r="E1396" s="84" t="s">
        <v>146</v>
      </c>
      <c r="F1396" s="84" t="s">
        <v>147</v>
      </c>
      <c r="G1396" s="84" t="s">
        <v>147</v>
      </c>
      <c r="H1396" s="85">
        <v>33919</v>
      </c>
      <c r="I1396" s="84" t="s">
        <v>624</v>
      </c>
      <c r="J1396" s="84" t="s">
        <v>5378</v>
      </c>
      <c r="K1396" s="84">
        <v>2331</v>
      </c>
      <c r="L1396" s="84" t="s">
        <v>3370</v>
      </c>
      <c r="M1396" s="84">
        <v>1910389054</v>
      </c>
      <c r="N1396" s="86">
        <v>-20.2</v>
      </c>
      <c r="O1396" s="86">
        <v>20.2</v>
      </c>
      <c r="P1396" s="86">
        <v>0</v>
      </c>
      <c r="Q1396" s="84" t="s">
        <v>5379</v>
      </c>
      <c r="S1396" s="84">
        <v>1395</v>
      </c>
    </row>
    <row r="1397" spans="1:19" x14ac:dyDescent="0.3">
      <c r="A1397" s="84">
        <v>582</v>
      </c>
      <c r="B1397" s="84">
        <v>19</v>
      </c>
      <c r="C1397" s="84" t="s">
        <v>5380</v>
      </c>
      <c r="D1397" s="84" t="s">
        <v>1360</v>
      </c>
      <c r="E1397" s="84" t="s">
        <v>146</v>
      </c>
      <c r="F1397" s="84" t="s">
        <v>147</v>
      </c>
      <c r="G1397" s="84" t="s">
        <v>147</v>
      </c>
      <c r="H1397" s="85">
        <v>35630</v>
      </c>
      <c r="I1397" s="84" t="s">
        <v>148</v>
      </c>
      <c r="J1397" s="84" t="s">
        <v>5381</v>
      </c>
      <c r="K1397" s="84">
        <v>1150</v>
      </c>
      <c r="L1397" s="84" t="s">
        <v>173</v>
      </c>
      <c r="M1397" s="84">
        <v>1910582028</v>
      </c>
      <c r="N1397" s="86">
        <v>-20.2</v>
      </c>
      <c r="O1397" s="86">
        <v>20.2</v>
      </c>
      <c r="P1397" s="86">
        <v>0</v>
      </c>
      <c r="Q1397" s="84" t="s">
        <v>5382</v>
      </c>
      <c r="S1397" s="84">
        <v>1396</v>
      </c>
    </row>
    <row r="1398" spans="1:19" x14ac:dyDescent="0.3">
      <c r="A1398" s="84">
        <v>480</v>
      </c>
      <c r="B1398" s="84">
        <v>20</v>
      </c>
      <c r="C1398" s="84" t="s">
        <v>5383</v>
      </c>
      <c r="D1398" s="84" t="s">
        <v>3533</v>
      </c>
      <c r="E1398" s="84" t="s">
        <v>146</v>
      </c>
      <c r="F1398" s="84" t="s">
        <v>147</v>
      </c>
      <c r="G1398" s="84" t="s">
        <v>147</v>
      </c>
      <c r="H1398" s="85">
        <v>37127</v>
      </c>
      <c r="I1398" s="84" t="s">
        <v>148</v>
      </c>
      <c r="J1398" s="84" t="s">
        <v>5384</v>
      </c>
      <c r="K1398" s="84">
        <v>1150</v>
      </c>
      <c r="L1398" s="84" t="s">
        <v>173</v>
      </c>
      <c r="M1398" s="84">
        <v>2010480018</v>
      </c>
      <c r="N1398" s="86">
        <v>-20.2</v>
      </c>
      <c r="O1398" s="86">
        <v>20.2</v>
      </c>
      <c r="P1398" s="86">
        <v>0</v>
      </c>
      <c r="Q1398" s="84" t="s">
        <v>5385</v>
      </c>
      <c r="S1398" s="84">
        <v>1397</v>
      </c>
    </row>
    <row r="1399" spans="1:19" x14ac:dyDescent="0.3">
      <c r="A1399" s="84">
        <v>391</v>
      </c>
      <c r="B1399" s="84">
        <v>19</v>
      </c>
      <c r="C1399" s="84" t="s">
        <v>5386</v>
      </c>
      <c r="D1399" s="84" t="s">
        <v>1312</v>
      </c>
      <c r="E1399" s="84" t="s">
        <v>146</v>
      </c>
      <c r="F1399" s="84" t="s">
        <v>147</v>
      </c>
      <c r="G1399" s="84" t="s">
        <v>147</v>
      </c>
      <c r="H1399" s="85">
        <v>34609</v>
      </c>
      <c r="I1399" s="84" t="s">
        <v>148</v>
      </c>
      <c r="J1399" s="84" t="s">
        <v>5387</v>
      </c>
      <c r="K1399" s="84">
        <v>1060</v>
      </c>
      <c r="L1399" s="84" t="s">
        <v>712</v>
      </c>
      <c r="M1399" s="84">
        <v>1910391048</v>
      </c>
      <c r="N1399" s="86">
        <v>-20.2</v>
      </c>
      <c r="O1399" s="86">
        <v>20.2</v>
      </c>
      <c r="P1399" s="86">
        <v>0</v>
      </c>
      <c r="Q1399" s="84" t="s">
        <v>5388</v>
      </c>
      <c r="S1399" s="84">
        <v>1398</v>
      </c>
    </row>
    <row r="1400" spans="1:19" x14ac:dyDescent="0.3">
      <c r="A1400" s="84">
        <v>1389</v>
      </c>
      <c r="B1400" s="84">
        <v>20</v>
      </c>
      <c r="C1400" s="84" t="s">
        <v>5386</v>
      </c>
      <c r="D1400" s="84" t="s">
        <v>5389</v>
      </c>
      <c r="E1400" s="84" t="s">
        <v>165</v>
      </c>
      <c r="F1400" s="84" t="s">
        <v>147</v>
      </c>
      <c r="G1400" s="84" t="s">
        <v>147</v>
      </c>
      <c r="H1400" s="85">
        <v>36401</v>
      </c>
      <c r="I1400" s="84" t="s">
        <v>148</v>
      </c>
      <c r="J1400" s="84" t="s">
        <v>5390</v>
      </c>
      <c r="K1400" s="84">
        <v>2604</v>
      </c>
      <c r="L1400" s="84" t="s">
        <v>5391</v>
      </c>
      <c r="M1400" s="84">
        <v>2010389247</v>
      </c>
      <c r="N1400" s="86">
        <v>-20.2</v>
      </c>
      <c r="O1400" s="86">
        <v>20.2</v>
      </c>
      <c r="P1400" s="86">
        <v>0</v>
      </c>
      <c r="Q1400" s="84" t="s">
        <v>5392</v>
      </c>
      <c r="S1400" s="84">
        <v>1399</v>
      </c>
    </row>
    <row r="1401" spans="1:19" x14ac:dyDescent="0.3">
      <c r="A1401" s="84">
        <v>388</v>
      </c>
      <c r="B1401" s="84">
        <v>18</v>
      </c>
      <c r="C1401" s="84" t="s">
        <v>5393</v>
      </c>
      <c r="D1401" s="84" t="s">
        <v>1234</v>
      </c>
      <c r="E1401" s="84" t="s">
        <v>146</v>
      </c>
      <c r="F1401" s="84" t="s">
        <v>147</v>
      </c>
      <c r="G1401" s="84" t="s">
        <v>147</v>
      </c>
      <c r="H1401" s="85">
        <v>32554</v>
      </c>
      <c r="I1401" s="84" t="s">
        <v>148</v>
      </c>
      <c r="J1401" s="84" t="s">
        <v>5394</v>
      </c>
      <c r="K1401" s="84">
        <v>3571</v>
      </c>
      <c r="L1401" s="84" t="s">
        <v>5395</v>
      </c>
      <c r="M1401" s="84">
        <v>1810388032</v>
      </c>
      <c r="N1401" s="86">
        <v>-20.2</v>
      </c>
      <c r="O1401" s="86">
        <v>20.2</v>
      </c>
      <c r="P1401" s="86">
        <v>0</v>
      </c>
      <c r="Q1401" s="84" t="s">
        <v>5396</v>
      </c>
      <c r="S1401" s="84">
        <v>1400</v>
      </c>
    </row>
    <row r="1402" spans="1:19" x14ac:dyDescent="0.3">
      <c r="A1402" s="84">
        <v>230</v>
      </c>
      <c r="B1402" s="84">
        <v>20</v>
      </c>
      <c r="C1402" s="84" t="s">
        <v>5397</v>
      </c>
      <c r="D1402" s="84" t="s">
        <v>4653</v>
      </c>
      <c r="E1402" s="84" t="s">
        <v>146</v>
      </c>
      <c r="F1402" s="84" t="s">
        <v>147</v>
      </c>
      <c r="G1402" s="84" t="s">
        <v>430</v>
      </c>
      <c r="H1402" s="85">
        <v>34633</v>
      </c>
      <c r="I1402" s="84" t="s">
        <v>351</v>
      </c>
      <c r="J1402" s="84" t="s">
        <v>5398</v>
      </c>
      <c r="K1402" s="84">
        <v>1020</v>
      </c>
      <c r="L1402" s="84" t="s">
        <v>161</v>
      </c>
      <c r="M1402" s="84">
        <v>2010230032</v>
      </c>
      <c r="N1402" s="86">
        <v>-20.2</v>
      </c>
      <c r="O1402" s="86">
        <v>20.2</v>
      </c>
      <c r="P1402" s="86">
        <v>0</v>
      </c>
      <c r="Q1402" s="84" t="s">
        <v>5399</v>
      </c>
      <c r="S1402" s="84">
        <v>1401</v>
      </c>
    </row>
    <row r="1403" spans="1:19" x14ac:dyDescent="0.3">
      <c r="A1403" s="84">
        <v>389</v>
      </c>
      <c r="B1403" s="84">
        <v>20</v>
      </c>
      <c r="C1403" s="84" t="s">
        <v>5397</v>
      </c>
      <c r="D1403" s="84" t="s">
        <v>5400</v>
      </c>
      <c r="E1403" s="84" t="s">
        <v>165</v>
      </c>
      <c r="F1403" s="84" t="s">
        <v>147</v>
      </c>
      <c r="G1403" s="84" t="s">
        <v>147</v>
      </c>
      <c r="H1403" s="85">
        <v>36030</v>
      </c>
      <c r="I1403" s="84" t="s">
        <v>148</v>
      </c>
      <c r="J1403" s="84" t="s">
        <v>5401</v>
      </c>
      <c r="K1403" s="84">
        <v>1170</v>
      </c>
      <c r="L1403" s="84" t="s">
        <v>248</v>
      </c>
      <c r="M1403" s="84">
        <v>2010389052</v>
      </c>
      <c r="N1403" s="86">
        <v>-20.2</v>
      </c>
      <c r="O1403" s="86">
        <v>20.2</v>
      </c>
      <c r="P1403" s="86">
        <v>0</v>
      </c>
      <c r="Q1403" s="84" t="s">
        <v>5402</v>
      </c>
      <c r="S1403" s="84">
        <v>1402</v>
      </c>
    </row>
    <row r="1404" spans="1:19" x14ac:dyDescent="0.3">
      <c r="A1404" s="84">
        <v>229</v>
      </c>
      <c r="B1404" s="84">
        <v>19</v>
      </c>
      <c r="C1404" s="84" t="s">
        <v>5403</v>
      </c>
      <c r="D1404" s="84" t="s">
        <v>1573</v>
      </c>
      <c r="E1404" s="84" t="s">
        <v>165</v>
      </c>
      <c r="F1404" s="84" t="s">
        <v>147</v>
      </c>
      <c r="G1404" s="84" t="s">
        <v>147</v>
      </c>
      <c r="H1404" s="85">
        <v>35452</v>
      </c>
      <c r="I1404" s="84" t="s">
        <v>228</v>
      </c>
      <c r="J1404" s="84" t="s">
        <v>5404</v>
      </c>
      <c r="K1404" s="84">
        <v>1190</v>
      </c>
      <c r="L1404" s="84" t="s">
        <v>155</v>
      </c>
      <c r="M1404" s="84">
        <v>1910229076</v>
      </c>
      <c r="N1404" s="86">
        <v>-20.2</v>
      </c>
      <c r="O1404" s="86">
        <v>20.2</v>
      </c>
      <c r="P1404" s="86">
        <v>0</v>
      </c>
      <c r="Q1404" s="84" t="s">
        <v>5405</v>
      </c>
      <c r="S1404" s="84">
        <v>1403</v>
      </c>
    </row>
    <row r="1405" spans="1:19" x14ac:dyDescent="0.3">
      <c r="A1405" s="84">
        <v>-39</v>
      </c>
      <c r="B1405" s="84">
        <v>18</v>
      </c>
      <c r="C1405" s="84" t="s">
        <v>5406</v>
      </c>
      <c r="D1405" s="84" t="s">
        <v>1386</v>
      </c>
      <c r="E1405" s="84" t="s">
        <v>146</v>
      </c>
      <c r="F1405" s="84" t="s">
        <v>147</v>
      </c>
      <c r="G1405" s="84" t="s">
        <v>412</v>
      </c>
      <c r="H1405" s="85">
        <v>30599</v>
      </c>
      <c r="I1405" s="84" t="s">
        <v>148</v>
      </c>
      <c r="J1405" s="84" t="s">
        <v>5407</v>
      </c>
      <c r="K1405" s="84">
        <v>1160</v>
      </c>
      <c r="L1405" s="84" t="s">
        <v>423</v>
      </c>
      <c r="M1405" s="84">
        <v>1840039028</v>
      </c>
      <c r="N1405" s="86">
        <v>-20.2</v>
      </c>
      <c r="O1405" s="86">
        <v>20.2</v>
      </c>
      <c r="P1405" s="86">
        <v>0</v>
      </c>
      <c r="Q1405" s="84" t="s">
        <v>5408</v>
      </c>
      <c r="R1405" s="84" t="s">
        <v>220</v>
      </c>
      <c r="S1405" s="84">
        <v>1404</v>
      </c>
    </row>
    <row r="1406" spans="1:19" x14ac:dyDescent="0.3">
      <c r="A1406" s="84">
        <v>-39</v>
      </c>
      <c r="B1406" s="84">
        <v>19</v>
      </c>
      <c r="C1406" s="84" t="s">
        <v>5409</v>
      </c>
      <c r="D1406" s="84" t="s">
        <v>2848</v>
      </c>
      <c r="E1406" s="84" t="s">
        <v>165</v>
      </c>
      <c r="F1406" s="84" t="s">
        <v>1194</v>
      </c>
      <c r="G1406" s="84" t="s">
        <v>147</v>
      </c>
      <c r="H1406" s="85">
        <v>30778</v>
      </c>
      <c r="I1406" s="84" t="s">
        <v>148</v>
      </c>
      <c r="J1406" s="84" t="s">
        <v>5410</v>
      </c>
      <c r="K1406" s="84">
        <v>1070</v>
      </c>
      <c r="L1406" s="84" t="s">
        <v>362</v>
      </c>
      <c r="M1406" s="84">
        <v>1930039102</v>
      </c>
      <c r="N1406" s="86">
        <v>-20.2</v>
      </c>
      <c r="O1406" s="86">
        <v>20.2</v>
      </c>
      <c r="P1406" s="86">
        <v>0</v>
      </c>
      <c r="Q1406" s="84" t="s">
        <v>5411</v>
      </c>
      <c r="R1406" s="84" t="s">
        <v>220</v>
      </c>
      <c r="S1406" s="84">
        <v>1405</v>
      </c>
    </row>
    <row r="1407" spans="1:19" x14ac:dyDescent="0.3">
      <c r="A1407" s="84">
        <v>-42</v>
      </c>
      <c r="B1407" s="84">
        <v>19</v>
      </c>
      <c r="C1407" s="84" t="s">
        <v>5412</v>
      </c>
      <c r="D1407" s="84" t="s">
        <v>1180</v>
      </c>
      <c r="E1407" s="84" t="s">
        <v>146</v>
      </c>
      <c r="F1407" s="84" t="s">
        <v>147</v>
      </c>
      <c r="G1407" s="84" t="s">
        <v>5413</v>
      </c>
      <c r="H1407" s="85">
        <v>33270</v>
      </c>
      <c r="I1407" s="84" t="s">
        <v>148</v>
      </c>
      <c r="J1407" s="84" t="s">
        <v>5414</v>
      </c>
      <c r="K1407" s="84">
        <v>2700</v>
      </c>
      <c r="L1407" s="84" t="s">
        <v>2692</v>
      </c>
      <c r="M1407" s="84">
        <v>1940042004</v>
      </c>
      <c r="N1407" s="86">
        <v>-20.2</v>
      </c>
      <c r="O1407" s="86">
        <v>20.2</v>
      </c>
      <c r="P1407" s="86">
        <v>0</v>
      </c>
      <c r="Q1407" s="84" t="s">
        <v>5415</v>
      </c>
      <c r="R1407" s="84" t="s">
        <v>232</v>
      </c>
      <c r="S1407" s="84">
        <v>1406</v>
      </c>
    </row>
    <row r="1408" spans="1:19" x14ac:dyDescent="0.3">
      <c r="A1408" s="84">
        <v>582</v>
      </c>
      <c r="B1408" s="84">
        <v>18</v>
      </c>
      <c r="C1408" s="84" t="s">
        <v>5412</v>
      </c>
      <c r="D1408" s="84" t="s">
        <v>1942</v>
      </c>
      <c r="E1408" s="84" t="s">
        <v>165</v>
      </c>
      <c r="F1408" s="84" t="s">
        <v>147</v>
      </c>
      <c r="G1408" s="84" t="s">
        <v>147</v>
      </c>
      <c r="H1408" s="85">
        <v>35048</v>
      </c>
      <c r="I1408" s="84" t="s">
        <v>148</v>
      </c>
      <c r="J1408" s="84" t="s">
        <v>5416</v>
      </c>
      <c r="K1408" s="84">
        <v>1190</v>
      </c>
      <c r="L1408" s="84" t="s">
        <v>253</v>
      </c>
      <c r="M1408" s="84">
        <v>1810582015</v>
      </c>
      <c r="N1408" s="86">
        <v>-20.2</v>
      </c>
      <c r="O1408" s="86">
        <v>20.2</v>
      </c>
      <c r="P1408" s="86">
        <v>0</v>
      </c>
      <c r="Q1408" s="84" t="s">
        <v>5417</v>
      </c>
      <c r="S1408" s="84">
        <v>1407</v>
      </c>
    </row>
    <row r="1409" spans="1:19" x14ac:dyDescent="0.3">
      <c r="A1409" s="84">
        <v>-36</v>
      </c>
      <c r="B1409" s="84">
        <v>18</v>
      </c>
      <c r="C1409" s="84" t="s">
        <v>5412</v>
      </c>
      <c r="D1409" s="84" t="s">
        <v>1061</v>
      </c>
      <c r="E1409" s="84" t="s">
        <v>165</v>
      </c>
      <c r="F1409" s="84" t="s">
        <v>147</v>
      </c>
      <c r="G1409" s="84" t="s">
        <v>147</v>
      </c>
      <c r="H1409" s="85">
        <v>31600</v>
      </c>
      <c r="I1409" s="84" t="s">
        <v>148</v>
      </c>
      <c r="J1409" s="84" t="s">
        <v>5418</v>
      </c>
      <c r="K1409" s="84">
        <v>1060</v>
      </c>
      <c r="L1409" s="84" t="s">
        <v>712</v>
      </c>
      <c r="M1409" s="84">
        <v>1840036016</v>
      </c>
      <c r="N1409" s="86">
        <v>-20.2</v>
      </c>
      <c r="O1409" s="86">
        <v>20.2</v>
      </c>
      <c r="P1409" s="86">
        <v>0</v>
      </c>
      <c r="Q1409" s="84" t="s">
        <v>5419</v>
      </c>
      <c r="R1409" s="84" t="s">
        <v>777</v>
      </c>
      <c r="S1409" s="84">
        <v>1408</v>
      </c>
    </row>
    <row r="1410" spans="1:19" x14ac:dyDescent="0.3">
      <c r="A1410" s="84">
        <v>391</v>
      </c>
      <c r="B1410" s="84">
        <v>19</v>
      </c>
      <c r="C1410" s="84" t="s">
        <v>5420</v>
      </c>
      <c r="D1410" s="84" t="s">
        <v>5421</v>
      </c>
      <c r="E1410" s="84" t="s">
        <v>146</v>
      </c>
      <c r="F1410" s="84" t="s">
        <v>147</v>
      </c>
      <c r="G1410" s="84" t="s">
        <v>147</v>
      </c>
      <c r="H1410" s="85">
        <v>36441</v>
      </c>
      <c r="I1410" s="84" t="s">
        <v>148</v>
      </c>
      <c r="J1410" s="84" t="s">
        <v>5422</v>
      </c>
      <c r="K1410" s="84">
        <v>1140</v>
      </c>
      <c r="L1410" s="84" t="s">
        <v>387</v>
      </c>
      <c r="M1410" s="84">
        <v>1910391049</v>
      </c>
      <c r="N1410" s="86">
        <v>-20.2</v>
      </c>
      <c r="O1410" s="86">
        <v>20.2</v>
      </c>
      <c r="P1410" s="86">
        <v>0</v>
      </c>
      <c r="Q1410" s="84" t="s">
        <v>5423</v>
      </c>
      <c r="S1410" s="84">
        <v>1409</v>
      </c>
    </row>
    <row r="1411" spans="1:19" x14ac:dyDescent="0.3">
      <c r="A1411" s="84">
        <v>-39</v>
      </c>
      <c r="B1411" s="84">
        <v>19</v>
      </c>
      <c r="C1411" s="84" t="s">
        <v>5424</v>
      </c>
      <c r="D1411" s="84" t="s">
        <v>5425</v>
      </c>
      <c r="E1411" s="84" t="s">
        <v>146</v>
      </c>
      <c r="F1411" s="84" t="s">
        <v>147</v>
      </c>
      <c r="G1411" s="84" t="s">
        <v>147</v>
      </c>
      <c r="H1411" s="85">
        <v>34175</v>
      </c>
      <c r="I1411" s="84" t="s">
        <v>228</v>
      </c>
      <c r="J1411" s="84" t="s">
        <v>5426</v>
      </c>
      <c r="K1411" s="84">
        <v>85757</v>
      </c>
      <c r="L1411" s="84" t="s">
        <v>5427</v>
      </c>
      <c r="M1411" s="84">
        <v>1930039087</v>
      </c>
      <c r="N1411" s="86">
        <v>-20.2</v>
      </c>
      <c r="O1411" s="86">
        <v>20.2</v>
      </c>
      <c r="P1411" s="86">
        <v>0</v>
      </c>
      <c r="Q1411" s="84" t="s">
        <v>5428</v>
      </c>
      <c r="R1411" s="84" t="s">
        <v>220</v>
      </c>
      <c r="S1411" s="84">
        <v>1410</v>
      </c>
    </row>
    <row r="1412" spans="1:19" x14ac:dyDescent="0.3">
      <c r="A1412" s="84">
        <v>229</v>
      </c>
      <c r="B1412" s="84">
        <v>20</v>
      </c>
      <c r="C1412" s="84" t="s">
        <v>5429</v>
      </c>
      <c r="D1412" s="84" t="s">
        <v>1090</v>
      </c>
      <c r="E1412" s="84" t="s">
        <v>165</v>
      </c>
      <c r="F1412" s="84" t="s">
        <v>147</v>
      </c>
      <c r="G1412" s="84" t="s">
        <v>147</v>
      </c>
      <c r="H1412" s="85">
        <v>37285</v>
      </c>
      <c r="I1412" s="84" t="s">
        <v>148</v>
      </c>
      <c r="J1412" s="84" t="s">
        <v>5430</v>
      </c>
      <c r="K1412" s="84">
        <v>1150</v>
      </c>
      <c r="L1412" s="84" t="s">
        <v>155</v>
      </c>
      <c r="M1412" s="84">
        <v>2010229069</v>
      </c>
      <c r="N1412" s="86">
        <v>-20.2</v>
      </c>
      <c r="O1412" s="86">
        <v>20.2</v>
      </c>
      <c r="P1412" s="86">
        <v>0</v>
      </c>
      <c r="Q1412" s="84" t="s">
        <v>5431</v>
      </c>
      <c r="S1412" s="84">
        <v>1411</v>
      </c>
    </row>
    <row r="1413" spans="1:19" x14ac:dyDescent="0.3">
      <c r="A1413" s="84">
        <v>-42</v>
      </c>
      <c r="B1413" s="84">
        <v>20</v>
      </c>
      <c r="C1413" s="84" t="s">
        <v>5432</v>
      </c>
      <c r="D1413" s="84" t="s">
        <v>309</v>
      </c>
      <c r="E1413" s="84" t="s">
        <v>165</v>
      </c>
      <c r="F1413" s="84" t="s">
        <v>147</v>
      </c>
      <c r="G1413" s="84" t="s">
        <v>239</v>
      </c>
      <c r="H1413" s="85">
        <v>32910</v>
      </c>
      <c r="I1413" s="84" t="s">
        <v>148</v>
      </c>
      <c r="J1413" s="84" t="s">
        <v>5433</v>
      </c>
      <c r="K1413" s="84">
        <v>8510</v>
      </c>
      <c r="L1413" s="84" t="s">
        <v>5434</v>
      </c>
      <c r="M1413" s="84">
        <v>2030042049</v>
      </c>
      <c r="N1413" s="86">
        <v>-20.2</v>
      </c>
      <c r="O1413" s="86">
        <v>20.2</v>
      </c>
      <c r="P1413" s="86">
        <v>0</v>
      </c>
      <c r="Q1413" s="84" t="s">
        <v>5435</v>
      </c>
      <c r="R1413" s="84" t="s">
        <v>232</v>
      </c>
      <c r="S1413" s="84">
        <v>1412</v>
      </c>
    </row>
    <row r="1414" spans="1:19" x14ac:dyDescent="0.3">
      <c r="A1414" s="84">
        <v>392</v>
      </c>
      <c r="B1414" s="84">
        <v>19</v>
      </c>
      <c r="C1414" s="84" t="s">
        <v>5436</v>
      </c>
      <c r="D1414" s="84" t="s">
        <v>5437</v>
      </c>
      <c r="E1414" s="84" t="s">
        <v>146</v>
      </c>
      <c r="F1414" s="84" t="s">
        <v>147</v>
      </c>
      <c r="G1414" s="84" t="s">
        <v>430</v>
      </c>
      <c r="H1414" s="85">
        <v>32068</v>
      </c>
      <c r="I1414" s="84" t="s">
        <v>341</v>
      </c>
      <c r="J1414" s="84" t="s">
        <v>5438</v>
      </c>
      <c r="K1414" s="84">
        <v>1160</v>
      </c>
      <c r="L1414" s="84" t="s">
        <v>423</v>
      </c>
      <c r="M1414" s="84">
        <v>1910392014</v>
      </c>
      <c r="N1414" s="86">
        <v>-20.2</v>
      </c>
      <c r="O1414" s="86">
        <v>20.2</v>
      </c>
      <c r="P1414" s="86">
        <v>0</v>
      </c>
      <c r="Q1414" s="84" t="s">
        <v>5439</v>
      </c>
      <c r="S1414" s="84">
        <v>1413</v>
      </c>
    </row>
    <row r="1415" spans="1:19" x14ac:dyDescent="0.3">
      <c r="A1415" s="84">
        <v>388</v>
      </c>
      <c r="B1415" s="84">
        <v>19</v>
      </c>
      <c r="C1415" s="84" t="s">
        <v>5440</v>
      </c>
      <c r="D1415" s="84" t="s">
        <v>658</v>
      </c>
      <c r="E1415" s="84" t="s">
        <v>165</v>
      </c>
      <c r="F1415" s="84" t="s">
        <v>147</v>
      </c>
      <c r="G1415" s="84" t="s">
        <v>239</v>
      </c>
      <c r="H1415" s="85">
        <v>35367</v>
      </c>
      <c r="I1415" s="84" t="s">
        <v>148</v>
      </c>
      <c r="J1415" s="84" t="s">
        <v>5441</v>
      </c>
      <c r="K1415" s="84">
        <v>1190</v>
      </c>
      <c r="L1415" s="84" t="s">
        <v>155</v>
      </c>
      <c r="M1415" s="84">
        <v>1910388022</v>
      </c>
      <c r="N1415" s="86">
        <v>-20.2</v>
      </c>
      <c r="O1415" s="86">
        <v>20.2</v>
      </c>
      <c r="P1415" s="86">
        <v>0</v>
      </c>
      <c r="Q1415" s="84" t="s">
        <v>5442</v>
      </c>
      <c r="S1415" s="84">
        <v>1414</v>
      </c>
    </row>
    <row r="1416" spans="1:19" x14ac:dyDescent="0.3">
      <c r="A1416" s="84">
        <v>389</v>
      </c>
      <c r="B1416" s="84">
        <v>19</v>
      </c>
      <c r="C1416" s="84" t="s">
        <v>5440</v>
      </c>
      <c r="D1416" s="84" t="s">
        <v>3533</v>
      </c>
      <c r="E1416" s="84" t="s">
        <v>146</v>
      </c>
      <c r="F1416" s="84" t="s">
        <v>147</v>
      </c>
      <c r="G1416" s="84" t="s">
        <v>147</v>
      </c>
      <c r="H1416" s="85">
        <v>36067</v>
      </c>
      <c r="I1416" s="84" t="s">
        <v>148</v>
      </c>
      <c r="J1416" s="84" t="s">
        <v>5443</v>
      </c>
      <c r="K1416" s="84">
        <v>1220</v>
      </c>
      <c r="L1416" s="84" t="s">
        <v>150</v>
      </c>
      <c r="M1416" s="84">
        <v>1910389122</v>
      </c>
      <c r="N1416" s="86">
        <v>-20.2</v>
      </c>
      <c r="O1416" s="86">
        <v>20.2</v>
      </c>
      <c r="P1416" s="86">
        <v>0</v>
      </c>
      <c r="Q1416" s="84" t="s">
        <v>5444</v>
      </c>
      <c r="S1416" s="84">
        <v>1415</v>
      </c>
    </row>
    <row r="1417" spans="1:19" x14ac:dyDescent="0.3">
      <c r="A1417" s="84">
        <v>388</v>
      </c>
      <c r="B1417" s="84">
        <v>19</v>
      </c>
      <c r="C1417" s="84" t="s">
        <v>5445</v>
      </c>
      <c r="D1417" s="84" t="s">
        <v>5446</v>
      </c>
      <c r="E1417" s="84" t="s">
        <v>146</v>
      </c>
      <c r="F1417" s="84" t="s">
        <v>147</v>
      </c>
      <c r="G1417" s="84" t="s">
        <v>239</v>
      </c>
      <c r="H1417" s="85">
        <v>34121</v>
      </c>
      <c r="I1417" s="84" t="s">
        <v>148</v>
      </c>
      <c r="J1417" s="84" t="s">
        <v>5447</v>
      </c>
      <c r="K1417" s="84">
        <v>1200</v>
      </c>
      <c r="L1417" s="84" t="s">
        <v>155</v>
      </c>
      <c r="M1417" s="84">
        <v>1910388023</v>
      </c>
      <c r="N1417" s="86">
        <v>-20.2</v>
      </c>
      <c r="O1417" s="86">
        <v>20.2</v>
      </c>
      <c r="P1417" s="86">
        <v>0</v>
      </c>
      <c r="Q1417" s="84" t="s">
        <v>5448</v>
      </c>
      <c r="S1417" s="84">
        <v>1416</v>
      </c>
    </row>
    <row r="1418" spans="1:19" x14ac:dyDescent="0.3">
      <c r="A1418" s="84">
        <v>392</v>
      </c>
      <c r="B1418" s="84">
        <v>19</v>
      </c>
      <c r="C1418" s="84" t="s">
        <v>5449</v>
      </c>
      <c r="D1418" s="84" t="s">
        <v>5450</v>
      </c>
      <c r="E1418" s="84" t="s">
        <v>146</v>
      </c>
      <c r="F1418" s="84" t="s">
        <v>147</v>
      </c>
      <c r="G1418" s="84" t="s">
        <v>239</v>
      </c>
      <c r="H1418" s="85">
        <v>34893</v>
      </c>
      <c r="I1418" s="84" t="s">
        <v>148</v>
      </c>
      <c r="J1418" s="84" t="s">
        <v>5451</v>
      </c>
      <c r="K1418" s="84">
        <v>1030</v>
      </c>
      <c r="L1418" s="84" t="s">
        <v>155</v>
      </c>
      <c r="M1418" s="84">
        <v>1910392015</v>
      </c>
      <c r="N1418" s="86">
        <v>-20.2</v>
      </c>
      <c r="O1418" s="86">
        <v>20.2</v>
      </c>
      <c r="P1418" s="86">
        <v>0</v>
      </c>
      <c r="Q1418" s="84" t="s">
        <v>5452</v>
      </c>
      <c r="S1418" s="84">
        <v>1417</v>
      </c>
    </row>
    <row r="1419" spans="1:19" x14ac:dyDescent="0.3">
      <c r="A1419" s="84">
        <v>-42</v>
      </c>
      <c r="B1419" s="84">
        <v>19</v>
      </c>
      <c r="C1419" s="84" t="s">
        <v>5453</v>
      </c>
      <c r="D1419" s="84" t="s">
        <v>1520</v>
      </c>
      <c r="E1419" s="84" t="s">
        <v>165</v>
      </c>
      <c r="F1419" s="84" t="s">
        <v>147</v>
      </c>
      <c r="G1419" s="84" t="s">
        <v>5454</v>
      </c>
      <c r="H1419" s="85">
        <v>33884</v>
      </c>
      <c r="I1419" s="84" t="s">
        <v>148</v>
      </c>
      <c r="J1419" s="84" t="s">
        <v>5455</v>
      </c>
      <c r="K1419" s="84">
        <v>1210</v>
      </c>
      <c r="L1419" s="84" t="s">
        <v>261</v>
      </c>
      <c r="M1419" s="84">
        <v>1940042005</v>
      </c>
      <c r="N1419" s="86">
        <v>-20.2</v>
      </c>
      <c r="O1419" s="86">
        <v>20.2</v>
      </c>
      <c r="P1419" s="86">
        <v>0</v>
      </c>
      <c r="Q1419" s="84" t="s">
        <v>5456</v>
      </c>
      <c r="R1419" s="84" t="s">
        <v>232</v>
      </c>
      <c r="S1419" s="84">
        <v>1418</v>
      </c>
    </row>
    <row r="1420" spans="1:19" x14ac:dyDescent="0.3">
      <c r="A1420" s="84">
        <v>392</v>
      </c>
      <c r="B1420" s="84">
        <v>20</v>
      </c>
      <c r="C1420" s="84" t="s">
        <v>5457</v>
      </c>
      <c r="D1420" s="84" t="s">
        <v>537</v>
      </c>
      <c r="E1420" s="84" t="s">
        <v>165</v>
      </c>
      <c r="F1420" s="84" t="s">
        <v>147</v>
      </c>
      <c r="G1420" s="84" t="s">
        <v>147</v>
      </c>
      <c r="H1420" s="85">
        <v>34502</v>
      </c>
      <c r="I1420" s="84" t="s">
        <v>148</v>
      </c>
      <c r="J1420" s="84" t="s">
        <v>5458</v>
      </c>
      <c r="K1420" s="84">
        <v>1210</v>
      </c>
      <c r="L1420" s="84" t="s">
        <v>155</v>
      </c>
      <c r="M1420" s="84">
        <v>2010392018</v>
      </c>
      <c r="N1420" s="86">
        <v>-20.2</v>
      </c>
      <c r="O1420" s="86">
        <v>20.2</v>
      </c>
      <c r="P1420" s="86">
        <v>0</v>
      </c>
      <c r="Q1420" s="84" t="s">
        <v>5459</v>
      </c>
      <c r="S1420" s="84">
        <v>1419</v>
      </c>
    </row>
    <row r="1421" spans="1:19" x14ac:dyDescent="0.3">
      <c r="A1421" s="84">
        <v>391</v>
      </c>
      <c r="B1421" s="84">
        <v>20</v>
      </c>
      <c r="C1421" s="84" t="s">
        <v>5460</v>
      </c>
      <c r="D1421" s="84" t="s">
        <v>1024</v>
      </c>
      <c r="E1421" s="84" t="s">
        <v>146</v>
      </c>
      <c r="F1421" s="84" t="s">
        <v>147</v>
      </c>
      <c r="G1421" s="84" t="s">
        <v>147</v>
      </c>
      <c r="H1421" s="85">
        <v>37183</v>
      </c>
      <c r="I1421" s="84" t="s">
        <v>148</v>
      </c>
      <c r="J1421" s="84" t="s">
        <v>5461</v>
      </c>
      <c r="K1421" s="84">
        <v>3424</v>
      </c>
      <c r="L1421" s="84" t="s">
        <v>1614</v>
      </c>
      <c r="M1421" s="84">
        <v>2010391051</v>
      </c>
      <c r="N1421" s="86">
        <v>-20.2</v>
      </c>
      <c r="O1421" s="86">
        <v>20.2</v>
      </c>
      <c r="P1421" s="86">
        <v>0</v>
      </c>
      <c r="Q1421" s="84" t="s">
        <v>5462</v>
      </c>
      <c r="S1421" s="84">
        <v>1420</v>
      </c>
    </row>
    <row r="1422" spans="1:19" x14ac:dyDescent="0.3">
      <c r="A1422" s="84">
        <v>392</v>
      </c>
      <c r="B1422" s="84">
        <v>20</v>
      </c>
      <c r="C1422" s="84" t="s">
        <v>5463</v>
      </c>
      <c r="D1422" s="84" t="s">
        <v>1460</v>
      </c>
      <c r="E1422" s="84" t="s">
        <v>146</v>
      </c>
      <c r="F1422" s="84" t="s">
        <v>215</v>
      </c>
      <c r="G1422" s="84" t="s">
        <v>147</v>
      </c>
      <c r="H1422" s="85">
        <v>31159</v>
      </c>
      <c r="I1422" s="84" t="s">
        <v>148</v>
      </c>
      <c r="J1422" s="84" t="s">
        <v>5464</v>
      </c>
      <c r="K1422" s="84">
        <v>1220</v>
      </c>
      <c r="L1422" s="84" t="s">
        <v>155</v>
      </c>
      <c r="M1422" s="84">
        <v>2010392019</v>
      </c>
      <c r="N1422" s="86">
        <v>-20.2</v>
      </c>
      <c r="O1422" s="86">
        <v>20.2</v>
      </c>
      <c r="P1422" s="86">
        <v>0</v>
      </c>
      <c r="Q1422" s="84" t="s">
        <v>5465</v>
      </c>
      <c r="S1422" s="84">
        <v>1421</v>
      </c>
    </row>
    <row r="1423" spans="1:19" x14ac:dyDescent="0.3">
      <c r="A1423" s="84">
        <v>230</v>
      </c>
      <c r="B1423" s="84">
        <v>20</v>
      </c>
      <c r="C1423" s="84" t="s">
        <v>5466</v>
      </c>
      <c r="D1423" s="84" t="s">
        <v>385</v>
      </c>
      <c r="E1423" s="84" t="s">
        <v>165</v>
      </c>
      <c r="F1423" s="84" t="s">
        <v>147</v>
      </c>
      <c r="G1423" s="84" t="s">
        <v>239</v>
      </c>
      <c r="H1423" s="85">
        <v>35104</v>
      </c>
      <c r="I1423" s="84" t="s">
        <v>148</v>
      </c>
      <c r="J1423" s="84" t="s">
        <v>5467</v>
      </c>
      <c r="K1423" s="84">
        <v>1050</v>
      </c>
      <c r="L1423" s="84" t="s">
        <v>192</v>
      </c>
      <c r="M1423" s="84">
        <v>2010230033</v>
      </c>
      <c r="N1423" s="86">
        <v>-20.2</v>
      </c>
      <c r="O1423" s="86">
        <v>20.2</v>
      </c>
      <c r="P1423" s="86">
        <v>0</v>
      </c>
      <c r="Q1423" s="84" t="s">
        <v>5468</v>
      </c>
      <c r="S1423" s="84">
        <v>1422</v>
      </c>
    </row>
    <row r="1424" spans="1:19" x14ac:dyDescent="0.3">
      <c r="A1424" s="84">
        <v>389</v>
      </c>
      <c r="B1424" s="84">
        <v>19</v>
      </c>
      <c r="C1424" s="84" t="s">
        <v>5469</v>
      </c>
      <c r="D1424" s="84" t="s">
        <v>5470</v>
      </c>
      <c r="E1424" s="84" t="s">
        <v>165</v>
      </c>
      <c r="F1424" s="84" t="s">
        <v>147</v>
      </c>
      <c r="G1424" s="84" t="s">
        <v>147</v>
      </c>
      <c r="H1424" s="85">
        <v>35799</v>
      </c>
      <c r="I1424" s="84" t="s">
        <v>148</v>
      </c>
      <c r="J1424" s="84" t="s">
        <v>5471</v>
      </c>
      <c r="K1424" s="84">
        <v>1220</v>
      </c>
      <c r="L1424" s="84" t="s">
        <v>150</v>
      </c>
      <c r="M1424" s="84">
        <v>1910389123</v>
      </c>
      <c r="N1424" s="86">
        <v>-20.2</v>
      </c>
      <c r="O1424" s="86">
        <v>20.2</v>
      </c>
      <c r="P1424" s="86">
        <v>0</v>
      </c>
      <c r="Q1424" s="84" t="s">
        <v>5472</v>
      </c>
      <c r="S1424" s="84">
        <v>1423</v>
      </c>
    </row>
    <row r="1425" spans="1:19" x14ac:dyDescent="0.3">
      <c r="A1425" s="84">
        <v>-42</v>
      </c>
      <c r="B1425" s="84">
        <v>19</v>
      </c>
      <c r="C1425" s="84" t="s">
        <v>5473</v>
      </c>
      <c r="D1425" s="84" t="s">
        <v>5474</v>
      </c>
      <c r="E1425" s="84" t="s">
        <v>165</v>
      </c>
      <c r="F1425" s="84" t="s">
        <v>147</v>
      </c>
      <c r="G1425" s="84" t="s">
        <v>239</v>
      </c>
      <c r="H1425" s="85">
        <v>35616</v>
      </c>
      <c r="I1425" s="84" t="s">
        <v>148</v>
      </c>
      <c r="J1425" s="84" t="s">
        <v>5475</v>
      </c>
      <c r="K1425" s="84">
        <v>1200</v>
      </c>
      <c r="L1425" s="84" t="s">
        <v>945</v>
      </c>
      <c r="M1425" s="84">
        <v>1940042009</v>
      </c>
      <c r="N1425" s="86">
        <v>-20.2</v>
      </c>
      <c r="O1425" s="86">
        <v>20.2</v>
      </c>
      <c r="P1425" s="86">
        <v>0</v>
      </c>
      <c r="Q1425" s="84" t="s">
        <v>5476</v>
      </c>
      <c r="R1425" s="84" t="s">
        <v>232</v>
      </c>
      <c r="S1425" s="84">
        <v>1424</v>
      </c>
    </row>
    <row r="1426" spans="1:19" x14ac:dyDescent="0.3">
      <c r="A1426" s="84">
        <v>582</v>
      </c>
      <c r="B1426" s="84">
        <v>20</v>
      </c>
      <c r="C1426" s="84" t="s">
        <v>5477</v>
      </c>
      <c r="D1426" s="84" t="s">
        <v>5478</v>
      </c>
      <c r="E1426" s="84" t="s">
        <v>165</v>
      </c>
      <c r="F1426" s="84" t="s">
        <v>147</v>
      </c>
      <c r="G1426" s="84" t="s">
        <v>239</v>
      </c>
      <c r="H1426" s="85">
        <v>35114</v>
      </c>
      <c r="I1426" s="84" t="s">
        <v>148</v>
      </c>
      <c r="J1426" s="84" t="s">
        <v>5479</v>
      </c>
      <c r="K1426" s="84">
        <v>2345</v>
      </c>
      <c r="L1426" s="84" t="s">
        <v>177</v>
      </c>
      <c r="M1426" s="84">
        <v>2010582023</v>
      </c>
      <c r="N1426" s="86">
        <v>-20.2</v>
      </c>
      <c r="O1426" s="86">
        <v>20.2</v>
      </c>
      <c r="P1426" s="86">
        <v>0</v>
      </c>
      <c r="Q1426" s="84" t="s">
        <v>5480</v>
      </c>
      <c r="S1426" s="84">
        <v>1425</v>
      </c>
    </row>
    <row r="1427" spans="1:19" x14ac:dyDescent="0.3">
      <c r="A1427" s="84">
        <v>582</v>
      </c>
      <c r="B1427" s="84">
        <v>19</v>
      </c>
      <c r="C1427" s="84" t="s">
        <v>5481</v>
      </c>
      <c r="D1427" s="84" t="s">
        <v>5482</v>
      </c>
      <c r="E1427" s="84" t="s">
        <v>165</v>
      </c>
      <c r="F1427" s="84" t="s">
        <v>147</v>
      </c>
      <c r="G1427" s="84" t="s">
        <v>147</v>
      </c>
      <c r="H1427" s="85">
        <v>36390</v>
      </c>
      <c r="I1427" s="84" t="s">
        <v>148</v>
      </c>
      <c r="J1427" s="84" t="s">
        <v>5483</v>
      </c>
      <c r="K1427" s="84">
        <v>1100</v>
      </c>
      <c r="L1427" s="84" t="s">
        <v>168</v>
      </c>
      <c r="M1427" s="84">
        <v>1910582029</v>
      </c>
      <c r="N1427" s="86">
        <v>-20.2</v>
      </c>
      <c r="O1427" s="86">
        <v>20.2</v>
      </c>
      <c r="P1427" s="86">
        <v>0</v>
      </c>
      <c r="Q1427" s="84" t="s">
        <v>5484</v>
      </c>
      <c r="S1427" s="84">
        <v>1426</v>
      </c>
    </row>
    <row r="1428" spans="1:19" x14ac:dyDescent="0.3">
      <c r="A1428" s="84">
        <v>-39</v>
      </c>
      <c r="B1428" s="84">
        <v>20</v>
      </c>
      <c r="C1428" s="84" t="s">
        <v>5485</v>
      </c>
      <c r="D1428" s="84" t="s">
        <v>678</v>
      </c>
      <c r="E1428" s="84" t="s">
        <v>165</v>
      </c>
      <c r="F1428" s="84" t="s">
        <v>147</v>
      </c>
      <c r="G1428" s="84" t="s">
        <v>147</v>
      </c>
      <c r="H1428" s="85">
        <v>29515</v>
      </c>
      <c r="I1428" s="84" t="s">
        <v>148</v>
      </c>
      <c r="J1428" s="84" t="s">
        <v>5486</v>
      </c>
      <c r="K1428" s="84">
        <v>1100</v>
      </c>
      <c r="L1428" s="84" t="s">
        <v>155</v>
      </c>
      <c r="M1428" s="84">
        <v>2030039071</v>
      </c>
      <c r="N1428" s="86">
        <v>-20.2</v>
      </c>
      <c r="O1428" s="86">
        <v>20.2</v>
      </c>
      <c r="P1428" s="86">
        <v>0</v>
      </c>
      <c r="Q1428" s="84" t="s">
        <v>5487</v>
      </c>
      <c r="R1428" s="84" t="s">
        <v>220</v>
      </c>
      <c r="S1428" s="84">
        <v>1427</v>
      </c>
    </row>
    <row r="1429" spans="1:19" x14ac:dyDescent="0.3">
      <c r="A1429" s="84">
        <v>389</v>
      </c>
      <c r="B1429" s="84">
        <v>20</v>
      </c>
      <c r="C1429" s="84" t="s">
        <v>5488</v>
      </c>
      <c r="D1429" s="84" t="s">
        <v>5489</v>
      </c>
      <c r="E1429" s="84" t="s">
        <v>146</v>
      </c>
      <c r="F1429" s="84" t="s">
        <v>147</v>
      </c>
      <c r="G1429" s="84" t="s">
        <v>147</v>
      </c>
      <c r="H1429" s="85">
        <v>32177</v>
      </c>
      <c r="I1429" s="84" t="s">
        <v>228</v>
      </c>
      <c r="J1429" s="84" t="s">
        <v>5490</v>
      </c>
      <c r="K1429" s="84">
        <v>44625</v>
      </c>
      <c r="L1429" s="84" t="s">
        <v>5491</v>
      </c>
      <c r="M1429" s="84">
        <v>2010389141</v>
      </c>
      <c r="N1429" s="86">
        <v>-20.2</v>
      </c>
      <c r="O1429" s="86">
        <v>20.2</v>
      </c>
      <c r="P1429" s="86">
        <v>0</v>
      </c>
      <c r="Q1429" s="84" t="s">
        <v>5492</v>
      </c>
      <c r="S1429" s="84">
        <v>1428</v>
      </c>
    </row>
    <row r="1430" spans="1:19" x14ac:dyDescent="0.3">
      <c r="A1430" s="84">
        <v>387</v>
      </c>
      <c r="B1430" s="84">
        <v>20</v>
      </c>
      <c r="C1430" s="84" t="s">
        <v>5488</v>
      </c>
      <c r="D1430" s="84" t="s">
        <v>644</v>
      </c>
      <c r="E1430" s="84" t="s">
        <v>146</v>
      </c>
      <c r="F1430" s="84" t="s">
        <v>147</v>
      </c>
      <c r="G1430" s="84" t="s">
        <v>147</v>
      </c>
      <c r="H1430" s="85">
        <v>34394</v>
      </c>
      <c r="I1430" s="84" t="s">
        <v>148</v>
      </c>
      <c r="J1430" s="84" t="s">
        <v>5493</v>
      </c>
      <c r="K1430" s="84">
        <v>2000</v>
      </c>
      <c r="L1430" s="84" t="s">
        <v>1606</v>
      </c>
      <c r="M1430" s="84">
        <v>2010387025</v>
      </c>
      <c r="N1430" s="86">
        <v>-20.2</v>
      </c>
      <c r="O1430" s="86">
        <v>20.2</v>
      </c>
      <c r="P1430" s="86">
        <v>0</v>
      </c>
      <c r="Q1430" s="84" t="s">
        <v>5494</v>
      </c>
      <c r="S1430" s="84">
        <v>1429</v>
      </c>
    </row>
    <row r="1431" spans="1:19" x14ac:dyDescent="0.3">
      <c r="A1431" s="84">
        <v>-39</v>
      </c>
      <c r="B1431" s="84">
        <v>19</v>
      </c>
      <c r="C1431" s="84" t="s">
        <v>5488</v>
      </c>
      <c r="D1431" s="84" t="s">
        <v>935</v>
      </c>
      <c r="E1431" s="84" t="s">
        <v>165</v>
      </c>
      <c r="F1431" s="84" t="s">
        <v>147</v>
      </c>
      <c r="G1431" s="84" t="s">
        <v>5495</v>
      </c>
      <c r="H1431" s="85">
        <v>31447</v>
      </c>
      <c r="I1431" s="84" t="s">
        <v>228</v>
      </c>
      <c r="J1431" s="84" t="s">
        <v>5496</v>
      </c>
      <c r="K1431" s="84">
        <v>14776</v>
      </c>
      <c r="L1431" s="84" t="s">
        <v>147</v>
      </c>
      <c r="M1431" s="84">
        <v>1940039188</v>
      </c>
      <c r="N1431" s="86">
        <v>-20.2</v>
      </c>
      <c r="O1431" s="86">
        <v>20.2</v>
      </c>
      <c r="P1431" s="86">
        <v>0</v>
      </c>
      <c r="Q1431" s="84" t="s">
        <v>5497</v>
      </c>
      <c r="R1431" s="84" t="s">
        <v>220</v>
      </c>
      <c r="S1431" s="84">
        <v>1430</v>
      </c>
    </row>
    <row r="1432" spans="1:19" x14ac:dyDescent="0.3">
      <c r="A1432" s="84">
        <v>388</v>
      </c>
      <c r="B1432" s="84">
        <v>18</v>
      </c>
      <c r="C1432" s="84" t="s">
        <v>5498</v>
      </c>
      <c r="D1432" s="84" t="s">
        <v>1024</v>
      </c>
      <c r="E1432" s="84" t="s">
        <v>146</v>
      </c>
      <c r="F1432" s="84" t="s">
        <v>147</v>
      </c>
      <c r="G1432" s="84" t="s">
        <v>239</v>
      </c>
      <c r="H1432" s="85">
        <v>34139</v>
      </c>
      <c r="I1432" s="84" t="s">
        <v>148</v>
      </c>
      <c r="J1432" s="84" t="s">
        <v>5499</v>
      </c>
      <c r="K1432" s="84">
        <v>1140</v>
      </c>
      <c r="L1432" s="84" t="s">
        <v>387</v>
      </c>
      <c r="M1432" s="84">
        <v>1810388033</v>
      </c>
      <c r="N1432" s="86">
        <v>-20.2</v>
      </c>
      <c r="O1432" s="86">
        <v>20.2</v>
      </c>
      <c r="P1432" s="86">
        <v>0</v>
      </c>
      <c r="Q1432" s="84" t="s">
        <v>5500</v>
      </c>
      <c r="S1432" s="84">
        <v>1431</v>
      </c>
    </row>
    <row r="1433" spans="1:19" x14ac:dyDescent="0.3">
      <c r="A1433" s="84">
        <v>389</v>
      </c>
      <c r="B1433" s="84">
        <v>17</v>
      </c>
      <c r="C1433" s="84" t="s">
        <v>5501</v>
      </c>
      <c r="D1433" s="84" t="s">
        <v>1520</v>
      </c>
      <c r="E1433" s="84" t="s">
        <v>165</v>
      </c>
      <c r="F1433" s="84" t="s">
        <v>147</v>
      </c>
      <c r="G1433" s="84" t="s">
        <v>147</v>
      </c>
      <c r="H1433" s="85">
        <v>33071</v>
      </c>
      <c r="I1433" s="84" t="s">
        <v>148</v>
      </c>
      <c r="J1433" s="84" t="s">
        <v>5502</v>
      </c>
      <c r="K1433" s="84">
        <v>1080</v>
      </c>
      <c r="L1433" s="84" t="s">
        <v>155</v>
      </c>
      <c r="M1433" s="84">
        <v>1710389144</v>
      </c>
      <c r="N1433" s="86">
        <v>-20.2</v>
      </c>
      <c r="O1433" s="86">
        <v>20.2</v>
      </c>
      <c r="P1433" s="86">
        <v>0</v>
      </c>
      <c r="Q1433" s="84" t="s">
        <v>5503</v>
      </c>
      <c r="S1433" s="84">
        <v>1432</v>
      </c>
    </row>
    <row r="1434" spans="1:19" x14ac:dyDescent="0.3">
      <c r="A1434" s="84">
        <v>480</v>
      </c>
      <c r="B1434" s="84">
        <v>19</v>
      </c>
      <c r="C1434" s="84" t="s">
        <v>5504</v>
      </c>
      <c r="D1434" s="84" t="s">
        <v>2242</v>
      </c>
      <c r="E1434" s="84" t="s">
        <v>146</v>
      </c>
      <c r="F1434" s="84" t="s">
        <v>147</v>
      </c>
      <c r="G1434" s="84" t="s">
        <v>147</v>
      </c>
      <c r="H1434" s="85">
        <v>33548</v>
      </c>
      <c r="I1434" s="84" t="s">
        <v>148</v>
      </c>
      <c r="J1434" s="84" t="s">
        <v>5505</v>
      </c>
      <c r="K1434" s="84">
        <v>1140</v>
      </c>
      <c r="L1434" s="84" t="s">
        <v>387</v>
      </c>
      <c r="M1434" s="84">
        <v>1910480018</v>
      </c>
      <c r="N1434" s="86">
        <v>-20.2</v>
      </c>
      <c r="O1434" s="86">
        <v>20.2</v>
      </c>
      <c r="P1434" s="86">
        <v>0</v>
      </c>
      <c r="Q1434" s="84" t="s">
        <v>5506</v>
      </c>
      <c r="S1434" s="84">
        <v>1433</v>
      </c>
    </row>
    <row r="1435" spans="1:19" x14ac:dyDescent="0.3">
      <c r="A1435" s="84">
        <v>229</v>
      </c>
      <c r="B1435" s="84">
        <v>19</v>
      </c>
      <c r="C1435" s="84" t="s">
        <v>5507</v>
      </c>
      <c r="D1435" s="84" t="s">
        <v>1927</v>
      </c>
      <c r="E1435" s="84" t="s">
        <v>165</v>
      </c>
      <c r="F1435" s="84" t="s">
        <v>147</v>
      </c>
      <c r="G1435" s="84" t="s">
        <v>147</v>
      </c>
      <c r="H1435" s="85">
        <v>35457</v>
      </c>
      <c r="I1435" s="84" t="s">
        <v>148</v>
      </c>
      <c r="J1435" s="84" t="s">
        <v>5508</v>
      </c>
      <c r="K1435" s="84">
        <v>1060</v>
      </c>
      <c r="L1435" s="84" t="s">
        <v>712</v>
      </c>
      <c r="M1435" s="84">
        <v>1910229025</v>
      </c>
      <c r="N1435" s="86">
        <v>-20.2</v>
      </c>
      <c r="O1435" s="86">
        <v>20.2</v>
      </c>
      <c r="P1435" s="86">
        <v>0</v>
      </c>
      <c r="Q1435" s="84" t="s">
        <v>5509</v>
      </c>
      <c r="S1435" s="84">
        <v>1434</v>
      </c>
    </row>
    <row r="1436" spans="1:19" x14ac:dyDescent="0.3">
      <c r="A1436" s="84">
        <v>387</v>
      </c>
      <c r="B1436" s="84">
        <v>20</v>
      </c>
      <c r="C1436" s="84" t="s">
        <v>5510</v>
      </c>
      <c r="D1436" s="84" t="s">
        <v>528</v>
      </c>
      <c r="E1436" s="84" t="s">
        <v>146</v>
      </c>
      <c r="F1436" s="84" t="s">
        <v>147</v>
      </c>
      <c r="G1436" s="84" t="s">
        <v>147</v>
      </c>
      <c r="H1436" s="85">
        <v>36128</v>
      </c>
      <c r="I1436" s="84" t="s">
        <v>148</v>
      </c>
      <c r="J1436" s="84" t="s">
        <v>5511</v>
      </c>
      <c r="K1436" s="84">
        <v>3011</v>
      </c>
      <c r="L1436" s="84" t="s">
        <v>5512</v>
      </c>
      <c r="M1436" s="84">
        <v>2010387072</v>
      </c>
      <c r="N1436" s="86">
        <v>-20.2</v>
      </c>
      <c r="O1436" s="86">
        <v>20.2</v>
      </c>
      <c r="P1436" s="86">
        <v>0</v>
      </c>
      <c r="Q1436" s="84" t="s">
        <v>5513</v>
      </c>
      <c r="S1436" s="84">
        <v>1435</v>
      </c>
    </row>
    <row r="1437" spans="1:19" x14ac:dyDescent="0.3">
      <c r="A1437" s="84">
        <v>-39</v>
      </c>
      <c r="B1437" s="84">
        <v>19</v>
      </c>
      <c r="C1437" s="84" t="s">
        <v>5514</v>
      </c>
      <c r="D1437" s="84" t="s">
        <v>3099</v>
      </c>
      <c r="E1437" s="84" t="s">
        <v>146</v>
      </c>
      <c r="F1437" s="84" t="s">
        <v>147</v>
      </c>
      <c r="G1437" s="84" t="s">
        <v>5515</v>
      </c>
      <c r="H1437" s="85">
        <v>24739</v>
      </c>
      <c r="I1437" s="84" t="s">
        <v>228</v>
      </c>
      <c r="J1437" s="84" t="s">
        <v>5516</v>
      </c>
      <c r="K1437" s="84">
        <v>4058</v>
      </c>
      <c r="L1437" s="84" t="s">
        <v>147</v>
      </c>
      <c r="M1437" s="84">
        <v>1940039001</v>
      </c>
      <c r="N1437" s="86">
        <v>-20.2</v>
      </c>
      <c r="O1437" s="86">
        <v>20.2</v>
      </c>
      <c r="P1437" s="86">
        <v>0</v>
      </c>
      <c r="Q1437" s="84" t="s">
        <v>5517</v>
      </c>
      <c r="R1437" s="84" t="s">
        <v>220</v>
      </c>
      <c r="S1437" s="84">
        <v>1436</v>
      </c>
    </row>
    <row r="1438" spans="1:19" x14ac:dyDescent="0.3">
      <c r="A1438" s="84">
        <v>391</v>
      </c>
      <c r="B1438" s="84">
        <v>20</v>
      </c>
      <c r="C1438" s="84" t="s">
        <v>5518</v>
      </c>
      <c r="D1438" s="84" t="s">
        <v>2041</v>
      </c>
      <c r="E1438" s="84" t="s">
        <v>146</v>
      </c>
      <c r="F1438" s="84" t="s">
        <v>147</v>
      </c>
      <c r="G1438" s="84" t="s">
        <v>147</v>
      </c>
      <c r="H1438" s="85">
        <v>36589</v>
      </c>
      <c r="I1438" s="84" t="s">
        <v>148</v>
      </c>
      <c r="J1438" s="84" t="s">
        <v>5519</v>
      </c>
      <c r="K1438" s="84">
        <v>3945</v>
      </c>
      <c r="L1438" s="84" t="s">
        <v>5520</v>
      </c>
      <c r="M1438" s="84">
        <v>2010391008</v>
      </c>
      <c r="N1438" s="86">
        <v>-20.2</v>
      </c>
      <c r="O1438" s="86">
        <v>20.2</v>
      </c>
      <c r="P1438" s="86">
        <v>0</v>
      </c>
      <c r="Q1438" s="84" t="s">
        <v>5521</v>
      </c>
      <c r="S1438" s="84">
        <v>1437</v>
      </c>
    </row>
    <row r="1439" spans="1:19" x14ac:dyDescent="0.3">
      <c r="A1439" s="84">
        <v>387</v>
      </c>
      <c r="B1439" s="84">
        <v>20</v>
      </c>
      <c r="C1439" s="84" t="s">
        <v>5522</v>
      </c>
      <c r="D1439" s="84" t="s">
        <v>3188</v>
      </c>
      <c r="E1439" s="84" t="s">
        <v>146</v>
      </c>
      <c r="F1439" s="84" t="s">
        <v>147</v>
      </c>
      <c r="G1439" s="84" t="s">
        <v>147</v>
      </c>
      <c r="H1439" s="85">
        <v>36439</v>
      </c>
      <c r="I1439" s="84" t="s">
        <v>148</v>
      </c>
      <c r="J1439" s="84" t="s">
        <v>5523</v>
      </c>
      <c r="K1439" s="84">
        <v>1100</v>
      </c>
      <c r="L1439" s="84" t="s">
        <v>155</v>
      </c>
      <c r="M1439" s="84">
        <v>2010387073</v>
      </c>
      <c r="N1439" s="86">
        <v>-20.2</v>
      </c>
      <c r="O1439" s="86">
        <v>20.2</v>
      </c>
      <c r="P1439" s="86">
        <v>0</v>
      </c>
      <c r="Q1439" s="84" t="s">
        <v>5524</v>
      </c>
      <c r="S1439" s="84">
        <v>1438</v>
      </c>
    </row>
    <row r="1440" spans="1:19" x14ac:dyDescent="0.3">
      <c r="A1440" s="84">
        <v>1389</v>
      </c>
      <c r="B1440" s="84">
        <v>19</v>
      </c>
      <c r="C1440" s="84" t="s">
        <v>5525</v>
      </c>
      <c r="D1440" s="84" t="s">
        <v>5526</v>
      </c>
      <c r="E1440" s="84" t="s">
        <v>165</v>
      </c>
      <c r="F1440" s="84" t="s">
        <v>147</v>
      </c>
      <c r="G1440" s="84" t="s">
        <v>147</v>
      </c>
      <c r="H1440" s="85">
        <v>36654</v>
      </c>
      <c r="I1440" s="84" t="s">
        <v>351</v>
      </c>
      <c r="J1440" s="84" t="s">
        <v>5527</v>
      </c>
      <c r="K1440" s="84">
        <v>1150</v>
      </c>
      <c r="L1440" s="84" t="s">
        <v>173</v>
      </c>
      <c r="M1440" s="84">
        <v>1910389211</v>
      </c>
      <c r="N1440" s="86">
        <v>-20.2</v>
      </c>
      <c r="O1440" s="86">
        <v>20.2</v>
      </c>
      <c r="P1440" s="86">
        <v>0</v>
      </c>
      <c r="Q1440" s="84" t="s">
        <v>5528</v>
      </c>
      <c r="S1440" s="84">
        <v>1439</v>
      </c>
    </row>
    <row r="1441" spans="1:19" x14ac:dyDescent="0.3">
      <c r="A1441" s="84">
        <v>388</v>
      </c>
      <c r="B1441" s="84">
        <v>20</v>
      </c>
      <c r="C1441" s="84" t="s">
        <v>5529</v>
      </c>
      <c r="D1441" s="84" t="s">
        <v>1902</v>
      </c>
      <c r="E1441" s="84" t="s">
        <v>146</v>
      </c>
      <c r="F1441" s="84" t="s">
        <v>147</v>
      </c>
      <c r="G1441" s="84" t="s">
        <v>147</v>
      </c>
      <c r="H1441" s="85">
        <v>35704</v>
      </c>
      <c r="I1441" s="84" t="s">
        <v>148</v>
      </c>
      <c r="J1441" s="84" t="s">
        <v>5530</v>
      </c>
      <c r="K1441" s="84">
        <v>3942</v>
      </c>
      <c r="L1441" s="84" t="s">
        <v>5531</v>
      </c>
      <c r="M1441" s="84">
        <v>2010388031</v>
      </c>
      <c r="N1441" s="86">
        <v>-20.2</v>
      </c>
      <c r="O1441" s="86">
        <v>20.2</v>
      </c>
      <c r="P1441" s="86">
        <v>0</v>
      </c>
      <c r="Q1441" s="84" t="s">
        <v>5532</v>
      </c>
      <c r="S1441" s="84">
        <v>1440</v>
      </c>
    </row>
    <row r="1442" spans="1:19" x14ac:dyDescent="0.3">
      <c r="A1442" s="84">
        <v>229</v>
      </c>
      <c r="B1442" s="84">
        <v>20</v>
      </c>
      <c r="C1442" s="84" t="s">
        <v>5533</v>
      </c>
      <c r="D1442" s="84" t="s">
        <v>3533</v>
      </c>
      <c r="E1442" s="84" t="s">
        <v>146</v>
      </c>
      <c r="F1442" s="84" t="s">
        <v>147</v>
      </c>
      <c r="G1442" s="84" t="s">
        <v>147</v>
      </c>
      <c r="H1442" s="85">
        <v>34754</v>
      </c>
      <c r="I1442" s="84" t="s">
        <v>148</v>
      </c>
      <c r="J1442" s="84" t="s">
        <v>5534</v>
      </c>
      <c r="K1442" s="84">
        <v>1120</v>
      </c>
      <c r="L1442" s="84" t="s">
        <v>272</v>
      </c>
      <c r="M1442" s="84">
        <v>2010229070</v>
      </c>
      <c r="N1442" s="86">
        <v>-20.2</v>
      </c>
      <c r="O1442" s="86">
        <v>20.2</v>
      </c>
      <c r="P1442" s="86">
        <v>0</v>
      </c>
      <c r="Q1442" s="84" t="s">
        <v>5535</v>
      </c>
      <c r="S1442" s="84">
        <v>1441</v>
      </c>
    </row>
    <row r="1443" spans="1:19" x14ac:dyDescent="0.3">
      <c r="A1443" s="84">
        <v>705</v>
      </c>
      <c r="B1443" s="84">
        <v>20</v>
      </c>
      <c r="C1443" s="84" t="s">
        <v>5536</v>
      </c>
      <c r="D1443" s="84" t="s">
        <v>5537</v>
      </c>
      <c r="E1443" s="84" t="s">
        <v>165</v>
      </c>
      <c r="F1443" s="84" t="s">
        <v>147</v>
      </c>
      <c r="G1443" s="84" t="s">
        <v>147</v>
      </c>
      <c r="H1443" s="85">
        <v>34568</v>
      </c>
      <c r="I1443" s="84" t="s">
        <v>860</v>
      </c>
      <c r="J1443" s="84" t="s">
        <v>5538</v>
      </c>
      <c r="K1443" s="84">
        <v>11070</v>
      </c>
      <c r="L1443" s="84" t="s">
        <v>5539</v>
      </c>
      <c r="M1443" s="84">
        <v>2010705012</v>
      </c>
      <c r="N1443" s="86">
        <v>-20.2</v>
      </c>
      <c r="O1443" s="86">
        <v>20.2</v>
      </c>
      <c r="P1443" s="86">
        <v>0</v>
      </c>
      <c r="Q1443" s="84" t="s">
        <v>5540</v>
      </c>
      <c r="S1443" s="84">
        <v>1442</v>
      </c>
    </row>
    <row r="1444" spans="1:19" x14ac:dyDescent="0.3">
      <c r="A1444" s="84">
        <v>-39</v>
      </c>
      <c r="B1444" s="84">
        <v>20</v>
      </c>
      <c r="C1444" s="84" t="s">
        <v>5541</v>
      </c>
      <c r="D1444" s="84" t="s">
        <v>1110</v>
      </c>
      <c r="E1444" s="84" t="s">
        <v>165</v>
      </c>
      <c r="F1444" s="84" t="s">
        <v>147</v>
      </c>
      <c r="G1444" s="84" t="s">
        <v>147</v>
      </c>
      <c r="H1444" s="85">
        <v>29981</v>
      </c>
      <c r="I1444" s="84" t="s">
        <v>1146</v>
      </c>
      <c r="J1444" s="84" t="s">
        <v>5542</v>
      </c>
      <c r="K1444" s="84">
        <v>1110</v>
      </c>
      <c r="L1444" s="84" t="s">
        <v>155</v>
      </c>
      <c r="M1444" s="84">
        <v>2030039072</v>
      </c>
      <c r="N1444" s="86">
        <v>-20.2</v>
      </c>
      <c r="O1444" s="86">
        <v>20.2</v>
      </c>
      <c r="P1444" s="86">
        <v>0</v>
      </c>
      <c r="Q1444" s="84" t="s">
        <v>5543</v>
      </c>
      <c r="R1444" s="84" t="s">
        <v>220</v>
      </c>
      <c r="S1444" s="84">
        <v>1443</v>
      </c>
    </row>
    <row r="1445" spans="1:19" x14ac:dyDescent="0.3">
      <c r="A1445" s="84">
        <v>-46</v>
      </c>
      <c r="B1445" s="84">
        <v>20</v>
      </c>
      <c r="C1445" s="84" t="s">
        <v>5544</v>
      </c>
      <c r="D1445" s="84" t="s">
        <v>1386</v>
      </c>
      <c r="E1445" s="84" t="s">
        <v>146</v>
      </c>
      <c r="F1445" s="84" t="s">
        <v>215</v>
      </c>
      <c r="G1445" s="84" t="s">
        <v>147</v>
      </c>
      <c r="H1445" s="85">
        <v>28796</v>
      </c>
      <c r="I1445" s="84" t="s">
        <v>148</v>
      </c>
      <c r="J1445" s="84" t="s">
        <v>5545</v>
      </c>
      <c r="K1445" s="84">
        <v>1220</v>
      </c>
      <c r="L1445" s="84" t="s">
        <v>150</v>
      </c>
      <c r="M1445" s="84">
        <v>2030046009</v>
      </c>
      <c r="N1445" s="86">
        <v>-20.2</v>
      </c>
      <c r="O1445" s="86">
        <v>20.2</v>
      </c>
      <c r="P1445" s="86">
        <v>0</v>
      </c>
      <c r="Q1445" s="84" t="s">
        <v>5546</v>
      </c>
      <c r="R1445" s="84" t="s">
        <v>723</v>
      </c>
      <c r="S1445" s="84">
        <v>1444</v>
      </c>
    </row>
    <row r="1446" spans="1:19" x14ac:dyDescent="0.3">
      <c r="A1446" s="84">
        <v>229</v>
      </c>
      <c r="B1446" s="84">
        <v>20</v>
      </c>
      <c r="C1446" s="84" t="s">
        <v>5547</v>
      </c>
      <c r="D1446" s="84" t="s">
        <v>4161</v>
      </c>
      <c r="E1446" s="84" t="s">
        <v>165</v>
      </c>
      <c r="F1446" s="84" t="s">
        <v>147</v>
      </c>
      <c r="G1446" s="84" t="s">
        <v>147</v>
      </c>
      <c r="H1446" s="85">
        <v>36872</v>
      </c>
      <c r="I1446" s="84" t="s">
        <v>201</v>
      </c>
      <c r="J1446" s="84" t="s">
        <v>5548</v>
      </c>
      <c r="K1446" s="84">
        <v>1220</v>
      </c>
      <c r="L1446" s="84" t="s">
        <v>150</v>
      </c>
      <c r="M1446" s="84">
        <v>2010229029</v>
      </c>
      <c r="N1446" s="86">
        <v>-20.2</v>
      </c>
      <c r="O1446" s="86">
        <v>20.2</v>
      </c>
      <c r="P1446" s="86">
        <v>0</v>
      </c>
      <c r="Q1446" s="84" t="s">
        <v>5549</v>
      </c>
      <c r="S1446" s="84">
        <v>1445</v>
      </c>
    </row>
    <row r="1447" spans="1:19" x14ac:dyDescent="0.3">
      <c r="A1447" s="84">
        <v>229</v>
      </c>
      <c r="B1447" s="84">
        <v>20</v>
      </c>
      <c r="C1447" s="84" t="s">
        <v>5550</v>
      </c>
      <c r="D1447" s="84" t="s">
        <v>5551</v>
      </c>
      <c r="E1447" s="84" t="s">
        <v>165</v>
      </c>
      <c r="F1447" s="84" t="s">
        <v>147</v>
      </c>
      <c r="G1447" s="84" t="s">
        <v>147</v>
      </c>
      <c r="H1447" s="85">
        <v>36784</v>
      </c>
      <c r="I1447" s="84" t="s">
        <v>148</v>
      </c>
      <c r="J1447" s="84" t="s">
        <v>5552</v>
      </c>
      <c r="K1447" s="84">
        <v>1120</v>
      </c>
      <c r="L1447" s="84" t="s">
        <v>272</v>
      </c>
      <c r="M1447" s="84">
        <v>2010229030</v>
      </c>
      <c r="N1447" s="86">
        <v>-20.2</v>
      </c>
      <c r="O1447" s="86">
        <v>20.2</v>
      </c>
      <c r="P1447" s="86">
        <v>0</v>
      </c>
      <c r="Q1447" s="84" t="s">
        <v>5553</v>
      </c>
      <c r="S1447" s="84">
        <v>1446</v>
      </c>
    </row>
    <row r="1448" spans="1:19" x14ac:dyDescent="0.3">
      <c r="A1448" s="84">
        <v>389</v>
      </c>
      <c r="B1448" s="84">
        <v>19</v>
      </c>
      <c r="C1448" s="84" t="s">
        <v>5550</v>
      </c>
      <c r="D1448" s="84" t="s">
        <v>5554</v>
      </c>
      <c r="E1448" s="84" t="s">
        <v>165</v>
      </c>
      <c r="F1448" s="84" t="s">
        <v>147</v>
      </c>
      <c r="G1448" s="84" t="s">
        <v>147</v>
      </c>
      <c r="H1448" s="85">
        <v>36852</v>
      </c>
      <c r="I1448" s="84" t="s">
        <v>148</v>
      </c>
      <c r="J1448" s="84" t="s">
        <v>5555</v>
      </c>
      <c r="K1448" s="84">
        <v>1220</v>
      </c>
      <c r="L1448" s="84" t="s">
        <v>150</v>
      </c>
      <c r="M1448" s="84">
        <v>1910389124</v>
      </c>
      <c r="N1448" s="86">
        <v>-20.2</v>
      </c>
      <c r="O1448" s="86">
        <v>20.2</v>
      </c>
      <c r="P1448" s="86">
        <v>0</v>
      </c>
      <c r="Q1448" s="84" t="s">
        <v>5556</v>
      </c>
      <c r="S1448" s="84">
        <v>1447</v>
      </c>
    </row>
    <row r="1449" spans="1:19" x14ac:dyDescent="0.3">
      <c r="A1449" s="84">
        <v>-39</v>
      </c>
      <c r="B1449" s="84">
        <v>19</v>
      </c>
      <c r="C1449" s="84" t="s">
        <v>5557</v>
      </c>
      <c r="D1449" s="84" t="s">
        <v>790</v>
      </c>
      <c r="E1449" s="84" t="s">
        <v>165</v>
      </c>
      <c r="F1449" s="84" t="s">
        <v>147</v>
      </c>
      <c r="G1449" s="84" t="s">
        <v>147</v>
      </c>
      <c r="H1449" s="85">
        <v>30007</v>
      </c>
      <c r="I1449" s="84" t="s">
        <v>228</v>
      </c>
      <c r="J1449" s="84" t="s">
        <v>5558</v>
      </c>
      <c r="K1449" s="84">
        <v>74074</v>
      </c>
      <c r="L1449" s="84" t="s">
        <v>147</v>
      </c>
      <c r="M1449" s="84">
        <v>1940039184</v>
      </c>
      <c r="N1449" s="86">
        <v>-20.2</v>
      </c>
      <c r="O1449" s="86">
        <v>20.2</v>
      </c>
      <c r="P1449" s="86">
        <v>0</v>
      </c>
      <c r="Q1449" s="84" t="s">
        <v>5559</v>
      </c>
      <c r="R1449" s="84" t="s">
        <v>220</v>
      </c>
      <c r="S1449" s="84">
        <v>1448</v>
      </c>
    </row>
    <row r="1450" spans="1:19" x14ac:dyDescent="0.3">
      <c r="A1450" s="84">
        <v>391</v>
      </c>
      <c r="B1450" s="84">
        <v>19</v>
      </c>
      <c r="C1450" s="84" t="s">
        <v>5560</v>
      </c>
      <c r="D1450" s="84" t="s">
        <v>305</v>
      </c>
      <c r="E1450" s="84" t="s">
        <v>146</v>
      </c>
      <c r="F1450" s="84" t="s">
        <v>147</v>
      </c>
      <c r="G1450" s="84" t="s">
        <v>147</v>
      </c>
      <c r="H1450" s="85">
        <v>36650</v>
      </c>
      <c r="I1450" s="84" t="s">
        <v>341</v>
      </c>
      <c r="J1450" s="84" t="s">
        <v>5561</v>
      </c>
      <c r="K1450" s="84">
        <v>1110</v>
      </c>
      <c r="L1450" s="84" t="s">
        <v>155</v>
      </c>
      <c r="M1450" s="84">
        <v>1910391050</v>
      </c>
      <c r="N1450" s="86">
        <v>-20.2</v>
      </c>
      <c r="O1450" s="86">
        <v>20.2</v>
      </c>
      <c r="P1450" s="86">
        <v>0</v>
      </c>
      <c r="Q1450" s="84" t="s">
        <v>5562</v>
      </c>
      <c r="S1450" s="84">
        <v>1449</v>
      </c>
    </row>
    <row r="1451" spans="1:19" x14ac:dyDescent="0.3">
      <c r="A1451" s="84">
        <v>-42</v>
      </c>
      <c r="B1451" s="84">
        <v>20</v>
      </c>
      <c r="C1451" s="84" t="s">
        <v>5563</v>
      </c>
      <c r="D1451" s="84" t="s">
        <v>1090</v>
      </c>
      <c r="E1451" s="84" t="s">
        <v>165</v>
      </c>
      <c r="F1451" s="84" t="s">
        <v>147</v>
      </c>
      <c r="G1451" s="84" t="s">
        <v>147</v>
      </c>
      <c r="H1451" s="85">
        <v>35260</v>
      </c>
      <c r="I1451" s="84" t="s">
        <v>228</v>
      </c>
      <c r="J1451" s="84" t="s">
        <v>5564</v>
      </c>
      <c r="K1451" s="84">
        <v>90403</v>
      </c>
      <c r="L1451" s="84" t="s">
        <v>5565</v>
      </c>
      <c r="M1451" s="84">
        <v>2030042053</v>
      </c>
      <c r="N1451" s="86">
        <v>-20.2</v>
      </c>
      <c r="O1451" s="86">
        <v>20.2</v>
      </c>
      <c r="P1451" s="86">
        <v>0</v>
      </c>
      <c r="Q1451" s="84" t="s">
        <v>5566</v>
      </c>
      <c r="R1451" s="84" t="s">
        <v>232</v>
      </c>
      <c r="S1451" s="84">
        <v>1450</v>
      </c>
    </row>
    <row r="1452" spans="1:19" x14ac:dyDescent="0.3">
      <c r="A1452" s="84">
        <v>391</v>
      </c>
      <c r="B1452" s="84">
        <v>18</v>
      </c>
      <c r="C1452" s="84" t="s">
        <v>5567</v>
      </c>
      <c r="D1452" s="84" t="s">
        <v>2612</v>
      </c>
      <c r="E1452" s="84" t="s">
        <v>146</v>
      </c>
      <c r="F1452" s="84" t="s">
        <v>147</v>
      </c>
      <c r="G1452" s="84" t="s">
        <v>147</v>
      </c>
      <c r="H1452" s="85">
        <v>33959</v>
      </c>
      <c r="I1452" s="84" t="s">
        <v>148</v>
      </c>
      <c r="J1452" s="84" t="s">
        <v>5568</v>
      </c>
      <c r="K1452" s="84">
        <v>1220</v>
      </c>
      <c r="L1452" s="84" t="s">
        <v>150</v>
      </c>
      <c r="M1452" s="84">
        <v>1810391080</v>
      </c>
      <c r="N1452" s="86">
        <v>-20.2</v>
      </c>
      <c r="O1452" s="86">
        <v>20.2</v>
      </c>
      <c r="P1452" s="86">
        <v>0</v>
      </c>
      <c r="Q1452" s="84" t="s">
        <v>5569</v>
      </c>
      <c r="S1452" s="84">
        <v>1451</v>
      </c>
    </row>
    <row r="1453" spans="1:19" x14ac:dyDescent="0.3">
      <c r="A1453" s="84">
        <v>389</v>
      </c>
      <c r="B1453" s="84">
        <v>18</v>
      </c>
      <c r="C1453" s="84" t="s">
        <v>5570</v>
      </c>
      <c r="D1453" s="84" t="s">
        <v>1500</v>
      </c>
      <c r="E1453" s="84" t="s">
        <v>165</v>
      </c>
      <c r="F1453" s="84" t="s">
        <v>147</v>
      </c>
      <c r="G1453" s="84" t="s">
        <v>147</v>
      </c>
      <c r="H1453" s="85">
        <v>35465</v>
      </c>
      <c r="I1453" s="84" t="s">
        <v>148</v>
      </c>
      <c r="J1453" s="84" t="s">
        <v>5571</v>
      </c>
      <c r="K1453" s="84">
        <v>1140</v>
      </c>
      <c r="L1453" s="84" t="s">
        <v>387</v>
      </c>
      <c r="M1453" s="84">
        <v>1810389027</v>
      </c>
      <c r="N1453" s="86">
        <v>-20.2</v>
      </c>
      <c r="O1453" s="86">
        <v>20.2</v>
      </c>
      <c r="P1453" s="86">
        <v>0</v>
      </c>
      <c r="Q1453" s="84" t="s">
        <v>5572</v>
      </c>
      <c r="S1453" s="84">
        <v>1452</v>
      </c>
    </row>
    <row r="1454" spans="1:19" x14ac:dyDescent="0.3">
      <c r="A1454" s="84">
        <v>582</v>
      </c>
      <c r="B1454" s="84">
        <v>20</v>
      </c>
      <c r="C1454" s="84" t="s">
        <v>5573</v>
      </c>
      <c r="D1454" s="84" t="s">
        <v>670</v>
      </c>
      <c r="E1454" s="84" t="s">
        <v>146</v>
      </c>
      <c r="F1454" s="84" t="s">
        <v>147</v>
      </c>
      <c r="G1454" s="84" t="s">
        <v>147</v>
      </c>
      <c r="H1454" s="85">
        <v>31387</v>
      </c>
      <c r="I1454" s="84" t="s">
        <v>148</v>
      </c>
      <c r="J1454" s="84" t="s">
        <v>5574</v>
      </c>
      <c r="K1454" s="84">
        <v>1020</v>
      </c>
      <c r="L1454" s="84" t="s">
        <v>161</v>
      </c>
      <c r="M1454" s="84">
        <v>2010582024</v>
      </c>
      <c r="N1454" s="86">
        <v>-20.2</v>
      </c>
      <c r="O1454" s="86">
        <v>20.2</v>
      </c>
      <c r="P1454" s="86">
        <v>0</v>
      </c>
      <c r="Q1454" s="84" t="s">
        <v>5575</v>
      </c>
      <c r="S1454" s="84">
        <v>1453</v>
      </c>
    </row>
    <row r="1455" spans="1:19" x14ac:dyDescent="0.3">
      <c r="A1455" s="84">
        <v>-39</v>
      </c>
      <c r="B1455" s="84">
        <v>20</v>
      </c>
      <c r="C1455" s="84" t="s">
        <v>5576</v>
      </c>
      <c r="D1455" s="84" t="s">
        <v>5577</v>
      </c>
      <c r="E1455" s="84" t="s">
        <v>146</v>
      </c>
      <c r="F1455" s="84" t="s">
        <v>147</v>
      </c>
      <c r="G1455" s="84" t="s">
        <v>239</v>
      </c>
      <c r="H1455" s="85">
        <v>34134</v>
      </c>
      <c r="I1455" s="84" t="s">
        <v>148</v>
      </c>
      <c r="J1455" s="84" t="s">
        <v>5578</v>
      </c>
      <c r="K1455" s="84">
        <v>1200</v>
      </c>
      <c r="L1455" s="84" t="s">
        <v>945</v>
      </c>
      <c r="M1455" s="84">
        <v>2030039045</v>
      </c>
      <c r="N1455" s="86">
        <v>-20.2</v>
      </c>
      <c r="O1455" s="86">
        <v>20.2</v>
      </c>
      <c r="P1455" s="86">
        <v>0</v>
      </c>
      <c r="Q1455" s="84" t="s">
        <v>5579</v>
      </c>
      <c r="R1455" s="84" t="s">
        <v>220</v>
      </c>
      <c r="S1455" s="84">
        <v>1454</v>
      </c>
    </row>
    <row r="1456" spans="1:19" x14ac:dyDescent="0.3">
      <c r="A1456" s="84">
        <v>387</v>
      </c>
      <c r="B1456" s="84">
        <v>17</v>
      </c>
      <c r="C1456" s="84" t="s">
        <v>5580</v>
      </c>
      <c r="D1456" s="84" t="s">
        <v>5581</v>
      </c>
      <c r="E1456" s="84" t="s">
        <v>146</v>
      </c>
      <c r="F1456" s="84" t="s">
        <v>147</v>
      </c>
      <c r="G1456" s="84" t="s">
        <v>147</v>
      </c>
      <c r="H1456" s="85">
        <v>35441</v>
      </c>
      <c r="I1456" s="84" t="s">
        <v>148</v>
      </c>
      <c r="J1456" s="84" t="s">
        <v>5582</v>
      </c>
      <c r="K1456" s="84">
        <v>1230</v>
      </c>
      <c r="L1456" s="84" t="s">
        <v>155</v>
      </c>
      <c r="M1456" s="84">
        <v>1710387068</v>
      </c>
      <c r="N1456" s="86">
        <v>-20.2</v>
      </c>
      <c r="O1456" s="86">
        <v>20.2</v>
      </c>
      <c r="P1456" s="86">
        <v>0</v>
      </c>
      <c r="Q1456" s="84" t="s">
        <v>5583</v>
      </c>
      <c r="S1456" s="84">
        <v>1455</v>
      </c>
    </row>
    <row r="1457" spans="1:19" x14ac:dyDescent="0.3">
      <c r="A1457" s="84">
        <v>230</v>
      </c>
      <c r="B1457" s="84">
        <v>20</v>
      </c>
      <c r="C1457" s="84" t="s">
        <v>5584</v>
      </c>
      <c r="D1457" s="84" t="s">
        <v>4427</v>
      </c>
      <c r="E1457" s="84" t="s">
        <v>146</v>
      </c>
      <c r="F1457" s="84" t="s">
        <v>147</v>
      </c>
      <c r="G1457" s="84" t="s">
        <v>239</v>
      </c>
      <c r="H1457" s="85">
        <v>34407</v>
      </c>
      <c r="I1457" s="84" t="s">
        <v>5585</v>
      </c>
      <c r="J1457" s="84" t="s">
        <v>5586</v>
      </c>
      <c r="K1457" s="84">
        <v>1020</v>
      </c>
      <c r="L1457" s="84" t="s">
        <v>155</v>
      </c>
      <c r="M1457" s="84">
        <v>2010230034</v>
      </c>
      <c r="N1457" s="86">
        <v>-20.2</v>
      </c>
      <c r="O1457" s="86">
        <v>20.2</v>
      </c>
      <c r="P1457" s="86">
        <v>0</v>
      </c>
      <c r="Q1457" s="84" t="s">
        <v>5587</v>
      </c>
      <c r="S1457" s="84">
        <v>1456</v>
      </c>
    </row>
    <row r="1458" spans="1:19" x14ac:dyDescent="0.3">
      <c r="A1458" s="84">
        <v>-39</v>
      </c>
      <c r="B1458" s="84">
        <v>18</v>
      </c>
      <c r="C1458" s="84" t="s">
        <v>5588</v>
      </c>
      <c r="D1458" s="84" t="s">
        <v>1002</v>
      </c>
      <c r="E1458" s="84" t="s">
        <v>146</v>
      </c>
      <c r="F1458" s="84" t="s">
        <v>147</v>
      </c>
      <c r="G1458" s="84" t="s">
        <v>147</v>
      </c>
      <c r="H1458" s="85">
        <v>29002</v>
      </c>
      <c r="I1458" s="84" t="s">
        <v>228</v>
      </c>
      <c r="J1458" s="84" t="s">
        <v>5589</v>
      </c>
      <c r="K1458" s="84">
        <v>53129</v>
      </c>
      <c r="L1458" s="84" t="s">
        <v>147</v>
      </c>
      <c r="M1458" s="84">
        <v>1840039001</v>
      </c>
      <c r="N1458" s="86">
        <v>-20.2</v>
      </c>
      <c r="O1458" s="86">
        <v>20.2</v>
      </c>
      <c r="P1458" s="86">
        <v>0</v>
      </c>
      <c r="Q1458" s="84" t="s">
        <v>5590</v>
      </c>
      <c r="R1458" s="84" t="s">
        <v>220</v>
      </c>
      <c r="S1458" s="84">
        <v>1457</v>
      </c>
    </row>
    <row r="1459" spans="1:19" x14ac:dyDescent="0.3">
      <c r="A1459" s="84">
        <v>582</v>
      </c>
      <c r="B1459" s="84">
        <v>18</v>
      </c>
      <c r="C1459" s="84" t="s">
        <v>5591</v>
      </c>
      <c r="D1459" s="84" t="s">
        <v>5592</v>
      </c>
      <c r="E1459" s="84" t="s">
        <v>165</v>
      </c>
      <c r="F1459" s="84" t="s">
        <v>147</v>
      </c>
      <c r="G1459" s="84" t="s">
        <v>147</v>
      </c>
      <c r="H1459" s="85">
        <v>34476</v>
      </c>
      <c r="I1459" s="84" t="s">
        <v>1119</v>
      </c>
      <c r="J1459" s="84" t="s">
        <v>5593</v>
      </c>
      <c r="K1459" s="84">
        <v>1230</v>
      </c>
      <c r="L1459" s="84" t="s">
        <v>208</v>
      </c>
      <c r="M1459" s="84">
        <v>1810582016</v>
      </c>
      <c r="N1459" s="86">
        <v>-20.2</v>
      </c>
      <c r="O1459" s="86">
        <v>20.2</v>
      </c>
      <c r="P1459" s="86">
        <v>0</v>
      </c>
      <c r="Q1459" s="84" t="s">
        <v>5594</v>
      </c>
      <c r="S1459" s="84">
        <v>1458</v>
      </c>
    </row>
    <row r="1460" spans="1:19" x14ac:dyDescent="0.3">
      <c r="A1460" s="84">
        <v>389</v>
      </c>
      <c r="B1460" s="84">
        <v>19</v>
      </c>
      <c r="C1460" s="84" t="s">
        <v>5595</v>
      </c>
      <c r="D1460" s="84" t="s">
        <v>5596</v>
      </c>
      <c r="E1460" s="84" t="s">
        <v>146</v>
      </c>
      <c r="F1460" s="84" t="s">
        <v>147</v>
      </c>
      <c r="G1460" s="84" t="s">
        <v>147</v>
      </c>
      <c r="H1460" s="85">
        <v>36596</v>
      </c>
      <c r="I1460" s="84" t="s">
        <v>240</v>
      </c>
      <c r="J1460" s="84" t="s">
        <v>5597</v>
      </c>
      <c r="K1460" s="84">
        <v>1220</v>
      </c>
      <c r="L1460" s="84" t="s">
        <v>150</v>
      </c>
      <c r="M1460" s="84">
        <v>1910389125</v>
      </c>
      <c r="N1460" s="86">
        <v>-20.2</v>
      </c>
      <c r="O1460" s="86">
        <v>20.2</v>
      </c>
      <c r="P1460" s="86">
        <v>0</v>
      </c>
      <c r="Q1460" s="84" t="s">
        <v>5598</v>
      </c>
      <c r="S1460" s="84">
        <v>1459</v>
      </c>
    </row>
    <row r="1461" spans="1:19" x14ac:dyDescent="0.3">
      <c r="A1461" s="84">
        <v>230</v>
      </c>
      <c r="B1461" s="84">
        <v>20</v>
      </c>
      <c r="C1461" s="84" t="s">
        <v>5599</v>
      </c>
      <c r="D1461" s="84" t="s">
        <v>3095</v>
      </c>
      <c r="E1461" s="84" t="s">
        <v>165</v>
      </c>
      <c r="F1461" s="84" t="s">
        <v>147</v>
      </c>
      <c r="G1461" s="84" t="s">
        <v>239</v>
      </c>
      <c r="H1461" s="85">
        <v>31148</v>
      </c>
      <c r="I1461" s="84" t="s">
        <v>624</v>
      </c>
      <c r="J1461" s="84" t="s">
        <v>5600</v>
      </c>
      <c r="K1461" s="84">
        <v>1030</v>
      </c>
      <c r="L1461" s="84" t="s">
        <v>277</v>
      </c>
      <c r="M1461" s="84">
        <v>2010230035</v>
      </c>
      <c r="N1461" s="86">
        <v>-20.2</v>
      </c>
      <c r="O1461" s="86">
        <v>20.2</v>
      </c>
      <c r="P1461" s="86">
        <v>0</v>
      </c>
      <c r="Q1461" s="84" t="s">
        <v>5601</v>
      </c>
      <c r="S1461" s="84">
        <v>1460</v>
      </c>
    </row>
    <row r="1462" spans="1:19" x14ac:dyDescent="0.3">
      <c r="A1462" s="84">
        <v>389</v>
      </c>
      <c r="B1462" s="84">
        <v>17</v>
      </c>
      <c r="C1462" s="84" t="s">
        <v>5602</v>
      </c>
      <c r="D1462" s="84" t="s">
        <v>2647</v>
      </c>
      <c r="E1462" s="84" t="s">
        <v>165</v>
      </c>
      <c r="F1462" s="84" t="s">
        <v>147</v>
      </c>
      <c r="G1462" s="84" t="s">
        <v>147</v>
      </c>
      <c r="H1462" s="85">
        <v>31287</v>
      </c>
      <c r="I1462" s="84" t="s">
        <v>148</v>
      </c>
      <c r="J1462" s="84" t="s">
        <v>5603</v>
      </c>
      <c r="K1462" s="84">
        <v>1100</v>
      </c>
      <c r="L1462" s="84" t="s">
        <v>168</v>
      </c>
      <c r="M1462" s="84">
        <v>1720389001</v>
      </c>
      <c r="N1462" s="86">
        <v>-20.2</v>
      </c>
      <c r="O1462" s="86">
        <v>20.2</v>
      </c>
      <c r="P1462" s="86">
        <v>0</v>
      </c>
      <c r="Q1462" s="84" t="s">
        <v>5604</v>
      </c>
      <c r="S1462" s="84">
        <v>1461</v>
      </c>
    </row>
    <row r="1463" spans="1:19" x14ac:dyDescent="0.3">
      <c r="A1463" s="84">
        <v>-39</v>
      </c>
      <c r="B1463" s="84">
        <v>19</v>
      </c>
      <c r="C1463" s="84" t="s">
        <v>5605</v>
      </c>
      <c r="D1463" s="84" t="s">
        <v>5606</v>
      </c>
      <c r="E1463" s="84" t="s">
        <v>165</v>
      </c>
      <c r="F1463" s="84" t="s">
        <v>1194</v>
      </c>
      <c r="G1463" s="84" t="s">
        <v>147</v>
      </c>
      <c r="H1463" s="85">
        <v>27902</v>
      </c>
      <c r="I1463" s="84" t="s">
        <v>516</v>
      </c>
      <c r="J1463" s="84" t="s">
        <v>5607</v>
      </c>
      <c r="K1463" s="84">
        <v>9010</v>
      </c>
      <c r="L1463" s="84" t="s">
        <v>147</v>
      </c>
      <c r="M1463" s="84">
        <v>1930039089</v>
      </c>
      <c r="N1463" s="86">
        <v>-20.2</v>
      </c>
      <c r="O1463" s="86">
        <v>20.2</v>
      </c>
      <c r="P1463" s="86">
        <v>0</v>
      </c>
      <c r="Q1463" s="84" t="s">
        <v>5608</v>
      </c>
      <c r="R1463" s="84" t="s">
        <v>220</v>
      </c>
      <c r="S1463" s="84">
        <v>1462</v>
      </c>
    </row>
    <row r="1464" spans="1:19" x14ac:dyDescent="0.3">
      <c r="A1464" s="84">
        <v>702</v>
      </c>
      <c r="B1464" s="84">
        <v>20</v>
      </c>
      <c r="C1464" s="84" t="s">
        <v>5609</v>
      </c>
      <c r="D1464" s="84" t="s">
        <v>2766</v>
      </c>
      <c r="E1464" s="84" t="s">
        <v>165</v>
      </c>
      <c r="F1464" s="84" t="s">
        <v>147</v>
      </c>
      <c r="G1464" s="84" t="s">
        <v>147</v>
      </c>
      <c r="H1464" s="85">
        <v>35329</v>
      </c>
      <c r="I1464" s="84" t="s">
        <v>148</v>
      </c>
      <c r="J1464" s="84" t="s">
        <v>5610</v>
      </c>
      <c r="K1464" s="84">
        <v>1170</v>
      </c>
      <c r="L1464" s="84" t="s">
        <v>248</v>
      </c>
      <c r="M1464" s="84">
        <v>2010702009</v>
      </c>
      <c r="N1464" s="86">
        <v>-20.2</v>
      </c>
      <c r="O1464" s="86">
        <v>20.2</v>
      </c>
      <c r="P1464" s="86">
        <v>0</v>
      </c>
      <c r="Q1464" s="84" t="s">
        <v>5611</v>
      </c>
      <c r="S1464" s="84">
        <v>1463</v>
      </c>
    </row>
    <row r="1465" spans="1:19" x14ac:dyDescent="0.3">
      <c r="A1465" s="84">
        <v>582</v>
      </c>
      <c r="B1465" s="84">
        <v>19</v>
      </c>
      <c r="C1465" s="84" t="s">
        <v>5612</v>
      </c>
      <c r="D1465" s="84" t="s">
        <v>2731</v>
      </c>
      <c r="E1465" s="84" t="s">
        <v>165</v>
      </c>
      <c r="F1465" s="84" t="s">
        <v>147</v>
      </c>
      <c r="G1465" s="84" t="s">
        <v>147</v>
      </c>
      <c r="H1465" s="85">
        <v>34992</v>
      </c>
      <c r="I1465" s="84" t="s">
        <v>624</v>
      </c>
      <c r="J1465" s="84" t="s">
        <v>5613</v>
      </c>
      <c r="K1465" s="84">
        <v>1230</v>
      </c>
      <c r="L1465" s="84" t="s">
        <v>208</v>
      </c>
      <c r="M1465" s="84">
        <v>1910582033</v>
      </c>
      <c r="N1465" s="86">
        <v>-20.2</v>
      </c>
      <c r="O1465" s="86">
        <v>20.2</v>
      </c>
      <c r="P1465" s="86">
        <v>0</v>
      </c>
      <c r="Q1465" s="84" t="s">
        <v>5614</v>
      </c>
      <c r="S1465" s="84">
        <v>1464</v>
      </c>
    </row>
    <row r="1466" spans="1:19" x14ac:dyDescent="0.3">
      <c r="A1466" s="84">
        <v>390</v>
      </c>
      <c r="B1466" s="84">
        <v>19</v>
      </c>
      <c r="C1466" s="84" t="s">
        <v>5615</v>
      </c>
      <c r="D1466" s="84" t="s">
        <v>1894</v>
      </c>
      <c r="E1466" s="84" t="s">
        <v>146</v>
      </c>
      <c r="F1466" s="84" t="s">
        <v>147</v>
      </c>
      <c r="G1466" s="84" t="s">
        <v>239</v>
      </c>
      <c r="H1466" s="85">
        <v>26087</v>
      </c>
      <c r="I1466" s="84" t="s">
        <v>148</v>
      </c>
      <c r="J1466" s="84" t="s">
        <v>5616</v>
      </c>
      <c r="K1466" s="84">
        <v>1150</v>
      </c>
      <c r="L1466" s="84" t="s">
        <v>173</v>
      </c>
      <c r="M1466" s="84">
        <v>1910390033</v>
      </c>
      <c r="N1466" s="86">
        <v>-20.2</v>
      </c>
      <c r="O1466" s="86">
        <v>20.2</v>
      </c>
      <c r="P1466" s="86">
        <v>0</v>
      </c>
      <c r="Q1466" s="84" t="s">
        <v>5617</v>
      </c>
      <c r="S1466" s="84">
        <v>1465</v>
      </c>
    </row>
    <row r="1467" spans="1:19" x14ac:dyDescent="0.3">
      <c r="A1467" s="84">
        <v>389</v>
      </c>
      <c r="B1467" s="84">
        <v>18</v>
      </c>
      <c r="C1467" s="84" t="s">
        <v>5618</v>
      </c>
      <c r="D1467" s="84" t="s">
        <v>1471</v>
      </c>
      <c r="E1467" s="84" t="s">
        <v>146</v>
      </c>
      <c r="F1467" s="84" t="s">
        <v>147</v>
      </c>
      <c r="G1467" s="84" t="s">
        <v>147</v>
      </c>
      <c r="H1467" s="85">
        <v>34615</v>
      </c>
      <c r="I1467" s="84" t="s">
        <v>148</v>
      </c>
      <c r="J1467" s="84" t="s">
        <v>5619</v>
      </c>
      <c r="K1467" s="84">
        <v>3730</v>
      </c>
      <c r="L1467" s="84" t="s">
        <v>1782</v>
      </c>
      <c r="M1467" s="84">
        <v>1810389572</v>
      </c>
      <c r="N1467" s="86">
        <v>-20.2</v>
      </c>
      <c r="O1467" s="86">
        <v>20.2</v>
      </c>
      <c r="P1467" s="86">
        <v>0</v>
      </c>
      <c r="Q1467" s="84" t="s">
        <v>5620</v>
      </c>
      <c r="S1467" s="84">
        <v>1466</v>
      </c>
    </row>
    <row r="1468" spans="1:19" x14ac:dyDescent="0.3">
      <c r="A1468" s="84">
        <v>1389</v>
      </c>
      <c r="B1468" s="84">
        <v>19</v>
      </c>
      <c r="C1468" s="84" t="s">
        <v>5621</v>
      </c>
      <c r="D1468" s="84" t="s">
        <v>3495</v>
      </c>
      <c r="E1468" s="84" t="s">
        <v>165</v>
      </c>
      <c r="F1468" s="84" t="s">
        <v>147</v>
      </c>
      <c r="G1468" s="84" t="s">
        <v>147</v>
      </c>
      <c r="H1468" s="85">
        <v>33605</v>
      </c>
      <c r="I1468" s="84" t="s">
        <v>624</v>
      </c>
      <c r="J1468" s="84" t="s">
        <v>5622</v>
      </c>
      <c r="K1468" s="84">
        <v>1140</v>
      </c>
      <c r="L1468" s="84" t="s">
        <v>155</v>
      </c>
      <c r="M1468" s="84">
        <v>1910389180</v>
      </c>
      <c r="N1468" s="86">
        <v>-20.2</v>
      </c>
      <c r="O1468" s="86">
        <v>20.2</v>
      </c>
      <c r="P1468" s="86">
        <v>0</v>
      </c>
      <c r="Q1468" s="84" t="s">
        <v>5623</v>
      </c>
      <c r="S1468" s="84">
        <v>1467</v>
      </c>
    </row>
    <row r="1469" spans="1:19" x14ac:dyDescent="0.3">
      <c r="A1469" s="84">
        <v>389</v>
      </c>
      <c r="B1469" s="84">
        <v>20</v>
      </c>
      <c r="C1469" s="84" t="s">
        <v>5624</v>
      </c>
      <c r="D1469" s="84" t="s">
        <v>1649</v>
      </c>
      <c r="E1469" s="84" t="s">
        <v>146</v>
      </c>
      <c r="F1469" s="84" t="s">
        <v>147</v>
      </c>
      <c r="G1469" s="84" t="s">
        <v>147</v>
      </c>
      <c r="H1469" s="85">
        <v>35900</v>
      </c>
      <c r="I1469" s="84" t="s">
        <v>148</v>
      </c>
      <c r="J1469" s="84" t="s">
        <v>5625</v>
      </c>
      <c r="K1469" s="84">
        <v>1180</v>
      </c>
      <c r="L1469" s="84" t="s">
        <v>353</v>
      </c>
      <c r="M1469" s="84">
        <v>2010389054</v>
      </c>
      <c r="N1469" s="86">
        <v>-20.2</v>
      </c>
      <c r="O1469" s="86">
        <v>20.2</v>
      </c>
      <c r="P1469" s="86">
        <v>0</v>
      </c>
      <c r="Q1469" s="84" t="s">
        <v>5626</v>
      </c>
      <c r="S1469" s="84">
        <v>1468</v>
      </c>
    </row>
    <row r="1470" spans="1:19" x14ac:dyDescent="0.3">
      <c r="A1470" s="84">
        <v>582</v>
      </c>
      <c r="B1470" s="84">
        <v>20</v>
      </c>
      <c r="C1470" s="84" t="s">
        <v>5627</v>
      </c>
      <c r="D1470" s="84" t="s">
        <v>528</v>
      </c>
      <c r="E1470" s="84" t="s">
        <v>146</v>
      </c>
      <c r="F1470" s="84" t="s">
        <v>147</v>
      </c>
      <c r="G1470" s="84" t="s">
        <v>147</v>
      </c>
      <c r="H1470" s="85">
        <v>35557</v>
      </c>
      <c r="I1470" s="84" t="s">
        <v>148</v>
      </c>
      <c r="J1470" s="84" t="s">
        <v>5628</v>
      </c>
      <c r="K1470" s="84">
        <v>1140</v>
      </c>
      <c r="L1470" s="84" t="s">
        <v>387</v>
      </c>
      <c r="M1470" s="84">
        <v>2010582025</v>
      </c>
      <c r="N1470" s="86">
        <v>-20.2</v>
      </c>
      <c r="O1470" s="86">
        <v>20.2</v>
      </c>
      <c r="P1470" s="86">
        <v>0</v>
      </c>
      <c r="Q1470" s="84" t="s">
        <v>5629</v>
      </c>
      <c r="S1470" s="84">
        <v>1469</v>
      </c>
    </row>
    <row r="1471" spans="1:19" x14ac:dyDescent="0.3">
      <c r="A1471" s="84">
        <v>702</v>
      </c>
      <c r="B1471" s="84">
        <v>19</v>
      </c>
      <c r="C1471" s="84" t="s">
        <v>5630</v>
      </c>
      <c r="D1471" s="84" t="s">
        <v>5631</v>
      </c>
      <c r="E1471" s="84" t="s">
        <v>165</v>
      </c>
      <c r="F1471" s="84" t="s">
        <v>147</v>
      </c>
      <c r="G1471" s="84" t="s">
        <v>147</v>
      </c>
      <c r="H1471" s="85">
        <v>34649</v>
      </c>
      <c r="I1471" s="84" t="s">
        <v>148</v>
      </c>
      <c r="J1471" s="84" t="s">
        <v>5632</v>
      </c>
      <c r="K1471" s="84">
        <v>1030</v>
      </c>
      <c r="L1471" s="84" t="s">
        <v>277</v>
      </c>
      <c r="M1471" s="84">
        <v>1910702022</v>
      </c>
      <c r="N1471" s="86">
        <v>-20.2</v>
      </c>
      <c r="O1471" s="86">
        <v>20.2</v>
      </c>
      <c r="P1471" s="86">
        <v>0</v>
      </c>
      <c r="Q1471" s="84" t="s">
        <v>5633</v>
      </c>
      <c r="S1471" s="84">
        <v>1470</v>
      </c>
    </row>
    <row r="1472" spans="1:19" x14ac:dyDescent="0.3">
      <c r="A1472" s="84">
        <v>388</v>
      </c>
      <c r="B1472" s="84">
        <v>19</v>
      </c>
      <c r="C1472" s="84" t="s">
        <v>5634</v>
      </c>
      <c r="D1472" s="84" t="s">
        <v>5635</v>
      </c>
      <c r="E1472" s="84" t="s">
        <v>165</v>
      </c>
      <c r="F1472" s="84" t="s">
        <v>147</v>
      </c>
      <c r="G1472" s="84" t="s">
        <v>430</v>
      </c>
      <c r="H1472" s="85">
        <v>34173</v>
      </c>
      <c r="I1472" s="84" t="s">
        <v>5636</v>
      </c>
      <c r="J1472" s="84" t="s">
        <v>5637</v>
      </c>
      <c r="K1472" s="84">
        <v>1060</v>
      </c>
      <c r="L1472" s="84" t="s">
        <v>155</v>
      </c>
      <c r="M1472" s="84">
        <v>1910388025</v>
      </c>
      <c r="N1472" s="86">
        <v>-20.2</v>
      </c>
      <c r="O1472" s="86">
        <v>20.2</v>
      </c>
      <c r="P1472" s="86">
        <v>0</v>
      </c>
      <c r="Q1472" s="84" t="s">
        <v>5638</v>
      </c>
      <c r="R1472" s="84" t="s">
        <v>2285</v>
      </c>
      <c r="S1472" s="84">
        <v>1471</v>
      </c>
    </row>
    <row r="1473" spans="1:19" x14ac:dyDescent="0.3">
      <c r="A1473" s="84">
        <v>230</v>
      </c>
      <c r="B1473" s="84">
        <v>20</v>
      </c>
      <c r="C1473" s="84" t="s">
        <v>5639</v>
      </c>
      <c r="D1473" s="84" t="s">
        <v>318</v>
      </c>
      <c r="E1473" s="84" t="s">
        <v>146</v>
      </c>
      <c r="F1473" s="84" t="s">
        <v>245</v>
      </c>
      <c r="G1473" s="84" t="s">
        <v>147</v>
      </c>
      <c r="H1473" s="85">
        <v>31980</v>
      </c>
      <c r="I1473" s="84" t="s">
        <v>148</v>
      </c>
      <c r="J1473" s="84" t="s">
        <v>5640</v>
      </c>
      <c r="K1473" s="84">
        <v>1040</v>
      </c>
      <c r="L1473" s="84" t="s">
        <v>155</v>
      </c>
      <c r="M1473" s="84">
        <v>2010230036</v>
      </c>
      <c r="N1473" s="86">
        <v>-20.2</v>
      </c>
      <c r="O1473" s="86">
        <v>20.2</v>
      </c>
      <c r="P1473" s="86">
        <v>0</v>
      </c>
      <c r="Q1473" s="84" t="s">
        <v>5641</v>
      </c>
      <c r="S1473" s="84">
        <v>1472</v>
      </c>
    </row>
    <row r="1474" spans="1:19" x14ac:dyDescent="0.3">
      <c r="A1474" s="84">
        <v>582</v>
      </c>
      <c r="B1474" s="84">
        <v>19</v>
      </c>
      <c r="C1474" s="84" t="s">
        <v>5642</v>
      </c>
      <c r="D1474" s="84" t="s">
        <v>302</v>
      </c>
      <c r="E1474" s="84" t="s">
        <v>165</v>
      </c>
      <c r="F1474" s="84" t="s">
        <v>147</v>
      </c>
      <c r="G1474" s="84" t="s">
        <v>147</v>
      </c>
      <c r="H1474" s="85">
        <v>36219</v>
      </c>
      <c r="I1474" s="84" t="s">
        <v>148</v>
      </c>
      <c r="J1474" s="84" t="s">
        <v>5643</v>
      </c>
      <c r="K1474" s="84">
        <v>2345</v>
      </c>
      <c r="L1474" s="84" t="s">
        <v>177</v>
      </c>
      <c r="M1474" s="84">
        <v>1910582030</v>
      </c>
      <c r="N1474" s="86">
        <v>-20.2</v>
      </c>
      <c r="O1474" s="86">
        <v>20.2</v>
      </c>
      <c r="P1474" s="86">
        <v>0</v>
      </c>
      <c r="Q1474" s="84" t="s">
        <v>5644</v>
      </c>
      <c r="S1474" s="84">
        <v>1473</v>
      </c>
    </row>
    <row r="1475" spans="1:19" x14ac:dyDescent="0.3">
      <c r="A1475" s="84">
        <v>230</v>
      </c>
      <c r="B1475" s="84">
        <v>19</v>
      </c>
      <c r="C1475" s="84" t="s">
        <v>5645</v>
      </c>
      <c r="D1475" s="84" t="s">
        <v>5646</v>
      </c>
      <c r="E1475" s="84" t="s">
        <v>146</v>
      </c>
      <c r="F1475" s="84" t="s">
        <v>147</v>
      </c>
      <c r="G1475" s="84" t="s">
        <v>239</v>
      </c>
      <c r="H1475" s="85">
        <v>34824</v>
      </c>
      <c r="I1475" s="84" t="s">
        <v>148</v>
      </c>
      <c r="J1475" s="84" t="s">
        <v>5647</v>
      </c>
      <c r="K1475" s="84">
        <v>1210</v>
      </c>
      <c r="L1475" s="84" t="s">
        <v>261</v>
      </c>
      <c r="M1475" s="84">
        <v>1910230024</v>
      </c>
      <c r="N1475" s="86">
        <v>-20.2</v>
      </c>
      <c r="O1475" s="86">
        <v>20.2</v>
      </c>
      <c r="P1475" s="86">
        <v>0</v>
      </c>
      <c r="Q1475" s="84" t="s">
        <v>5648</v>
      </c>
      <c r="S1475" s="84">
        <v>1474</v>
      </c>
    </row>
    <row r="1476" spans="1:19" x14ac:dyDescent="0.3">
      <c r="A1476" s="84">
        <v>390</v>
      </c>
      <c r="B1476" s="84">
        <v>20</v>
      </c>
      <c r="C1476" s="84" t="s">
        <v>5649</v>
      </c>
      <c r="D1476" s="84" t="s">
        <v>5650</v>
      </c>
      <c r="E1476" s="84" t="s">
        <v>146</v>
      </c>
      <c r="F1476" s="84" t="s">
        <v>147</v>
      </c>
      <c r="G1476" s="84" t="s">
        <v>147</v>
      </c>
      <c r="H1476" s="85">
        <v>32576</v>
      </c>
      <c r="I1476" s="84" t="s">
        <v>148</v>
      </c>
      <c r="J1476" s="84" t="s">
        <v>5651</v>
      </c>
      <c r="K1476" s="84">
        <v>2301</v>
      </c>
      <c r="L1476" s="84" t="s">
        <v>378</v>
      </c>
      <c r="M1476" s="84">
        <v>2010390044</v>
      </c>
      <c r="N1476" s="86">
        <v>-20.2</v>
      </c>
      <c r="O1476" s="86">
        <v>20.2</v>
      </c>
      <c r="P1476" s="86">
        <v>0</v>
      </c>
      <c r="Q1476" s="84" t="s">
        <v>5652</v>
      </c>
      <c r="S1476" s="84">
        <v>1475</v>
      </c>
    </row>
    <row r="1477" spans="1:19" x14ac:dyDescent="0.3">
      <c r="A1477" s="84">
        <v>-42</v>
      </c>
      <c r="B1477" s="84">
        <v>20</v>
      </c>
      <c r="C1477" s="84" t="s">
        <v>5653</v>
      </c>
      <c r="D1477" s="84" t="s">
        <v>1386</v>
      </c>
      <c r="E1477" s="84" t="s">
        <v>146</v>
      </c>
      <c r="F1477" s="84" t="s">
        <v>5654</v>
      </c>
      <c r="G1477" s="84" t="s">
        <v>239</v>
      </c>
      <c r="H1477" s="85">
        <v>29532</v>
      </c>
      <c r="I1477" s="84" t="s">
        <v>148</v>
      </c>
      <c r="J1477" s="84" t="s">
        <v>5655</v>
      </c>
      <c r="K1477" s="84">
        <v>8552</v>
      </c>
      <c r="L1477" s="84" t="s">
        <v>5656</v>
      </c>
      <c r="M1477" s="84">
        <v>2030042047</v>
      </c>
      <c r="N1477" s="86">
        <v>-20.2</v>
      </c>
      <c r="O1477" s="86">
        <v>20.2</v>
      </c>
      <c r="P1477" s="86">
        <v>0</v>
      </c>
      <c r="Q1477" s="84" t="s">
        <v>5657</v>
      </c>
      <c r="R1477" s="84" t="s">
        <v>232</v>
      </c>
      <c r="S1477" s="84">
        <v>1476</v>
      </c>
    </row>
    <row r="1478" spans="1:19" x14ac:dyDescent="0.3">
      <c r="A1478" s="84">
        <v>-44</v>
      </c>
      <c r="B1478" s="84">
        <v>20</v>
      </c>
      <c r="C1478" s="84" t="s">
        <v>5653</v>
      </c>
      <c r="D1478" s="84" t="s">
        <v>5658</v>
      </c>
      <c r="E1478" s="84" t="s">
        <v>165</v>
      </c>
      <c r="F1478" s="84" t="s">
        <v>147</v>
      </c>
      <c r="G1478" s="84" t="s">
        <v>147</v>
      </c>
      <c r="H1478" s="85">
        <v>30394</v>
      </c>
      <c r="I1478" s="84" t="s">
        <v>148</v>
      </c>
      <c r="J1478" s="84" t="s">
        <v>5655</v>
      </c>
      <c r="K1478" s="84">
        <v>8552</v>
      </c>
      <c r="L1478" s="84" t="s">
        <v>5656</v>
      </c>
      <c r="M1478" s="84">
        <v>2030044010</v>
      </c>
      <c r="N1478" s="86">
        <v>-20.2</v>
      </c>
      <c r="O1478" s="86">
        <v>20.2</v>
      </c>
      <c r="P1478" s="86">
        <v>0</v>
      </c>
      <c r="Q1478" s="84" t="s">
        <v>5659</v>
      </c>
      <c r="R1478" s="84" t="s">
        <v>607</v>
      </c>
      <c r="S1478" s="84">
        <v>1477</v>
      </c>
    </row>
    <row r="1479" spans="1:19" x14ac:dyDescent="0.3">
      <c r="A1479" s="84">
        <v>230</v>
      </c>
      <c r="B1479" s="84">
        <v>18</v>
      </c>
      <c r="C1479" s="84" t="s">
        <v>5660</v>
      </c>
      <c r="D1479" s="84" t="s">
        <v>5661</v>
      </c>
      <c r="E1479" s="84" t="s">
        <v>165</v>
      </c>
      <c r="F1479" s="84" t="s">
        <v>147</v>
      </c>
      <c r="G1479" s="84" t="s">
        <v>147</v>
      </c>
      <c r="H1479" s="85">
        <v>34676</v>
      </c>
      <c r="I1479" s="84" t="s">
        <v>351</v>
      </c>
      <c r="J1479" s="84" t="s">
        <v>5662</v>
      </c>
      <c r="K1479" s="84">
        <v>1020</v>
      </c>
      <c r="L1479" s="84" t="s">
        <v>161</v>
      </c>
      <c r="M1479" s="84">
        <v>1810230023</v>
      </c>
      <c r="N1479" s="86">
        <v>-20.2</v>
      </c>
      <c r="O1479" s="86">
        <v>20.2</v>
      </c>
      <c r="P1479" s="86">
        <v>0</v>
      </c>
      <c r="Q1479" s="84" t="s">
        <v>5663</v>
      </c>
      <c r="S1479" s="84">
        <v>1478</v>
      </c>
    </row>
    <row r="1480" spans="1:19" x14ac:dyDescent="0.3">
      <c r="A1480" s="84">
        <v>702</v>
      </c>
      <c r="B1480" s="84">
        <v>17</v>
      </c>
      <c r="C1480" s="84" t="s">
        <v>5664</v>
      </c>
      <c r="D1480" s="84" t="s">
        <v>1894</v>
      </c>
      <c r="E1480" s="84" t="s">
        <v>146</v>
      </c>
      <c r="F1480" s="84" t="s">
        <v>147</v>
      </c>
      <c r="G1480" s="84" t="s">
        <v>147</v>
      </c>
      <c r="H1480" s="85">
        <v>34229</v>
      </c>
      <c r="I1480" s="84" t="s">
        <v>148</v>
      </c>
      <c r="J1480" s="84" t="s">
        <v>5665</v>
      </c>
      <c r="K1480" s="84">
        <v>1100</v>
      </c>
      <c r="L1480" s="84" t="s">
        <v>168</v>
      </c>
      <c r="M1480" s="84">
        <v>1710702015</v>
      </c>
      <c r="N1480" s="86">
        <v>-20.2</v>
      </c>
      <c r="O1480" s="86">
        <v>20.2</v>
      </c>
      <c r="P1480" s="86">
        <v>0</v>
      </c>
      <c r="Q1480" s="84" t="s">
        <v>5666</v>
      </c>
      <c r="S1480" s="84">
        <v>1479</v>
      </c>
    </row>
    <row r="1481" spans="1:19" x14ac:dyDescent="0.3">
      <c r="A1481" s="84">
        <v>-39</v>
      </c>
      <c r="B1481" s="84">
        <v>18</v>
      </c>
      <c r="C1481" s="84" t="s">
        <v>5667</v>
      </c>
      <c r="D1481" s="84" t="s">
        <v>3980</v>
      </c>
      <c r="E1481" s="84" t="s">
        <v>146</v>
      </c>
      <c r="F1481" s="84" t="s">
        <v>147</v>
      </c>
      <c r="G1481" s="84" t="s">
        <v>147</v>
      </c>
      <c r="H1481" s="85">
        <v>25834</v>
      </c>
      <c r="I1481" s="84" t="s">
        <v>148</v>
      </c>
      <c r="J1481" s="84" t="s">
        <v>5668</v>
      </c>
      <c r="K1481" s="84">
        <v>3123</v>
      </c>
      <c r="L1481" s="84" t="s">
        <v>5669</v>
      </c>
      <c r="M1481" s="84">
        <v>1840039048</v>
      </c>
      <c r="N1481" s="86">
        <v>-20.2</v>
      </c>
      <c r="O1481" s="86">
        <v>20.2</v>
      </c>
      <c r="P1481" s="86">
        <v>0</v>
      </c>
      <c r="Q1481" s="84" t="s">
        <v>5670</v>
      </c>
      <c r="R1481" s="84" t="s">
        <v>220</v>
      </c>
      <c r="S1481" s="84">
        <v>1480</v>
      </c>
    </row>
    <row r="1482" spans="1:19" x14ac:dyDescent="0.3">
      <c r="A1482" s="84">
        <v>389</v>
      </c>
      <c r="B1482" s="84">
        <v>19</v>
      </c>
      <c r="C1482" s="84" t="s">
        <v>5671</v>
      </c>
      <c r="D1482" s="84" t="s">
        <v>3495</v>
      </c>
      <c r="E1482" s="84" t="s">
        <v>165</v>
      </c>
      <c r="F1482" s="84" t="s">
        <v>147</v>
      </c>
      <c r="G1482" s="84" t="s">
        <v>147</v>
      </c>
      <c r="H1482" s="85">
        <v>31640</v>
      </c>
      <c r="I1482" s="84" t="s">
        <v>228</v>
      </c>
      <c r="J1482" s="84" t="s">
        <v>5672</v>
      </c>
      <c r="K1482" s="84">
        <v>3423</v>
      </c>
      <c r="L1482" s="84" t="s">
        <v>5673</v>
      </c>
      <c r="M1482" s="84">
        <v>1910389055</v>
      </c>
      <c r="N1482" s="86">
        <v>-20.2</v>
      </c>
      <c r="O1482" s="86">
        <v>20.2</v>
      </c>
      <c r="P1482" s="86">
        <v>0</v>
      </c>
      <c r="Q1482" s="84" t="s">
        <v>5674</v>
      </c>
      <c r="S1482" s="84">
        <v>1481</v>
      </c>
    </row>
    <row r="1483" spans="1:19" x14ac:dyDescent="0.3">
      <c r="A1483" s="84">
        <v>-39</v>
      </c>
      <c r="B1483" s="84">
        <v>18</v>
      </c>
      <c r="C1483" s="84" t="s">
        <v>5675</v>
      </c>
      <c r="D1483" s="84" t="s">
        <v>5676</v>
      </c>
      <c r="E1483" s="84" t="s">
        <v>165</v>
      </c>
      <c r="F1483" s="84" t="s">
        <v>147</v>
      </c>
      <c r="G1483" s="84" t="s">
        <v>147</v>
      </c>
      <c r="H1483" s="85">
        <v>33543</v>
      </c>
      <c r="I1483" s="84" t="s">
        <v>228</v>
      </c>
      <c r="J1483" s="84" t="s">
        <v>5677</v>
      </c>
      <c r="K1483" s="84">
        <v>38446</v>
      </c>
      <c r="L1483" s="84" t="s">
        <v>147</v>
      </c>
      <c r="M1483" s="84">
        <v>1840039004</v>
      </c>
      <c r="N1483" s="86">
        <v>-20.2</v>
      </c>
      <c r="O1483" s="86">
        <v>20.2</v>
      </c>
      <c r="P1483" s="86">
        <v>0</v>
      </c>
      <c r="Q1483" s="84" t="s">
        <v>5678</v>
      </c>
      <c r="R1483" s="84" t="s">
        <v>220</v>
      </c>
      <c r="S1483" s="84">
        <v>1482</v>
      </c>
    </row>
    <row r="1484" spans="1:19" x14ac:dyDescent="0.3">
      <c r="A1484" s="84">
        <v>388</v>
      </c>
      <c r="B1484" s="84">
        <v>19</v>
      </c>
      <c r="C1484" s="84" t="s">
        <v>5679</v>
      </c>
      <c r="D1484" s="84" t="s">
        <v>1424</v>
      </c>
      <c r="E1484" s="84" t="s">
        <v>146</v>
      </c>
      <c r="F1484" s="84" t="s">
        <v>147</v>
      </c>
      <c r="G1484" s="84" t="s">
        <v>239</v>
      </c>
      <c r="H1484" s="85">
        <v>32772</v>
      </c>
      <c r="I1484" s="84" t="s">
        <v>148</v>
      </c>
      <c r="J1484" s="84" t="s">
        <v>5680</v>
      </c>
      <c r="K1484" s="84">
        <v>1170</v>
      </c>
      <c r="L1484" s="84" t="s">
        <v>248</v>
      </c>
      <c r="M1484" s="84">
        <v>1910388026</v>
      </c>
      <c r="N1484" s="86">
        <v>-20.2</v>
      </c>
      <c r="O1484" s="86">
        <v>20.2</v>
      </c>
      <c r="P1484" s="86">
        <v>0</v>
      </c>
      <c r="Q1484" s="84" t="s">
        <v>5681</v>
      </c>
      <c r="S1484" s="84">
        <v>1483</v>
      </c>
    </row>
    <row r="1485" spans="1:19" x14ac:dyDescent="0.3">
      <c r="A1485" s="84">
        <v>-39</v>
      </c>
      <c r="B1485" s="84">
        <v>18</v>
      </c>
      <c r="C1485" s="84" t="s">
        <v>5682</v>
      </c>
      <c r="D1485" s="84" t="s">
        <v>3079</v>
      </c>
      <c r="E1485" s="84" t="s">
        <v>165</v>
      </c>
      <c r="F1485" s="84" t="s">
        <v>147</v>
      </c>
      <c r="G1485" s="84" t="s">
        <v>239</v>
      </c>
      <c r="H1485" s="85">
        <v>31584</v>
      </c>
      <c r="I1485" s="84" t="s">
        <v>148</v>
      </c>
      <c r="J1485" s="84" t="s">
        <v>5683</v>
      </c>
      <c r="K1485" s="84">
        <v>2230</v>
      </c>
      <c r="L1485" s="84" t="s">
        <v>803</v>
      </c>
      <c r="M1485" s="84">
        <v>1840039009</v>
      </c>
      <c r="N1485" s="86">
        <v>-20.2</v>
      </c>
      <c r="O1485" s="86">
        <v>20.2</v>
      </c>
      <c r="P1485" s="86">
        <v>0</v>
      </c>
      <c r="Q1485" s="84" t="s">
        <v>5684</v>
      </c>
      <c r="R1485" s="84" t="s">
        <v>220</v>
      </c>
      <c r="S1485" s="84">
        <v>1484</v>
      </c>
    </row>
    <row r="1486" spans="1:19" x14ac:dyDescent="0.3">
      <c r="A1486" s="84">
        <v>613</v>
      </c>
      <c r="B1486" s="84">
        <v>20</v>
      </c>
      <c r="C1486" s="84" t="s">
        <v>5685</v>
      </c>
      <c r="D1486" s="84" t="s">
        <v>5686</v>
      </c>
      <c r="E1486" s="84" t="s">
        <v>165</v>
      </c>
      <c r="F1486" s="84" t="s">
        <v>147</v>
      </c>
      <c r="G1486" s="84" t="s">
        <v>147</v>
      </c>
      <c r="H1486" s="85">
        <v>35887</v>
      </c>
      <c r="I1486" s="84" t="s">
        <v>1274</v>
      </c>
      <c r="J1486" s="84" t="s">
        <v>5687</v>
      </c>
      <c r="K1486" s="84">
        <v>1020</v>
      </c>
      <c r="L1486" s="84" t="s">
        <v>155</v>
      </c>
      <c r="M1486" s="84">
        <v>2010613029</v>
      </c>
      <c r="N1486" s="86">
        <v>-20.2</v>
      </c>
      <c r="O1486" s="86">
        <v>20.2</v>
      </c>
      <c r="P1486" s="86">
        <v>0</v>
      </c>
      <c r="Q1486" s="84" t="s">
        <v>5688</v>
      </c>
      <c r="R1486" s="84" t="s">
        <v>204</v>
      </c>
      <c r="S1486" s="84">
        <v>1485</v>
      </c>
    </row>
    <row r="1487" spans="1:19" x14ac:dyDescent="0.3">
      <c r="A1487" s="84">
        <v>-18</v>
      </c>
      <c r="B1487" s="84">
        <v>20</v>
      </c>
      <c r="C1487" s="84" t="s">
        <v>5689</v>
      </c>
      <c r="D1487" s="84" t="s">
        <v>1024</v>
      </c>
      <c r="E1487" s="84" t="s">
        <v>146</v>
      </c>
      <c r="F1487" s="84" t="s">
        <v>245</v>
      </c>
      <c r="G1487" s="84" t="s">
        <v>147</v>
      </c>
      <c r="H1487" s="85">
        <v>28360</v>
      </c>
      <c r="I1487" s="84" t="s">
        <v>148</v>
      </c>
      <c r="J1487" s="84" t="s">
        <v>5690</v>
      </c>
      <c r="K1487" s="84">
        <v>3433</v>
      </c>
      <c r="L1487" s="84" t="s">
        <v>2988</v>
      </c>
      <c r="M1487" s="84">
        <v>2030018006</v>
      </c>
      <c r="N1487" s="86">
        <v>-20.2</v>
      </c>
      <c r="O1487" s="86">
        <v>20.2</v>
      </c>
      <c r="P1487" s="86">
        <v>0</v>
      </c>
      <c r="Q1487" s="84" t="s">
        <v>5691</v>
      </c>
      <c r="R1487" s="84" t="s">
        <v>225</v>
      </c>
      <c r="S1487" s="84">
        <v>1486</v>
      </c>
    </row>
    <row r="1488" spans="1:19" x14ac:dyDescent="0.3">
      <c r="A1488" s="84">
        <v>-39</v>
      </c>
      <c r="B1488" s="84">
        <v>19</v>
      </c>
      <c r="C1488" s="84" t="s">
        <v>5692</v>
      </c>
      <c r="D1488" s="84" t="s">
        <v>309</v>
      </c>
      <c r="E1488" s="84" t="s">
        <v>165</v>
      </c>
      <c r="F1488" s="84" t="s">
        <v>147</v>
      </c>
      <c r="G1488" s="84" t="s">
        <v>412</v>
      </c>
      <c r="H1488" s="85">
        <v>34578</v>
      </c>
      <c r="I1488" s="84" t="s">
        <v>228</v>
      </c>
      <c r="J1488" s="84" t="s">
        <v>5693</v>
      </c>
      <c r="K1488" s="84">
        <v>80337</v>
      </c>
      <c r="L1488" s="84" t="s">
        <v>147</v>
      </c>
      <c r="M1488" s="84">
        <v>1940039194</v>
      </c>
      <c r="N1488" s="86">
        <v>-20.2</v>
      </c>
      <c r="O1488" s="86">
        <v>20.2</v>
      </c>
      <c r="P1488" s="86">
        <v>0</v>
      </c>
      <c r="Q1488" s="84" t="s">
        <v>5694</v>
      </c>
      <c r="R1488" s="84" t="s">
        <v>220</v>
      </c>
      <c r="S1488" s="84">
        <v>1487</v>
      </c>
    </row>
    <row r="1489" spans="1:19" x14ac:dyDescent="0.3">
      <c r="A1489" s="84">
        <v>229</v>
      </c>
      <c r="B1489" s="84">
        <v>19</v>
      </c>
      <c r="C1489" s="84" t="s">
        <v>5695</v>
      </c>
      <c r="D1489" s="84" t="s">
        <v>5696</v>
      </c>
      <c r="E1489" s="84" t="s">
        <v>165</v>
      </c>
      <c r="F1489" s="84" t="s">
        <v>147</v>
      </c>
      <c r="G1489" s="84" t="s">
        <v>147</v>
      </c>
      <c r="H1489" s="85">
        <v>35932</v>
      </c>
      <c r="I1489" s="84" t="s">
        <v>148</v>
      </c>
      <c r="J1489" s="84" t="s">
        <v>5697</v>
      </c>
      <c r="K1489" s="84">
        <v>1220</v>
      </c>
      <c r="L1489" s="84" t="s">
        <v>155</v>
      </c>
      <c r="M1489" s="84">
        <v>1910229078</v>
      </c>
      <c r="N1489" s="86">
        <v>-20.2</v>
      </c>
      <c r="O1489" s="86">
        <v>20.2</v>
      </c>
      <c r="P1489" s="86">
        <v>0</v>
      </c>
      <c r="Q1489" s="84" t="s">
        <v>5698</v>
      </c>
      <c r="S1489" s="84">
        <v>1488</v>
      </c>
    </row>
    <row r="1490" spans="1:19" x14ac:dyDescent="0.3">
      <c r="A1490" s="84">
        <v>-39</v>
      </c>
      <c r="B1490" s="84">
        <v>20</v>
      </c>
      <c r="C1490" s="84" t="s">
        <v>5699</v>
      </c>
      <c r="D1490" s="84" t="s">
        <v>5700</v>
      </c>
      <c r="E1490" s="84" t="s">
        <v>146</v>
      </c>
      <c r="F1490" s="84" t="s">
        <v>147</v>
      </c>
      <c r="G1490" s="84" t="s">
        <v>147</v>
      </c>
      <c r="H1490" s="85">
        <v>32616</v>
      </c>
      <c r="I1490" s="84" t="s">
        <v>228</v>
      </c>
      <c r="J1490" s="84" t="s">
        <v>5701</v>
      </c>
      <c r="K1490" s="84">
        <v>78234</v>
      </c>
      <c r="L1490" s="84" t="s">
        <v>147</v>
      </c>
      <c r="M1490" s="84">
        <v>2030039022</v>
      </c>
      <c r="N1490" s="86">
        <v>-20.2</v>
      </c>
      <c r="O1490" s="86">
        <v>20.2</v>
      </c>
      <c r="P1490" s="86">
        <v>0</v>
      </c>
      <c r="Q1490" s="84" t="s">
        <v>5702</v>
      </c>
      <c r="R1490" s="84" t="s">
        <v>220</v>
      </c>
      <c r="S1490" s="84">
        <v>1489</v>
      </c>
    </row>
    <row r="1491" spans="1:19" x14ac:dyDescent="0.3">
      <c r="A1491" s="84">
        <v>-39</v>
      </c>
      <c r="B1491" s="84">
        <v>19</v>
      </c>
      <c r="C1491" s="84" t="s">
        <v>5703</v>
      </c>
      <c r="D1491" s="84" t="s">
        <v>5704</v>
      </c>
      <c r="E1491" s="84" t="s">
        <v>146</v>
      </c>
      <c r="F1491" s="84" t="s">
        <v>147</v>
      </c>
      <c r="G1491" s="84" t="s">
        <v>147</v>
      </c>
      <c r="H1491" s="85">
        <v>28516</v>
      </c>
      <c r="I1491" s="84" t="s">
        <v>228</v>
      </c>
      <c r="J1491" s="84" t="s">
        <v>5705</v>
      </c>
      <c r="K1491" s="84">
        <v>14169</v>
      </c>
      <c r="L1491" s="84" t="s">
        <v>147</v>
      </c>
      <c r="M1491" s="84">
        <v>1940039185</v>
      </c>
      <c r="N1491" s="86">
        <v>-20.2</v>
      </c>
      <c r="O1491" s="86">
        <v>20.2</v>
      </c>
      <c r="P1491" s="86">
        <v>0</v>
      </c>
      <c r="Q1491" s="84" t="s">
        <v>5706</v>
      </c>
      <c r="R1491" s="84" t="s">
        <v>220</v>
      </c>
      <c r="S1491" s="84">
        <v>1490</v>
      </c>
    </row>
    <row r="1492" spans="1:19" x14ac:dyDescent="0.3">
      <c r="A1492" s="84">
        <v>389</v>
      </c>
      <c r="B1492" s="84">
        <v>17</v>
      </c>
      <c r="C1492" s="84" t="s">
        <v>5707</v>
      </c>
      <c r="D1492" s="84" t="s">
        <v>1002</v>
      </c>
      <c r="E1492" s="84" t="s">
        <v>146</v>
      </c>
      <c r="F1492" s="84" t="s">
        <v>147</v>
      </c>
      <c r="G1492" s="84" t="s">
        <v>147</v>
      </c>
      <c r="H1492" s="85">
        <v>35531</v>
      </c>
      <c r="I1492" s="84" t="s">
        <v>148</v>
      </c>
      <c r="J1492" s="84" t="s">
        <v>5708</v>
      </c>
      <c r="K1492" s="84">
        <v>1210</v>
      </c>
      <c r="L1492" s="84" t="s">
        <v>155</v>
      </c>
      <c r="M1492" s="84">
        <v>1710389931</v>
      </c>
      <c r="N1492" s="86">
        <v>-20.2</v>
      </c>
      <c r="O1492" s="86">
        <v>20.2</v>
      </c>
      <c r="P1492" s="86">
        <v>0</v>
      </c>
      <c r="Q1492" s="84" t="s">
        <v>5709</v>
      </c>
      <c r="S1492" s="84">
        <v>1491</v>
      </c>
    </row>
    <row r="1493" spans="1:19" x14ac:dyDescent="0.3">
      <c r="A1493" s="84">
        <v>480</v>
      </c>
      <c r="B1493" s="84">
        <v>18</v>
      </c>
      <c r="C1493" s="84" t="s">
        <v>5710</v>
      </c>
      <c r="D1493" s="84" t="s">
        <v>5711</v>
      </c>
      <c r="E1493" s="84" t="s">
        <v>165</v>
      </c>
      <c r="F1493" s="84" t="s">
        <v>147</v>
      </c>
      <c r="G1493" s="84" t="s">
        <v>147</v>
      </c>
      <c r="H1493" s="85">
        <v>32335</v>
      </c>
      <c r="I1493" s="84" t="s">
        <v>5712</v>
      </c>
      <c r="J1493" s="84" t="s">
        <v>5713</v>
      </c>
      <c r="K1493" s="84">
        <v>1030</v>
      </c>
      <c r="L1493" s="84" t="s">
        <v>277</v>
      </c>
      <c r="M1493" s="84">
        <v>1810480011</v>
      </c>
      <c r="N1493" s="86">
        <v>-20.2</v>
      </c>
      <c r="O1493" s="86">
        <v>20.2</v>
      </c>
      <c r="P1493" s="86">
        <v>0</v>
      </c>
      <c r="Q1493" s="84" t="s">
        <v>5714</v>
      </c>
      <c r="S1493" s="84">
        <v>1492</v>
      </c>
    </row>
    <row r="1494" spans="1:19" x14ac:dyDescent="0.3">
      <c r="A1494" s="84">
        <v>389</v>
      </c>
      <c r="B1494" s="84">
        <v>17</v>
      </c>
      <c r="C1494" s="84" t="s">
        <v>5715</v>
      </c>
      <c r="D1494" s="84" t="s">
        <v>5437</v>
      </c>
      <c r="E1494" s="84" t="s">
        <v>146</v>
      </c>
      <c r="F1494" s="84" t="s">
        <v>147</v>
      </c>
      <c r="G1494" s="84" t="s">
        <v>147</v>
      </c>
      <c r="H1494" s="85">
        <v>32738</v>
      </c>
      <c r="I1494" s="84" t="s">
        <v>1274</v>
      </c>
      <c r="J1494" s="84" t="s">
        <v>5716</v>
      </c>
      <c r="K1494" s="84">
        <v>1200</v>
      </c>
      <c r="L1494" s="84" t="s">
        <v>155</v>
      </c>
      <c r="M1494" s="84">
        <v>1710389147</v>
      </c>
      <c r="N1494" s="86">
        <v>-20.2</v>
      </c>
      <c r="O1494" s="86">
        <v>20.2</v>
      </c>
      <c r="P1494" s="86">
        <v>0</v>
      </c>
      <c r="Q1494" s="84" t="s">
        <v>5717</v>
      </c>
      <c r="S1494" s="84">
        <v>1493</v>
      </c>
    </row>
    <row r="1495" spans="1:19" x14ac:dyDescent="0.3">
      <c r="A1495" s="84">
        <v>229</v>
      </c>
      <c r="B1495" s="84">
        <v>18</v>
      </c>
      <c r="C1495" s="84" t="s">
        <v>5718</v>
      </c>
      <c r="D1495" s="84" t="s">
        <v>5719</v>
      </c>
      <c r="E1495" s="84" t="s">
        <v>165</v>
      </c>
      <c r="F1495" s="84" t="s">
        <v>147</v>
      </c>
      <c r="G1495" s="84" t="s">
        <v>147</v>
      </c>
      <c r="H1495" s="85">
        <v>34747</v>
      </c>
      <c r="I1495" s="84" t="s">
        <v>148</v>
      </c>
      <c r="J1495" s="84" t="s">
        <v>5720</v>
      </c>
      <c r="K1495" s="84">
        <v>1210</v>
      </c>
      <c r="L1495" s="84" t="s">
        <v>261</v>
      </c>
      <c r="M1495" s="84">
        <v>1810229030</v>
      </c>
      <c r="N1495" s="86">
        <v>-20.2</v>
      </c>
      <c r="O1495" s="86">
        <v>20.2</v>
      </c>
      <c r="P1495" s="86">
        <v>0</v>
      </c>
      <c r="Q1495" s="84" t="s">
        <v>5721</v>
      </c>
      <c r="S1495" s="84">
        <v>1494</v>
      </c>
    </row>
    <row r="1496" spans="1:19" x14ac:dyDescent="0.3">
      <c r="A1496" s="84">
        <v>582</v>
      </c>
      <c r="B1496" s="84">
        <v>19</v>
      </c>
      <c r="C1496" s="84" t="s">
        <v>5722</v>
      </c>
      <c r="D1496" s="84" t="s">
        <v>5723</v>
      </c>
      <c r="E1496" s="84" t="s">
        <v>165</v>
      </c>
      <c r="F1496" s="84" t="s">
        <v>147</v>
      </c>
      <c r="G1496" s="84" t="s">
        <v>147</v>
      </c>
      <c r="H1496" s="85">
        <v>32713</v>
      </c>
      <c r="I1496" s="84" t="s">
        <v>148</v>
      </c>
      <c r="J1496" s="84" t="s">
        <v>5724</v>
      </c>
      <c r="K1496" s="84">
        <v>4020</v>
      </c>
      <c r="L1496" s="84" t="s">
        <v>568</v>
      </c>
      <c r="M1496" s="84">
        <v>1910582031</v>
      </c>
      <c r="N1496" s="86">
        <v>-20.2</v>
      </c>
      <c r="O1496" s="86">
        <v>20.2</v>
      </c>
      <c r="P1496" s="86">
        <v>0</v>
      </c>
      <c r="Q1496" s="84" t="s">
        <v>5725</v>
      </c>
      <c r="S1496" s="84">
        <v>1495</v>
      </c>
    </row>
    <row r="1497" spans="1:19" x14ac:dyDescent="0.3">
      <c r="A1497" s="84">
        <v>-39</v>
      </c>
      <c r="B1497" s="84">
        <v>18</v>
      </c>
      <c r="C1497" s="84" t="s">
        <v>5726</v>
      </c>
      <c r="D1497" s="84" t="s">
        <v>5727</v>
      </c>
      <c r="E1497" s="84" t="s">
        <v>146</v>
      </c>
      <c r="F1497" s="84" t="s">
        <v>147</v>
      </c>
      <c r="G1497" s="84" t="s">
        <v>239</v>
      </c>
      <c r="H1497" s="85">
        <v>31720</v>
      </c>
      <c r="I1497" s="84" t="s">
        <v>228</v>
      </c>
      <c r="J1497" s="84" t="s">
        <v>5728</v>
      </c>
      <c r="K1497" s="84">
        <v>10999</v>
      </c>
      <c r="L1497" s="84" t="s">
        <v>4056</v>
      </c>
      <c r="M1497" s="84">
        <v>1840039021</v>
      </c>
      <c r="N1497" s="86">
        <v>-20.2</v>
      </c>
      <c r="O1497" s="86">
        <v>20.2</v>
      </c>
      <c r="P1497" s="86">
        <v>0</v>
      </c>
      <c r="Q1497" s="84" t="s">
        <v>5729</v>
      </c>
      <c r="R1497" s="84" t="s">
        <v>220</v>
      </c>
      <c r="S1497" s="84">
        <v>1496</v>
      </c>
    </row>
    <row r="1498" spans="1:19" x14ac:dyDescent="0.3">
      <c r="A1498" s="84">
        <v>229</v>
      </c>
      <c r="B1498" s="84">
        <v>19</v>
      </c>
      <c r="C1498" s="84" t="s">
        <v>5730</v>
      </c>
      <c r="D1498" s="84" t="s">
        <v>381</v>
      </c>
      <c r="E1498" s="84" t="s">
        <v>165</v>
      </c>
      <c r="F1498" s="84" t="s">
        <v>147</v>
      </c>
      <c r="G1498" s="84" t="s">
        <v>147</v>
      </c>
      <c r="H1498" s="85">
        <v>36575</v>
      </c>
      <c r="I1498" s="84" t="s">
        <v>148</v>
      </c>
      <c r="J1498" s="84" t="s">
        <v>5731</v>
      </c>
      <c r="K1498" s="84">
        <v>3454</v>
      </c>
      <c r="L1498" s="84" t="s">
        <v>5732</v>
      </c>
      <c r="M1498" s="84">
        <v>1910229079</v>
      </c>
      <c r="N1498" s="86">
        <v>-20.2</v>
      </c>
      <c r="O1498" s="86">
        <v>20.2</v>
      </c>
      <c r="P1498" s="86">
        <v>0</v>
      </c>
      <c r="Q1498" s="84" t="s">
        <v>5733</v>
      </c>
      <c r="S1498" s="84">
        <v>1497</v>
      </c>
    </row>
    <row r="1499" spans="1:19" x14ac:dyDescent="0.3">
      <c r="A1499" s="84">
        <v>387</v>
      </c>
      <c r="B1499" s="84">
        <v>20</v>
      </c>
      <c r="C1499" s="84" t="s">
        <v>5734</v>
      </c>
      <c r="D1499" s="84" t="s">
        <v>3079</v>
      </c>
      <c r="E1499" s="84" t="s">
        <v>165</v>
      </c>
      <c r="F1499" s="84" t="s">
        <v>147</v>
      </c>
      <c r="G1499" s="84" t="s">
        <v>147</v>
      </c>
      <c r="H1499" s="85">
        <v>35326</v>
      </c>
      <c r="I1499" s="84" t="s">
        <v>148</v>
      </c>
      <c r="J1499" s="84" t="s">
        <v>5735</v>
      </c>
      <c r="K1499" s="84">
        <v>1190</v>
      </c>
      <c r="L1499" s="84" t="s">
        <v>253</v>
      </c>
      <c r="M1499" s="84">
        <v>2010387074</v>
      </c>
      <c r="N1499" s="86">
        <v>-20.2</v>
      </c>
      <c r="O1499" s="86">
        <v>20.2</v>
      </c>
      <c r="P1499" s="86">
        <v>0</v>
      </c>
      <c r="Q1499" s="84" t="s">
        <v>5736</v>
      </c>
      <c r="S1499" s="84">
        <v>1498</v>
      </c>
    </row>
    <row r="1500" spans="1:19" x14ac:dyDescent="0.3">
      <c r="A1500" s="84">
        <v>-46</v>
      </c>
      <c r="B1500" s="84">
        <v>20</v>
      </c>
      <c r="C1500" s="84" t="s">
        <v>5737</v>
      </c>
      <c r="D1500" s="84" t="s">
        <v>658</v>
      </c>
      <c r="E1500" s="84" t="s">
        <v>165</v>
      </c>
      <c r="F1500" s="84" t="s">
        <v>1194</v>
      </c>
      <c r="G1500" s="84" t="s">
        <v>147</v>
      </c>
      <c r="H1500" s="85">
        <v>31361</v>
      </c>
      <c r="I1500" s="84" t="s">
        <v>148</v>
      </c>
      <c r="J1500" s="84" t="s">
        <v>5738</v>
      </c>
      <c r="K1500" s="84">
        <v>1100</v>
      </c>
      <c r="L1500" s="84" t="s">
        <v>147</v>
      </c>
      <c r="M1500" s="84">
        <v>2030046021</v>
      </c>
      <c r="N1500" s="86">
        <v>-20.2</v>
      </c>
      <c r="O1500" s="86">
        <v>20.2</v>
      </c>
      <c r="P1500" s="86">
        <v>0</v>
      </c>
      <c r="Q1500" s="84" t="s">
        <v>5739</v>
      </c>
      <c r="R1500" s="84" t="s">
        <v>723</v>
      </c>
      <c r="S1500" s="84">
        <v>1499</v>
      </c>
    </row>
    <row r="1501" spans="1:19" x14ac:dyDescent="0.3">
      <c r="A1501" s="84">
        <v>387</v>
      </c>
      <c r="B1501" s="84">
        <v>18</v>
      </c>
      <c r="C1501" s="84" t="s">
        <v>5740</v>
      </c>
      <c r="D1501" s="84" t="s">
        <v>1343</v>
      </c>
      <c r="E1501" s="84" t="s">
        <v>165</v>
      </c>
      <c r="F1501" s="84" t="s">
        <v>147</v>
      </c>
      <c r="G1501" s="84" t="s">
        <v>147</v>
      </c>
      <c r="H1501" s="85">
        <v>33825</v>
      </c>
      <c r="I1501" s="84" t="s">
        <v>148</v>
      </c>
      <c r="J1501" s="84" t="s">
        <v>5741</v>
      </c>
      <c r="K1501" s="84">
        <v>1120</v>
      </c>
      <c r="L1501" s="84" t="s">
        <v>272</v>
      </c>
      <c r="M1501" s="84">
        <v>1810387029</v>
      </c>
      <c r="N1501" s="86">
        <v>-20.2</v>
      </c>
      <c r="O1501" s="86">
        <v>20.2</v>
      </c>
      <c r="P1501" s="86">
        <v>0</v>
      </c>
      <c r="Q1501" s="84" t="s">
        <v>5742</v>
      </c>
      <c r="S1501" s="84">
        <v>1500</v>
      </c>
    </row>
    <row r="1502" spans="1:19" x14ac:dyDescent="0.3">
      <c r="A1502" s="84">
        <v>391</v>
      </c>
      <c r="B1502" s="84">
        <v>17</v>
      </c>
      <c r="C1502" s="84" t="s">
        <v>5743</v>
      </c>
      <c r="D1502" s="84" t="s">
        <v>5744</v>
      </c>
      <c r="E1502" s="84" t="s">
        <v>165</v>
      </c>
      <c r="F1502" s="84" t="s">
        <v>147</v>
      </c>
      <c r="G1502" s="84" t="s">
        <v>147</v>
      </c>
      <c r="H1502" s="85">
        <v>35151</v>
      </c>
      <c r="I1502" s="84" t="s">
        <v>1119</v>
      </c>
      <c r="J1502" s="84" t="s">
        <v>5745</v>
      </c>
      <c r="K1502" s="84">
        <v>9023</v>
      </c>
      <c r="L1502" s="84" t="s">
        <v>5746</v>
      </c>
      <c r="M1502" s="84">
        <v>1710391037</v>
      </c>
      <c r="N1502" s="86">
        <v>-20.2</v>
      </c>
      <c r="O1502" s="86">
        <v>20.2</v>
      </c>
      <c r="P1502" s="86">
        <v>0</v>
      </c>
      <c r="Q1502" s="84" t="s">
        <v>5747</v>
      </c>
      <c r="S1502" s="84">
        <v>1501</v>
      </c>
    </row>
    <row r="1503" spans="1:19" x14ac:dyDescent="0.3">
      <c r="A1503" s="84">
        <v>-39</v>
      </c>
      <c r="B1503" s="84">
        <v>18</v>
      </c>
      <c r="C1503" s="84" t="s">
        <v>5748</v>
      </c>
      <c r="D1503" s="84" t="s">
        <v>5749</v>
      </c>
      <c r="E1503" s="84" t="s">
        <v>165</v>
      </c>
      <c r="F1503" s="84" t="s">
        <v>147</v>
      </c>
      <c r="G1503" s="84" t="s">
        <v>147</v>
      </c>
      <c r="H1503" s="85">
        <v>29744</v>
      </c>
      <c r="I1503" s="84" t="s">
        <v>228</v>
      </c>
      <c r="J1503" s="84" t="s">
        <v>1296</v>
      </c>
      <c r="K1503" s="84">
        <v>80687</v>
      </c>
      <c r="L1503" s="84" t="s">
        <v>1127</v>
      </c>
      <c r="M1503" s="84">
        <v>1840039008</v>
      </c>
      <c r="N1503" s="86">
        <v>-20.2</v>
      </c>
      <c r="O1503" s="86">
        <v>20.2</v>
      </c>
      <c r="P1503" s="86">
        <v>0</v>
      </c>
      <c r="Q1503" s="84" t="s">
        <v>5750</v>
      </c>
      <c r="R1503" s="84" t="s">
        <v>220</v>
      </c>
      <c r="S1503" s="84">
        <v>1502</v>
      </c>
    </row>
    <row r="1504" spans="1:19" x14ac:dyDescent="0.3">
      <c r="A1504" s="84">
        <v>388</v>
      </c>
      <c r="B1504" s="84">
        <v>19</v>
      </c>
      <c r="C1504" s="84" t="s">
        <v>5751</v>
      </c>
      <c r="D1504" s="84" t="s">
        <v>3533</v>
      </c>
      <c r="E1504" s="84" t="s">
        <v>146</v>
      </c>
      <c r="F1504" s="84" t="s">
        <v>147</v>
      </c>
      <c r="G1504" s="84" t="s">
        <v>239</v>
      </c>
      <c r="H1504" s="85">
        <v>35216</v>
      </c>
      <c r="I1504" s="84" t="s">
        <v>148</v>
      </c>
      <c r="J1504" s="84" t="s">
        <v>5752</v>
      </c>
      <c r="K1504" s="84">
        <v>1220</v>
      </c>
      <c r="L1504" s="84" t="s">
        <v>150</v>
      </c>
      <c r="M1504" s="84">
        <v>1910388027</v>
      </c>
      <c r="N1504" s="86">
        <v>-20.2</v>
      </c>
      <c r="O1504" s="86">
        <v>20.2</v>
      </c>
      <c r="P1504" s="86">
        <v>0</v>
      </c>
      <c r="Q1504" s="84" t="s">
        <v>5753</v>
      </c>
      <c r="S1504" s="84">
        <v>1503</v>
      </c>
    </row>
    <row r="1505" spans="1:19" x14ac:dyDescent="0.3">
      <c r="A1505" s="84">
        <v>-37</v>
      </c>
      <c r="B1505" s="84">
        <v>20</v>
      </c>
      <c r="C1505" s="84" t="s">
        <v>5754</v>
      </c>
      <c r="D1505" s="84" t="s">
        <v>5755</v>
      </c>
      <c r="E1505" s="84" t="s">
        <v>165</v>
      </c>
      <c r="F1505" s="84" t="s">
        <v>1505</v>
      </c>
      <c r="G1505" s="84" t="s">
        <v>147</v>
      </c>
      <c r="H1505" s="85">
        <v>28397</v>
      </c>
      <c r="I1505" s="84" t="s">
        <v>148</v>
      </c>
      <c r="J1505" s="84" t="s">
        <v>5756</v>
      </c>
      <c r="K1505" s="84">
        <v>1220</v>
      </c>
      <c r="L1505" s="84" t="s">
        <v>155</v>
      </c>
      <c r="M1505" s="84">
        <v>2030037010</v>
      </c>
      <c r="N1505" s="86">
        <v>-20.2</v>
      </c>
      <c r="O1505" s="86">
        <v>20.2</v>
      </c>
      <c r="P1505" s="86">
        <v>0</v>
      </c>
      <c r="Q1505" s="84" t="s">
        <v>5757</v>
      </c>
      <c r="R1505" s="84" t="s">
        <v>913</v>
      </c>
      <c r="S1505" s="84">
        <v>1504</v>
      </c>
    </row>
    <row r="1506" spans="1:19" x14ac:dyDescent="0.3">
      <c r="A1506" s="84">
        <v>705</v>
      </c>
      <c r="B1506" s="84">
        <v>20</v>
      </c>
      <c r="C1506" s="84" t="s">
        <v>5758</v>
      </c>
      <c r="D1506" s="84" t="s">
        <v>5759</v>
      </c>
      <c r="E1506" s="84" t="s">
        <v>165</v>
      </c>
      <c r="F1506" s="84" t="s">
        <v>147</v>
      </c>
      <c r="G1506" s="84" t="s">
        <v>239</v>
      </c>
      <c r="H1506" s="85">
        <v>32174</v>
      </c>
      <c r="I1506" s="84" t="s">
        <v>148</v>
      </c>
      <c r="J1506" s="84" t="s">
        <v>5760</v>
      </c>
      <c r="K1506" s="84">
        <v>1100</v>
      </c>
      <c r="L1506" s="84" t="s">
        <v>168</v>
      </c>
      <c r="M1506" s="84">
        <v>2010705013</v>
      </c>
      <c r="N1506" s="86">
        <v>-20.2</v>
      </c>
      <c r="O1506" s="86">
        <v>20.2</v>
      </c>
      <c r="P1506" s="86">
        <v>0</v>
      </c>
      <c r="Q1506" s="84" t="s">
        <v>5761</v>
      </c>
      <c r="S1506" s="84">
        <v>1505</v>
      </c>
    </row>
    <row r="1507" spans="1:19" x14ac:dyDescent="0.3">
      <c r="A1507" s="84">
        <v>229</v>
      </c>
      <c r="B1507" s="84">
        <v>19</v>
      </c>
      <c r="C1507" s="84" t="s">
        <v>5762</v>
      </c>
      <c r="D1507" s="84" t="s">
        <v>5763</v>
      </c>
      <c r="E1507" s="84" t="s">
        <v>146</v>
      </c>
      <c r="F1507" s="84" t="s">
        <v>147</v>
      </c>
      <c r="G1507" s="84" t="s">
        <v>147</v>
      </c>
      <c r="H1507" s="85">
        <v>34768</v>
      </c>
      <c r="I1507" s="84" t="s">
        <v>148</v>
      </c>
      <c r="J1507" s="84" t="s">
        <v>5764</v>
      </c>
      <c r="K1507" s="84">
        <v>1220</v>
      </c>
      <c r="L1507" s="84" t="s">
        <v>150</v>
      </c>
      <c r="M1507" s="84">
        <v>1910229026</v>
      </c>
      <c r="N1507" s="86">
        <v>-20.2</v>
      </c>
      <c r="O1507" s="86">
        <v>20.2</v>
      </c>
      <c r="P1507" s="86">
        <v>0</v>
      </c>
      <c r="Q1507" s="84" t="s">
        <v>5765</v>
      </c>
      <c r="S1507" s="84">
        <v>1506</v>
      </c>
    </row>
    <row r="1508" spans="1:19" x14ac:dyDescent="0.3">
      <c r="A1508" s="84">
        <v>-39</v>
      </c>
      <c r="B1508" s="84">
        <v>20</v>
      </c>
      <c r="C1508" s="84" t="s">
        <v>5766</v>
      </c>
      <c r="D1508" s="84" t="s">
        <v>259</v>
      </c>
      <c r="E1508" s="84" t="s">
        <v>146</v>
      </c>
      <c r="F1508" s="84" t="s">
        <v>147</v>
      </c>
      <c r="G1508" s="84" t="s">
        <v>147</v>
      </c>
      <c r="H1508" s="85">
        <v>33491</v>
      </c>
      <c r="I1508" s="84" t="s">
        <v>148</v>
      </c>
      <c r="J1508" s="84" t="s">
        <v>5767</v>
      </c>
      <c r="K1508" s="84">
        <v>4020</v>
      </c>
      <c r="L1508" s="84" t="s">
        <v>568</v>
      </c>
      <c r="M1508" s="84">
        <v>2030039004</v>
      </c>
      <c r="N1508" s="86">
        <v>-20.2</v>
      </c>
      <c r="O1508" s="86">
        <v>20.2</v>
      </c>
      <c r="P1508" s="86">
        <v>0</v>
      </c>
      <c r="Q1508" s="84" t="s">
        <v>5768</v>
      </c>
      <c r="R1508" s="84" t="s">
        <v>220</v>
      </c>
      <c r="S1508" s="84">
        <v>1507</v>
      </c>
    </row>
    <row r="1509" spans="1:19" x14ac:dyDescent="0.3">
      <c r="A1509" s="84">
        <v>229</v>
      </c>
      <c r="B1509" s="84">
        <v>18</v>
      </c>
      <c r="C1509" s="84" t="s">
        <v>5769</v>
      </c>
      <c r="D1509" s="84" t="s">
        <v>1386</v>
      </c>
      <c r="E1509" s="84" t="s">
        <v>146</v>
      </c>
      <c r="F1509" s="84" t="s">
        <v>147</v>
      </c>
      <c r="G1509" s="84" t="s">
        <v>147</v>
      </c>
      <c r="H1509" s="85">
        <v>35826</v>
      </c>
      <c r="I1509" s="84" t="s">
        <v>148</v>
      </c>
      <c r="J1509" s="84" t="s">
        <v>936</v>
      </c>
      <c r="K1509" s="84">
        <v>2245</v>
      </c>
      <c r="L1509" s="84" t="s">
        <v>5770</v>
      </c>
      <c r="M1509" s="84">
        <v>1810229069</v>
      </c>
      <c r="N1509" s="86">
        <v>-20.2</v>
      </c>
      <c r="O1509" s="86">
        <v>20.2</v>
      </c>
      <c r="P1509" s="86">
        <v>0</v>
      </c>
      <c r="Q1509" s="84" t="s">
        <v>5771</v>
      </c>
      <c r="S1509" s="84">
        <v>1508</v>
      </c>
    </row>
    <row r="1510" spans="1:19" x14ac:dyDescent="0.3">
      <c r="A1510" s="84">
        <v>387</v>
      </c>
      <c r="B1510" s="84">
        <v>18</v>
      </c>
      <c r="C1510" s="84" t="s">
        <v>5769</v>
      </c>
      <c r="D1510" s="84" t="s">
        <v>5772</v>
      </c>
      <c r="E1510" s="84" t="s">
        <v>165</v>
      </c>
      <c r="F1510" s="84" t="s">
        <v>147</v>
      </c>
      <c r="G1510" s="84" t="s">
        <v>147</v>
      </c>
      <c r="H1510" s="85">
        <v>36311</v>
      </c>
      <c r="I1510" s="84" t="s">
        <v>148</v>
      </c>
      <c r="J1510" s="84" t="s">
        <v>5773</v>
      </c>
      <c r="K1510" s="84">
        <v>1110</v>
      </c>
      <c r="L1510" s="84" t="s">
        <v>330</v>
      </c>
      <c r="M1510" s="84">
        <v>1810387074</v>
      </c>
      <c r="N1510" s="86">
        <v>-20.2</v>
      </c>
      <c r="O1510" s="86">
        <v>20.2</v>
      </c>
      <c r="P1510" s="86">
        <v>0</v>
      </c>
      <c r="Q1510" s="84" t="s">
        <v>5774</v>
      </c>
      <c r="S1510" s="84">
        <v>1509</v>
      </c>
    </row>
    <row r="1511" spans="1:19" x14ac:dyDescent="0.3">
      <c r="A1511" s="84">
        <v>389</v>
      </c>
      <c r="B1511" s="84">
        <v>18</v>
      </c>
      <c r="C1511" s="84" t="s">
        <v>5775</v>
      </c>
      <c r="D1511" s="84" t="s">
        <v>507</v>
      </c>
      <c r="E1511" s="84" t="s">
        <v>165</v>
      </c>
      <c r="F1511" s="84" t="s">
        <v>147</v>
      </c>
      <c r="G1511" s="84" t="s">
        <v>147</v>
      </c>
      <c r="H1511" s="85">
        <v>36098</v>
      </c>
      <c r="I1511" s="84" t="s">
        <v>148</v>
      </c>
      <c r="J1511" s="84" t="s">
        <v>5776</v>
      </c>
      <c r="K1511" s="84">
        <v>2020</v>
      </c>
      <c r="L1511" s="84" t="s">
        <v>5777</v>
      </c>
      <c r="M1511" s="84">
        <v>1810389573</v>
      </c>
      <c r="N1511" s="86">
        <v>-20.2</v>
      </c>
      <c r="O1511" s="86">
        <v>20.2</v>
      </c>
      <c r="P1511" s="86">
        <v>0</v>
      </c>
      <c r="Q1511" s="84" t="s">
        <v>5778</v>
      </c>
      <c r="S1511" s="84">
        <v>1510</v>
      </c>
    </row>
    <row r="1512" spans="1:19" x14ac:dyDescent="0.3">
      <c r="A1512" s="84">
        <v>582</v>
      </c>
      <c r="B1512" s="84">
        <v>17</v>
      </c>
      <c r="C1512" s="84" t="s">
        <v>5779</v>
      </c>
      <c r="D1512" s="84" t="s">
        <v>2271</v>
      </c>
      <c r="E1512" s="84" t="s">
        <v>165</v>
      </c>
      <c r="F1512" s="84" t="s">
        <v>147</v>
      </c>
      <c r="G1512" s="84" t="s">
        <v>147</v>
      </c>
      <c r="H1512" s="85">
        <v>35565</v>
      </c>
      <c r="I1512" s="84" t="s">
        <v>1146</v>
      </c>
      <c r="J1512" s="84" t="s">
        <v>5780</v>
      </c>
      <c r="K1512" s="84">
        <v>1100</v>
      </c>
      <c r="L1512" s="84" t="s">
        <v>155</v>
      </c>
      <c r="M1512" s="84">
        <v>1710582029</v>
      </c>
      <c r="N1512" s="86">
        <v>-20.2</v>
      </c>
      <c r="O1512" s="86">
        <v>20.2</v>
      </c>
      <c r="P1512" s="86">
        <v>0</v>
      </c>
      <c r="Q1512" s="84" t="s">
        <v>5781</v>
      </c>
      <c r="S1512" s="84">
        <v>1511</v>
      </c>
    </row>
    <row r="1513" spans="1:19" x14ac:dyDescent="0.3">
      <c r="A1513" s="84">
        <v>230</v>
      </c>
      <c r="B1513" s="84">
        <v>20</v>
      </c>
      <c r="C1513" s="84" t="s">
        <v>5782</v>
      </c>
      <c r="D1513" s="84" t="s">
        <v>5783</v>
      </c>
      <c r="E1513" s="84" t="s">
        <v>165</v>
      </c>
      <c r="F1513" s="84" t="s">
        <v>147</v>
      </c>
      <c r="G1513" s="84" t="s">
        <v>430</v>
      </c>
      <c r="H1513" s="85">
        <v>34017</v>
      </c>
      <c r="I1513" s="84" t="s">
        <v>148</v>
      </c>
      <c r="J1513" s="84" t="s">
        <v>5784</v>
      </c>
      <c r="K1513" s="84">
        <v>1030</v>
      </c>
      <c r="L1513" s="84" t="s">
        <v>277</v>
      </c>
      <c r="M1513" s="84">
        <v>2010230060</v>
      </c>
      <c r="N1513" s="86">
        <v>-20.2</v>
      </c>
      <c r="O1513" s="86">
        <v>20.2</v>
      </c>
      <c r="P1513" s="86">
        <v>0</v>
      </c>
      <c r="Q1513" s="84" t="s">
        <v>5785</v>
      </c>
      <c r="S1513" s="84">
        <v>1512</v>
      </c>
    </row>
    <row r="1514" spans="1:19" x14ac:dyDescent="0.3">
      <c r="A1514" s="84">
        <v>705</v>
      </c>
      <c r="B1514" s="84">
        <v>20</v>
      </c>
      <c r="C1514" s="84" t="s">
        <v>5786</v>
      </c>
      <c r="D1514" s="84" t="s">
        <v>5787</v>
      </c>
      <c r="E1514" s="84" t="s">
        <v>165</v>
      </c>
      <c r="F1514" s="84" t="s">
        <v>147</v>
      </c>
      <c r="G1514" s="84" t="s">
        <v>239</v>
      </c>
      <c r="H1514" s="85">
        <v>35848</v>
      </c>
      <c r="I1514" s="84" t="s">
        <v>1119</v>
      </c>
      <c r="J1514" s="84" t="s">
        <v>5788</v>
      </c>
      <c r="K1514" s="84">
        <v>9024</v>
      </c>
      <c r="L1514" s="84" t="s">
        <v>5789</v>
      </c>
      <c r="M1514" s="84">
        <v>2010705014</v>
      </c>
      <c r="N1514" s="86">
        <v>-20.2</v>
      </c>
      <c r="O1514" s="86">
        <v>20.2</v>
      </c>
      <c r="P1514" s="86">
        <v>0</v>
      </c>
      <c r="Q1514" s="84" t="s">
        <v>5790</v>
      </c>
      <c r="S1514" s="84">
        <v>1513</v>
      </c>
    </row>
    <row r="1515" spans="1:19" x14ac:dyDescent="0.3">
      <c r="A1515" s="84">
        <v>388</v>
      </c>
      <c r="B1515" s="84">
        <v>19</v>
      </c>
      <c r="C1515" s="84" t="s">
        <v>5791</v>
      </c>
      <c r="D1515" s="84" t="s">
        <v>511</v>
      </c>
      <c r="E1515" s="84" t="s">
        <v>165</v>
      </c>
      <c r="F1515" s="84" t="s">
        <v>147</v>
      </c>
      <c r="G1515" s="84" t="s">
        <v>239</v>
      </c>
      <c r="H1515" s="85">
        <v>34382</v>
      </c>
      <c r="I1515" s="84" t="s">
        <v>148</v>
      </c>
      <c r="J1515" s="84" t="s">
        <v>5792</v>
      </c>
      <c r="K1515" s="84">
        <v>1230</v>
      </c>
      <c r="L1515" s="84" t="s">
        <v>208</v>
      </c>
      <c r="M1515" s="84">
        <v>1910388028</v>
      </c>
      <c r="N1515" s="86">
        <v>-20.2</v>
      </c>
      <c r="O1515" s="86">
        <v>20.2</v>
      </c>
      <c r="P1515" s="86">
        <v>0</v>
      </c>
      <c r="Q1515" s="84" t="s">
        <v>5793</v>
      </c>
      <c r="S1515" s="84">
        <v>1514</v>
      </c>
    </row>
    <row r="1516" spans="1:19" x14ac:dyDescent="0.3">
      <c r="A1516" s="84">
        <v>-42</v>
      </c>
      <c r="B1516" s="84">
        <v>19</v>
      </c>
      <c r="C1516" s="84" t="s">
        <v>5794</v>
      </c>
      <c r="D1516" s="84" t="s">
        <v>5795</v>
      </c>
      <c r="E1516" s="84" t="s">
        <v>146</v>
      </c>
      <c r="F1516" s="84" t="s">
        <v>147</v>
      </c>
      <c r="G1516" s="84" t="s">
        <v>147</v>
      </c>
      <c r="H1516" s="85">
        <v>28471</v>
      </c>
      <c r="I1516" s="84" t="s">
        <v>148</v>
      </c>
      <c r="J1516" s="84" t="s">
        <v>5796</v>
      </c>
      <c r="K1516" s="84">
        <v>7161</v>
      </c>
      <c r="L1516" s="84" t="s">
        <v>5797</v>
      </c>
      <c r="M1516" s="84">
        <v>1940042068</v>
      </c>
      <c r="N1516" s="86">
        <v>-20.2</v>
      </c>
      <c r="O1516" s="86">
        <v>20.2</v>
      </c>
      <c r="P1516" s="86">
        <v>0</v>
      </c>
      <c r="Q1516" s="84" t="s">
        <v>5798</v>
      </c>
      <c r="R1516" s="84" t="s">
        <v>232</v>
      </c>
      <c r="S1516" s="84">
        <v>1515</v>
      </c>
    </row>
    <row r="1517" spans="1:19" x14ac:dyDescent="0.3">
      <c r="A1517" s="84">
        <v>229</v>
      </c>
      <c r="B1517" s="84">
        <v>20</v>
      </c>
      <c r="C1517" s="84" t="s">
        <v>5799</v>
      </c>
      <c r="D1517" s="84" t="s">
        <v>5800</v>
      </c>
      <c r="E1517" s="84" t="s">
        <v>146</v>
      </c>
      <c r="F1517" s="84" t="s">
        <v>147</v>
      </c>
      <c r="G1517" s="84" t="s">
        <v>147</v>
      </c>
      <c r="H1517" s="85">
        <v>36592</v>
      </c>
      <c r="I1517" s="84" t="s">
        <v>341</v>
      </c>
      <c r="J1517" s="84" t="s">
        <v>5801</v>
      </c>
      <c r="K1517" s="84">
        <v>92241</v>
      </c>
      <c r="L1517" s="84" t="s">
        <v>5802</v>
      </c>
      <c r="M1517" s="84">
        <v>2000229001</v>
      </c>
      <c r="N1517" s="86">
        <v>-20.2</v>
      </c>
      <c r="O1517" s="86">
        <v>20.2</v>
      </c>
      <c r="P1517" s="86">
        <v>0</v>
      </c>
      <c r="Q1517" s="84" t="s">
        <v>5803</v>
      </c>
      <c r="R1517" s="84" t="s">
        <v>204</v>
      </c>
      <c r="S1517" s="84">
        <v>1516</v>
      </c>
    </row>
    <row r="1518" spans="1:19" x14ac:dyDescent="0.3">
      <c r="A1518" s="84">
        <v>702</v>
      </c>
      <c r="B1518" s="84">
        <v>20</v>
      </c>
      <c r="C1518" s="84" t="s">
        <v>5804</v>
      </c>
      <c r="D1518" s="84" t="s">
        <v>2628</v>
      </c>
      <c r="E1518" s="84" t="s">
        <v>146</v>
      </c>
      <c r="F1518" s="84" t="s">
        <v>147</v>
      </c>
      <c r="G1518" s="84" t="s">
        <v>147</v>
      </c>
      <c r="H1518" s="85">
        <v>36656</v>
      </c>
      <c r="I1518" s="84" t="s">
        <v>148</v>
      </c>
      <c r="J1518" s="84" t="s">
        <v>5805</v>
      </c>
      <c r="K1518" s="84">
        <v>1120</v>
      </c>
      <c r="L1518" s="84" t="s">
        <v>272</v>
      </c>
      <c r="M1518" s="84">
        <v>2010702010</v>
      </c>
      <c r="N1518" s="86">
        <v>-20.2</v>
      </c>
      <c r="O1518" s="86">
        <v>20.2</v>
      </c>
      <c r="P1518" s="86">
        <v>0</v>
      </c>
      <c r="Q1518" s="84" t="s">
        <v>5806</v>
      </c>
      <c r="S1518" s="84">
        <v>1517</v>
      </c>
    </row>
    <row r="1519" spans="1:19" x14ac:dyDescent="0.3">
      <c r="A1519" s="84">
        <v>230</v>
      </c>
      <c r="B1519" s="84">
        <v>18</v>
      </c>
      <c r="C1519" s="84" t="s">
        <v>5807</v>
      </c>
      <c r="D1519" s="84" t="s">
        <v>222</v>
      </c>
      <c r="E1519" s="84" t="s">
        <v>146</v>
      </c>
      <c r="F1519" s="84" t="s">
        <v>147</v>
      </c>
      <c r="G1519" s="84" t="s">
        <v>239</v>
      </c>
      <c r="H1519" s="85">
        <v>33848</v>
      </c>
      <c r="I1519" s="84" t="s">
        <v>148</v>
      </c>
      <c r="J1519" s="84" t="s">
        <v>5808</v>
      </c>
      <c r="K1519" s="84">
        <v>1200</v>
      </c>
      <c r="L1519" s="84" t="s">
        <v>945</v>
      </c>
      <c r="M1519" s="84">
        <v>1810230027</v>
      </c>
      <c r="N1519" s="86">
        <v>-20.2</v>
      </c>
      <c r="O1519" s="86">
        <v>0</v>
      </c>
      <c r="P1519" s="86">
        <v>-20.2</v>
      </c>
      <c r="Q1519" s="84" t="s">
        <v>5809</v>
      </c>
      <c r="S1519" s="84">
        <v>1518</v>
      </c>
    </row>
    <row r="1520" spans="1:19" x14ac:dyDescent="0.3">
      <c r="A1520" s="84">
        <v>391</v>
      </c>
      <c r="B1520" s="84">
        <v>20</v>
      </c>
      <c r="C1520" s="84" t="s">
        <v>5810</v>
      </c>
      <c r="D1520" s="84" t="s">
        <v>2242</v>
      </c>
      <c r="E1520" s="84" t="s">
        <v>146</v>
      </c>
      <c r="F1520" s="84" t="s">
        <v>147</v>
      </c>
      <c r="G1520" s="84" t="s">
        <v>147</v>
      </c>
      <c r="H1520" s="85">
        <v>36711</v>
      </c>
      <c r="I1520" s="84" t="s">
        <v>148</v>
      </c>
      <c r="J1520" s="84" t="s">
        <v>5811</v>
      </c>
      <c r="K1520" s="84">
        <v>3205</v>
      </c>
      <c r="L1520" s="84" t="s">
        <v>5812</v>
      </c>
      <c r="M1520" s="84">
        <v>2010391052</v>
      </c>
      <c r="N1520" s="86">
        <v>-20.2</v>
      </c>
      <c r="O1520" s="86">
        <v>20.2</v>
      </c>
      <c r="P1520" s="86">
        <v>0</v>
      </c>
      <c r="Q1520" s="84" t="s">
        <v>5813</v>
      </c>
      <c r="S1520" s="84">
        <v>1519</v>
      </c>
    </row>
    <row r="1521" spans="1:19" x14ac:dyDescent="0.3">
      <c r="A1521" s="84">
        <v>-39</v>
      </c>
      <c r="B1521" s="84">
        <v>19</v>
      </c>
      <c r="C1521" s="84" t="s">
        <v>5814</v>
      </c>
      <c r="D1521" s="84" t="s">
        <v>5815</v>
      </c>
      <c r="E1521" s="84" t="s">
        <v>146</v>
      </c>
      <c r="F1521" s="84" t="s">
        <v>147</v>
      </c>
      <c r="G1521" s="84" t="s">
        <v>640</v>
      </c>
      <c r="H1521" s="85">
        <v>34890</v>
      </c>
      <c r="I1521" s="84" t="s">
        <v>228</v>
      </c>
      <c r="J1521" s="84" t="s">
        <v>5816</v>
      </c>
      <c r="K1521" s="84">
        <v>77815</v>
      </c>
      <c r="L1521" s="84" t="s">
        <v>147</v>
      </c>
      <c r="M1521" s="84">
        <v>1930039074</v>
      </c>
      <c r="N1521" s="86">
        <v>-20.2</v>
      </c>
      <c r="O1521" s="86">
        <v>20.2</v>
      </c>
      <c r="P1521" s="86">
        <v>0</v>
      </c>
      <c r="Q1521" s="84" t="s">
        <v>5817</v>
      </c>
      <c r="R1521" s="84" t="s">
        <v>220</v>
      </c>
      <c r="S1521" s="84">
        <v>1520</v>
      </c>
    </row>
    <row r="1522" spans="1:19" x14ac:dyDescent="0.3">
      <c r="A1522" s="84">
        <v>582</v>
      </c>
      <c r="B1522" s="84">
        <v>18</v>
      </c>
      <c r="C1522" s="84" t="s">
        <v>5818</v>
      </c>
      <c r="D1522" s="84" t="s">
        <v>1251</v>
      </c>
      <c r="E1522" s="84" t="s">
        <v>165</v>
      </c>
      <c r="F1522" s="84" t="s">
        <v>147</v>
      </c>
      <c r="G1522" s="84" t="s">
        <v>147</v>
      </c>
      <c r="H1522" s="85">
        <v>35920</v>
      </c>
      <c r="I1522" s="84" t="s">
        <v>148</v>
      </c>
      <c r="J1522" s="84" t="s">
        <v>5819</v>
      </c>
      <c r="K1522" s="84">
        <v>1170</v>
      </c>
      <c r="L1522" s="84" t="s">
        <v>248</v>
      </c>
      <c r="M1522" s="84">
        <v>1810582017</v>
      </c>
      <c r="N1522" s="86">
        <v>-20.2</v>
      </c>
      <c r="O1522" s="86">
        <v>20.2</v>
      </c>
      <c r="P1522" s="86">
        <v>0</v>
      </c>
      <c r="Q1522" s="84" t="s">
        <v>5820</v>
      </c>
      <c r="S1522" s="84">
        <v>1521</v>
      </c>
    </row>
    <row r="1523" spans="1:19" x14ac:dyDescent="0.3">
      <c r="A1523" s="84">
        <v>702</v>
      </c>
      <c r="B1523" s="84">
        <v>20</v>
      </c>
      <c r="C1523" s="84" t="s">
        <v>5821</v>
      </c>
      <c r="D1523" s="84" t="s">
        <v>654</v>
      </c>
      <c r="E1523" s="84" t="s">
        <v>146</v>
      </c>
      <c r="F1523" s="84" t="s">
        <v>147</v>
      </c>
      <c r="G1523" s="84" t="s">
        <v>147</v>
      </c>
      <c r="H1523" s="85">
        <v>33189</v>
      </c>
      <c r="I1523" s="84" t="s">
        <v>148</v>
      </c>
      <c r="J1523" s="84" t="s">
        <v>5822</v>
      </c>
      <c r="K1523" s="84">
        <v>1080</v>
      </c>
      <c r="L1523" s="84" t="s">
        <v>343</v>
      </c>
      <c r="M1523" s="84">
        <v>2010702032</v>
      </c>
      <c r="N1523" s="86">
        <v>-20.2</v>
      </c>
      <c r="O1523" s="86">
        <v>20.2</v>
      </c>
      <c r="P1523" s="86">
        <v>0</v>
      </c>
      <c r="Q1523" s="84" t="s">
        <v>5823</v>
      </c>
      <c r="S1523" s="84">
        <v>1522</v>
      </c>
    </row>
    <row r="1524" spans="1:19" x14ac:dyDescent="0.3">
      <c r="A1524" s="84">
        <v>229</v>
      </c>
      <c r="B1524" s="84">
        <v>20</v>
      </c>
      <c r="C1524" s="84" t="s">
        <v>5824</v>
      </c>
      <c r="D1524" s="84" t="s">
        <v>5825</v>
      </c>
      <c r="E1524" s="84" t="s">
        <v>165</v>
      </c>
      <c r="F1524" s="84" t="s">
        <v>147</v>
      </c>
      <c r="G1524" s="84" t="s">
        <v>147</v>
      </c>
      <c r="H1524" s="85">
        <v>37525</v>
      </c>
      <c r="I1524" s="84" t="s">
        <v>5826</v>
      </c>
      <c r="J1524" s="84" t="s">
        <v>5827</v>
      </c>
      <c r="K1524" s="84">
        <v>1220</v>
      </c>
      <c r="L1524" s="84" t="s">
        <v>150</v>
      </c>
      <c r="M1524" s="84">
        <v>2010229071</v>
      </c>
      <c r="N1524" s="86">
        <v>-20.2</v>
      </c>
      <c r="O1524" s="86">
        <v>20.2</v>
      </c>
      <c r="P1524" s="86">
        <v>0</v>
      </c>
      <c r="Q1524" s="84" t="s">
        <v>5828</v>
      </c>
      <c r="S1524" s="84">
        <v>1523</v>
      </c>
    </row>
    <row r="1525" spans="1:19" x14ac:dyDescent="0.3">
      <c r="A1525" s="84">
        <v>613</v>
      </c>
      <c r="B1525" s="84">
        <v>19</v>
      </c>
      <c r="C1525" s="84" t="s">
        <v>5829</v>
      </c>
      <c r="D1525" s="84" t="s">
        <v>644</v>
      </c>
      <c r="E1525" s="84" t="s">
        <v>146</v>
      </c>
      <c r="F1525" s="84" t="s">
        <v>147</v>
      </c>
      <c r="G1525" s="84" t="s">
        <v>239</v>
      </c>
      <c r="H1525" s="85">
        <v>29798</v>
      </c>
      <c r="I1525" s="84" t="s">
        <v>148</v>
      </c>
      <c r="J1525" s="84" t="s">
        <v>5830</v>
      </c>
      <c r="K1525" s="84">
        <v>1100</v>
      </c>
      <c r="L1525" s="84" t="s">
        <v>155</v>
      </c>
      <c r="M1525" s="84">
        <v>1910613009</v>
      </c>
      <c r="N1525" s="86">
        <v>-20.2</v>
      </c>
      <c r="O1525" s="86">
        <v>20.2</v>
      </c>
      <c r="P1525" s="86">
        <v>0</v>
      </c>
      <c r="Q1525" s="84" t="s">
        <v>5831</v>
      </c>
      <c r="S1525" s="84">
        <v>1524</v>
      </c>
    </row>
    <row r="1526" spans="1:19" x14ac:dyDescent="0.3">
      <c r="A1526" s="84">
        <v>391</v>
      </c>
      <c r="B1526" s="84">
        <v>19</v>
      </c>
      <c r="C1526" s="84" t="s">
        <v>5832</v>
      </c>
      <c r="D1526" s="84" t="s">
        <v>2731</v>
      </c>
      <c r="E1526" s="84" t="s">
        <v>165</v>
      </c>
      <c r="F1526" s="84" t="s">
        <v>147</v>
      </c>
      <c r="G1526" s="84" t="s">
        <v>147</v>
      </c>
      <c r="H1526" s="85">
        <v>35107</v>
      </c>
      <c r="I1526" s="84" t="s">
        <v>148</v>
      </c>
      <c r="J1526" s="84" t="s">
        <v>5833</v>
      </c>
      <c r="K1526" s="84">
        <v>1120</v>
      </c>
      <c r="L1526" s="84" t="s">
        <v>272</v>
      </c>
      <c r="M1526" s="84">
        <v>1910391051</v>
      </c>
      <c r="N1526" s="86">
        <v>-20.2</v>
      </c>
      <c r="O1526" s="86">
        <v>20.2</v>
      </c>
      <c r="P1526" s="86">
        <v>0</v>
      </c>
      <c r="Q1526" s="84" t="s">
        <v>5834</v>
      </c>
      <c r="S1526" s="84">
        <v>1525</v>
      </c>
    </row>
    <row r="1527" spans="1:19" x14ac:dyDescent="0.3">
      <c r="A1527" s="84">
        <v>705</v>
      </c>
      <c r="B1527" s="84">
        <v>19</v>
      </c>
      <c r="C1527" s="84" t="s">
        <v>5832</v>
      </c>
      <c r="D1527" s="84" t="s">
        <v>5835</v>
      </c>
      <c r="E1527" s="84" t="s">
        <v>165</v>
      </c>
      <c r="F1527" s="84" t="s">
        <v>147</v>
      </c>
      <c r="G1527" s="84" t="s">
        <v>239</v>
      </c>
      <c r="H1527" s="85">
        <v>35992</v>
      </c>
      <c r="I1527" s="84" t="s">
        <v>5585</v>
      </c>
      <c r="J1527" s="84" t="s">
        <v>5836</v>
      </c>
      <c r="K1527" s="84">
        <v>2384</v>
      </c>
      <c r="L1527" s="84" t="s">
        <v>2825</v>
      </c>
      <c r="M1527" s="84">
        <v>1910705011</v>
      </c>
      <c r="N1527" s="86">
        <v>-20.2</v>
      </c>
      <c r="O1527" s="86">
        <v>20.2</v>
      </c>
      <c r="P1527" s="86">
        <v>0</v>
      </c>
      <c r="Q1527" s="84" t="s">
        <v>5837</v>
      </c>
      <c r="S1527" s="84">
        <v>1526</v>
      </c>
    </row>
    <row r="1528" spans="1:19" x14ac:dyDescent="0.3">
      <c r="A1528" s="84">
        <v>705</v>
      </c>
      <c r="B1528" s="84">
        <v>18</v>
      </c>
      <c r="C1528" s="84" t="s">
        <v>5838</v>
      </c>
      <c r="D1528" s="84" t="s">
        <v>3970</v>
      </c>
      <c r="E1528" s="84" t="s">
        <v>165</v>
      </c>
      <c r="F1528" s="84" t="s">
        <v>147</v>
      </c>
      <c r="G1528" s="84" t="s">
        <v>239</v>
      </c>
      <c r="H1528" s="85">
        <v>33793</v>
      </c>
      <c r="I1528" s="84" t="s">
        <v>148</v>
      </c>
      <c r="J1528" s="84" t="s">
        <v>5839</v>
      </c>
      <c r="K1528" s="84">
        <v>3500</v>
      </c>
      <c r="L1528" s="84" t="s">
        <v>1570</v>
      </c>
      <c r="M1528" s="84">
        <v>1810705021</v>
      </c>
      <c r="N1528" s="86">
        <v>-20.2</v>
      </c>
      <c r="O1528" s="86">
        <v>20.2</v>
      </c>
      <c r="P1528" s="86">
        <v>0</v>
      </c>
      <c r="Q1528" s="84" t="s">
        <v>5840</v>
      </c>
      <c r="S1528" s="84">
        <v>1527</v>
      </c>
    </row>
    <row r="1529" spans="1:19" x14ac:dyDescent="0.3">
      <c r="A1529" s="84">
        <v>391</v>
      </c>
      <c r="B1529" s="84">
        <v>18</v>
      </c>
      <c r="C1529" s="84" t="s">
        <v>5841</v>
      </c>
      <c r="D1529" s="84" t="s">
        <v>644</v>
      </c>
      <c r="E1529" s="84" t="s">
        <v>146</v>
      </c>
      <c r="F1529" s="84" t="s">
        <v>147</v>
      </c>
      <c r="G1529" s="84" t="s">
        <v>147</v>
      </c>
      <c r="H1529" s="85">
        <v>36386</v>
      </c>
      <c r="I1529" s="84" t="s">
        <v>148</v>
      </c>
      <c r="J1529" s="84" t="s">
        <v>5842</v>
      </c>
      <c r="K1529" s="84">
        <v>1230</v>
      </c>
      <c r="L1529" s="84" t="s">
        <v>155</v>
      </c>
      <c r="M1529" s="84">
        <v>1810391052</v>
      </c>
      <c r="N1529" s="86">
        <v>-20.2</v>
      </c>
      <c r="O1529" s="86">
        <v>20.2</v>
      </c>
      <c r="P1529" s="86">
        <v>0</v>
      </c>
      <c r="Q1529" s="84" t="s">
        <v>5843</v>
      </c>
      <c r="S1529" s="84">
        <v>1528</v>
      </c>
    </row>
    <row r="1530" spans="1:19" x14ac:dyDescent="0.3">
      <c r="A1530" s="84">
        <v>-42</v>
      </c>
      <c r="B1530" s="84">
        <v>20</v>
      </c>
      <c r="C1530" s="84" t="s">
        <v>5844</v>
      </c>
      <c r="D1530" s="84" t="s">
        <v>309</v>
      </c>
      <c r="E1530" s="84" t="s">
        <v>165</v>
      </c>
      <c r="F1530" s="84" t="s">
        <v>147</v>
      </c>
      <c r="G1530" s="84" t="s">
        <v>239</v>
      </c>
      <c r="H1530" s="85">
        <v>33355</v>
      </c>
      <c r="I1530" s="84" t="s">
        <v>228</v>
      </c>
      <c r="J1530" s="84" t="s">
        <v>5845</v>
      </c>
      <c r="K1530" s="84">
        <v>41468</v>
      </c>
      <c r="L1530" s="84" t="s">
        <v>5846</v>
      </c>
      <c r="M1530" s="84">
        <v>2030042048</v>
      </c>
      <c r="N1530" s="86">
        <v>-20.2</v>
      </c>
      <c r="O1530" s="86">
        <v>20.2</v>
      </c>
      <c r="P1530" s="86">
        <v>0</v>
      </c>
      <c r="Q1530" s="84" t="s">
        <v>5847</v>
      </c>
      <c r="R1530" s="84" t="s">
        <v>232</v>
      </c>
      <c r="S1530" s="84">
        <v>1529</v>
      </c>
    </row>
    <row r="1531" spans="1:19" x14ac:dyDescent="0.3">
      <c r="A1531" s="84">
        <v>582</v>
      </c>
      <c r="B1531" s="84">
        <v>19</v>
      </c>
      <c r="C1531" s="84" t="s">
        <v>5848</v>
      </c>
      <c r="D1531" s="84" t="s">
        <v>5227</v>
      </c>
      <c r="E1531" s="84" t="s">
        <v>165</v>
      </c>
      <c r="F1531" s="84" t="s">
        <v>147</v>
      </c>
      <c r="G1531" s="84" t="s">
        <v>147</v>
      </c>
      <c r="H1531" s="85">
        <v>24558</v>
      </c>
      <c r="I1531" s="84" t="s">
        <v>148</v>
      </c>
      <c r="J1531" s="84" t="s">
        <v>5849</v>
      </c>
      <c r="K1531" s="84">
        <v>1230</v>
      </c>
      <c r="L1531" s="84" t="s">
        <v>208</v>
      </c>
      <c r="M1531" s="84">
        <v>1910582032</v>
      </c>
      <c r="N1531" s="86">
        <v>-20.2</v>
      </c>
      <c r="O1531" s="86">
        <v>20.2</v>
      </c>
      <c r="P1531" s="86">
        <v>0</v>
      </c>
      <c r="Q1531" s="84" t="s">
        <v>5850</v>
      </c>
      <c r="S1531" s="84">
        <v>1530</v>
      </c>
    </row>
    <row r="1532" spans="1:19" x14ac:dyDescent="0.3">
      <c r="A1532" s="84">
        <v>-39</v>
      </c>
      <c r="B1532" s="84">
        <v>19</v>
      </c>
      <c r="C1532" s="84" t="s">
        <v>5851</v>
      </c>
      <c r="D1532" s="84" t="s">
        <v>1061</v>
      </c>
      <c r="E1532" s="84" t="s">
        <v>165</v>
      </c>
      <c r="F1532" s="84" t="s">
        <v>147</v>
      </c>
      <c r="G1532" s="84" t="s">
        <v>412</v>
      </c>
      <c r="H1532" s="85">
        <v>31572</v>
      </c>
      <c r="I1532" s="84" t="s">
        <v>148</v>
      </c>
      <c r="J1532" s="84" t="s">
        <v>5852</v>
      </c>
      <c r="K1532" s="84">
        <v>1020</v>
      </c>
      <c r="L1532" s="84" t="s">
        <v>161</v>
      </c>
      <c r="M1532" s="84">
        <v>1940039039</v>
      </c>
      <c r="N1532" s="86">
        <v>-20.2</v>
      </c>
      <c r="O1532" s="86">
        <v>20.2</v>
      </c>
      <c r="P1532" s="86">
        <v>0</v>
      </c>
      <c r="Q1532" s="84" t="s">
        <v>5853</v>
      </c>
      <c r="R1532" s="84" t="s">
        <v>220</v>
      </c>
      <c r="S1532" s="84">
        <v>1531</v>
      </c>
    </row>
    <row r="1533" spans="1:19" x14ac:dyDescent="0.3">
      <c r="A1533" s="84">
        <v>388</v>
      </c>
      <c r="B1533" s="84">
        <v>19</v>
      </c>
      <c r="C1533" s="84" t="s">
        <v>5854</v>
      </c>
      <c r="D1533" s="84" t="s">
        <v>5855</v>
      </c>
      <c r="E1533" s="84" t="s">
        <v>165</v>
      </c>
      <c r="F1533" s="84" t="s">
        <v>147</v>
      </c>
      <c r="G1533" s="84" t="s">
        <v>239</v>
      </c>
      <c r="H1533" s="85">
        <v>31034</v>
      </c>
      <c r="I1533" s="84" t="s">
        <v>148</v>
      </c>
      <c r="J1533" s="84" t="s">
        <v>907</v>
      </c>
      <c r="K1533" s="84">
        <v>1030</v>
      </c>
      <c r="L1533" s="84" t="s">
        <v>155</v>
      </c>
      <c r="M1533" s="84">
        <v>1910388029</v>
      </c>
      <c r="N1533" s="86">
        <v>-20.2</v>
      </c>
      <c r="O1533" s="86">
        <v>20.2</v>
      </c>
      <c r="P1533" s="86">
        <v>0</v>
      </c>
      <c r="Q1533" s="84" t="s">
        <v>5856</v>
      </c>
      <c r="S1533" s="84">
        <v>1532</v>
      </c>
    </row>
    <row r="1534" spans="1:19" x14ac:dyDescent="0.3">
      <c r="A1534" s="84">
        <v>-41</v>
      </c>
      <c r="B1534" s="84">
        <v>19</v>
      </c>
      <c r="C1534" s="84" t="s">
        <v>5857</v>
      </c>
      <c r="D1534" s="84" t="s">
        <v>5858</v>
      </c>
      <c r="E1534" s="84" t="s">
        <v>165</v>
      </c>
      <c r="F1534" s="84" t="s">
        <v>1194</v>
      </c>
      <c r="G1534" s="84" t="s">
        <v>147</v>
      </c>
      <c r="H1534" s="85">
        <v>30305</v>
      </c>
      <c r="I1534" s="84" t="s">
        <v>148</v>
      </c>
      <c r="J1534" s="84" t="s">
        <v>5859</v>
      </c>
      <c r="K1534" s="84">
        <v>8054</v>
      </c>
      <c r="L1534" s="84" t="s">
        <v>5860</v>
      </c>
      <c r="M1534" s="84">
        <v>1930041001</v>
      </c>
      <c r="N1534" s="86">
        <v>-20.2</v>
      </c>
      <c r="O1534" s="86">
        <v>20.2</v>
      </c>
      <c r="P1534" s="86">
        <v>0</v>
      </c>
      <c r="Q1534" s="84" t="s">
        <v>5861</v>
      </c>
      <c r="R1534" s="84" t="s">
        <v>1396</v>
      </c>
      <c r="S1534" s="84">
        <v>1533</v>
      </c>
    </row>
    <row r="1535" spans="1:19" x14ac:dyDescent="0.3">
      <c r="A1535" s="84">
        <v>-42</v>
      </c>
      <c r="B1535" s="84">
        <v>20</v>
      </c>
      <c r="C1535" s="84" t="s">
        <v>5862</v>
      </c>
      <c r="D1535" s="84" t="s">
        <v>5863</v>
      </c>
      <c r="E1535" s="84" t="s">
        <v>165</v>
      </c>
      <c r="F1535" s="84" t="s">
        <v>147</v>
      </c>
      <c r="G1535" s="84" t="s">
        <v>412</v>
      </c>
      <c r="H1535" s="85">
        <v>30962</v>
      </c>
      <c r="I1535" s="84" t="s">
        <v>228</v>
      </c>
      <c r="J1535" s="84" t="s">
        <v>5864</v>
      </c>
      <c r="K1535" s="84">
        <v>81549</v>
      </c>
      <c r="L1535" s="84" t="s">
        <v>147</v>
      </c>
      <c r="M1535" s="84">
        <v>2030042023</v>
      </c>
      <c r="N1535" s="86">
        <v>-20.2</v>
      </c>
      <c r="O1535" s="86">
        <v>20.2</v>
      </c>
      <c r="P1535" s="86">
        <v>0</v>
      </c>
      <c r="Q1535" s="84" t="s">
        <v>5865</v>
      </c>
      <c r="R1535" s="84" t="s">
        <v>232</v>
      </c>
      <c r="S1535" s="84">
        <v>1534</v>
      </c>
    </row>
    <row r="1536" spans="1:19" x14ac:dyDescent="0.3">
      <c r="A1536" s="84">
        <v>390</v>
      </c>
      <c r="B1536" s="84">
        <v>19</v>
      </c>
      <c r="C1536" s="84" t="s">
        <v>5866</v>
      </c>
      <c r="D1536" s="84" t="s">
        <v>5867</v>
      </c>
      <c r="E1536" s="84" t="s">
        <v>165</v>
      </c>
      <c r="F1536" s="84" t="s">
        <v>147</v>
      </c>
      <c r="G1536" s="84" t="s">
        <v>239</v>
      </c>
      <c r="H1536" s="85">
        <v>35003</v>
      </c>
      <c r="I1536" s="84" t="s">
        <v>228</v>
      </c>
      <c r="J1536" s="84" t="s">
        <v>5868</v>
      </c>
      <c r="K1536" s="84">
        <v>1210</v>
      </c>
      <c r="L1536" s="84" t="s">
        <v>155</v>
      </c>
      <c r="M1536" s="84">
        <v>1910390034</v>
      </c>
      <c r="N1536" s="86">
        <v>-20.2</v>
      </c>
      <c r="O1536" s="86">
        <v>20.2</v>
      </c>
      <c r="P1536" s="86">
        <v>0</v>
      </c>
      <c r="Q1536" s="84" t="s">
        <v>5869</v>
      </c>
      <c r="S1536" s="84">
        <v>1535</v>
      </c>
    </row>
    <row r="1537" spans="1:19" x14ac:dyDescent="0.3">
      <c r="A1537" s="84">
        <v>391</v>
      </c>
      <c r="B1537" s="84">
        <v>19</v>
      </c>
      <c r="C1537" s="84" t="s">
        <v>5870</v>
      </c>
      <c r="D1537" s="84" t="s">
        <v>482</v>
      </c>
      <c r="E1537" s="84" t="s">
        <v>146</v>
      </c>
      <c r="F1537" s="84" t="s">
        <v>147</v>
      </c>
      <c r="G1537" s="84" t="s">
        <v>147</v>
      </c>
      <c r="H1537" s="85">
        <v>34851</v>
      </c>
      <c r="I1537" s="84" t="s">
        <v>148</v>
      </c>
      <c r="J1537" s="84" t="s">
        <v>5871</v>
      </c>
      <c r="K1537" s="84">
        <v>1090</v>
      </c>
      <c r="L1537" s="84" t="s">
        <v>155</v>
      </c>
      <c r="M1537" s="84">
        <v>1910391052</v>
      </c>
      <c r="N1537" s="86">
        <v>-20.2</v>
      </c>
      <c r="O1537" s="86">
        <v>20.2</v>
      </c>
      <c r="P1537" s="86">
        <v>0</v>
      </c>
      <c r="Q1537" s="84" t="s">
        <v>5872</v>
      </c>
      <c r="S1537" s="84">
        <v>1536</v>
      </c>
    </row>
    <row r="1538" spans="1:19" x14ac:dyDescent="0.3">
      <c r="A1538" s="84">
        <v>-41</v>
      </c>
      <c r="B1538" s="84">
        <v>19</v>
      </c>
      <c r="C1538" s="84" t="s">
        <v>5873</v>
      </c>
      <c r="D1538" s="84" t="s">
        <v>5874</v>
      </c>
      <c r="E1538" s="84" t="s">
        <v>146</v>
      </c>
      <c r="F1538" s="84" t="s">
        <v>147</v>
      </c>
      <c r="G1538" s="84" t="s">
        <v>2597</v>
      </c>
      <c r="H1538" s="85">
        <v>31959</v>
      </c>
      <c r="I1538" s="84" t="s">
        <v>228</v>
      </c>
      <c r="J1538" s="84" t="s">
        <v>5875</v>
      </c>
      <c r="K1538" s="84">
        <v>10827</v>
      </c>
      <c r="L1538" s="84" t="s">
        <v>147</v>
      </c>
      <c r="M1538" s="84">
        <v>1930041005</v>
      </c>
      <c r="N1538" s="86">
        <v>-20.2</v>
      </c>
      <c r="O1538" s="86">
        <v>20.2</v>
      </c>
      <c r="P1538" s="86">
        <v>0</v>
      </c>
      <c r="Q1538" s="84" t="s">
        <v>5876</v>
      </c>
      <c r="R1538" s="84" t="s">
        <v>1396</v>
      </c>
      <c r="S1538" s="84">
        <v>1537</v>
      </c>
    </row>
    <row r="1539" spans="1:19" x14ac:dyDescent="0.3">
      <c r="A1539" s="84">
        <v>229</v>
      </c>
      <c r="B1539" s="84">
        <v>20</v>
      </c>
      <c r="C1539" s="84" t="s">
        <v>5877</v>
      </c>
      <c r="D1539" s="84" t="s">
        <v>5878</v>
      </c>
      <c r="E1539" s="84" t="s">
        <v>146</v>
      </c>
      <c r="F1539" s="84" t="s">
        <v>147</v>
      </c>
      <c r="G1539" s="84" t="s">
        <v>147</v>
      </c>
      <c r="H1539" s="85">
        <v>34124</v>
      </c>
      <c r="I1539" s="84" t="s">
        <v>148</v>
      </c>
      <c r="J1539" s="84" t="s">
        <v>5879</v>
      </c>
      <c r="K1539" s="84">
        <v>2231</v>
      </c>
      <c r="L1539" s="84" t="s">
        <v>5880</v>
      </c>
      <c r="M1539" s="84">
        <v>2010229031</v>
      </c>
      <c r="N1539" s="86">
        <v>-20.2</v>
      </c>
      <c r="O1539" s="86">
        <v>20.2</v>
      </c>
      <c r="P1539" s="86">
        <v>0</v>
      </c>
      <c r="Q1539" s="84" t="s">
        <v>5881</v>
      </c>
      <c r="S1539" s="84">
        <v>1538</v>
      </c>
    </row>
    <row r="1540" spans="1:19" x14ac:dyDescent="0.3">
      <c r="A1540" s="84">
        <v>387</v>
      </c>
      <c r="B1540" s="84">
        <v>18</v>
      </c>
      <c r="C1540" s="84" t="s">
        <v>5882</v>
      </c>
      <c r="D1540" s="84" t="s">
        <v>5883</v>
      </c>
      <c r="E1540" s="84" t="s">
        <v>146</v>
      </c>
      <c r="F1540" s="84" t="s">
        <v>147</v>
      </c>
      <c r="G1540" s="84" t="s">
        <v>147</v>
      </c>
      <c r="H1540" s="85">
        <v>34806</v>
      </c>
      <c r="I1540" s="84" t="s">
        <v>148</v>
      </c>
      <c r="J1540" s="84" t="s">
        <v>5884</v>
      </c>
      <c r="K1540" s="84">
        <v>1030</v>
      </c>
      <c r="L1540" s="84" t="s">
        <v>277</v>
      </c>
      <c r="M1540" s="84">
        <v>1810387075</v>
      </c>
      <c r="N1540" s="86">
        <v>-20.2</v>
      </c>
      <c r="O1540" s="86">
        <v>20.2</v>
      </c>
      <c r="P1540" s="86">
        <v>0</v>
      </c>
      <c r="Q1540" s="84" t="s">
        <v>5885</v>
      </c>
      <c r="S1540" s="84">
        <v>1539</v>
      </c>
    </row>
    <row r="1541" spans="1:19" x14ac:dyDescent="0.3">
      <c r="A1541" s="84">
        <v>-42</v>
      </c>
      <c r="B1541" s="84">
        <v>19</v>
      </c>
      <c r="C1541" s="84" t="s">
        <v>5886</v>
      </c>
      <c r="D1541" s="84" t="s">
        <v>503</v>
      </c>
      <c r="E1541" s="84" t="s">
        <v>165</v>
      </c>
      <c r="F1541" s="84" t="s">
        <v>147</v>
      </c>
      <c r="G1541" s="84" t="s">
        <v>5887</v>
      </c>
      <c r="H1541" s="85">
        <v>34241</v>
      </c>
      <c r="I1541" s="84" t="s">
        <v>148</v>
      </c>
      <c r="J1541" s="84" t="s">
        <v>5888</v>
      </c>
      <c r="K1541" s="84">
        <v>1220</v>
      </c>
      <c r="L1541" s="84" t="s">
        <v>150</v>
      </c>
      <c r="M1541" s="84">
        <v>1940042041</v>
      </c>
      <c r="N1541" s="86">
        <v>-20.2</v>
      </c>
      <c r="O1541" s="86">
        <v>20.2</v>
      </c>
      <c r="P1541" s="86">
        <v>0</v>
      </c>
      <c r="Q1541" s="84" t="s">
        <v>5889</v>
      </c>
      <c r="R1541" s="84" t="s">
        <v>232</v>
      </c>
      <c r="S1541" s="84">
        <v>1540</v>
      </c>
    </row>
    <row r="1542" spans="1:19" x14ac:dyDescent="0.3">
      <c r="A1542" s="84">
        <v>1389</v>
      </c>
      <c r="B1542" s="84">
        <v>20</v>
      </c>
      <c r="C1542" s="84" t="s">
        <v>5890</v>
      </c>
      <c r="D1542" s="84" t="s">
        <v>5891</v>
      </c>
      <c r="E1542" s="84" t="s">
        <v>165</v>
      </c>
      <c r="F1542" s="84" t="s">
        <v>147</v>
      </c>
      <c r="G1542" s="84" t="s">
        <v>147</v>
      </c>
      <c r="H1542" s="85">
        <v>37175</v>
      </c>
      <c r="I1542" s="84" t="s">
        <v>624</v>
      </c>
      <c r="J1542" s="84" t="s">
        <v>5892</v>
      </c>
      <c r="K1542" s="84">
        <v>1120</v>
      </c>
      <c r="L1542" s="84" t="s">
        <v>272</v>
      </c>
      <c r="M1542" s="84">
        <v>2010389210</v>
      </c>
      <c r="N1542" s="86">
        <v>-20.2</v>
      </c>
      <c r="O1542" s="86">
        <v>20.2</v>
      </c>
      <c r="P1542" s="86">
        <v>0</v>
      </c>
      <c r="Q1542" s="84" t="s">
        <v>5893</v>
      </c>
      <c r="S1542" s="84">
        <v>1541</v>
      </c>
    </row>
    <row r="1543" spans="1:19" x14ac:dyDescent="0.3">
      <c r="A1543" s="84">
        <v>1389</v>
      </c>
      <c r="B1543" s="84">
        <v>18</v>
      </c>
      <c r="C1543" s="84" t="s">
        <v>5890</v>
      </c>
      <c r="D1543" s="84" t="s">
        <v>5894</v>
      </c>
      <c r="E1543" s="84" t="s">
        <v>165</v>
      </c>
      <c r="F1543" s="84" t="s">
        <v>147</v>
      </c>
      <c r="G1543" s="84" t="s">
        <v>147</v>
      </c>
      <c r="H1543" s="85">
        <v>34914</v>
      </c>
      <c r="I1543" s="84" t="s">
        <v>624</v>
      </c>
      <c r="J1543" s="84" t="s">
        <v>5892</v>
      </c>
      <c r="K1543" s="84">
        <v>1120</v>
      </c>
      <c r="L1543" s="84" t="s">
        <v>272</v>
      </c>
      <c r="M1543" s="84">
        <v>1810389922</v>
      </c>
      <c r="N1543" s="86">
        <v>-20.2</v>
      </c>
      <c r="O1543" s="86">
        <v>20.2</v>
      </c>
      <c r="P1543" s="86">
        <v>0</v>
      </c>
      <c r="Q1543" s="84" t="s">
        <v>5895</v>
      </c>
      <c r="S1543" s="84">
        <v>1542</v>
      </c>
    </row>
    <row r="1544" spans="1:19" x14ac:dyDescent="0.3">
      <c r="A1544" s="84">
        <v>582</v>
      </c>
      <c r="B1544" s="84">
        <v>20</v>
      </c>
      <c r="C1544" s="84" t="s">
        <v>5890</v>
      </c>
      <c r="D1544" s="84" t="s">
        <v>4508</v>
      </c>
      <c r="E1544" s="84" t="s">
        <v>165</v>
      </c>
      <c r="F1544" s="84" t="s">
        <v>147</v>
      </c>
      <c r="G1544" s="84" t="s">
        <v>147</v>
      </c>
      <c r="H1544" s="85">
        <v>36013</v>
      </c>
      <c r="I1544" s="84" t="s">
        <v>624</v>
      </c>
      <c r="J1544" s="84" t="s">
        <v>5896</v>
      </c>
      <c r="K1544" s="84">
        <v>1130</v>
      </c>
      <c r="L1544" s="84" t="s">
        <v>187</v>
      </c>
      <c r="M1544" s="84">
        <v>2010582026</v>
      </c>
      <c r="N1544" s="86">
        <v>-20.2</v>
      </c>
      <c r="O1544" s="86">
        <v>20.2</v>
      </c>
      <c r="P1544" s="86">
        <v>0</v>
      </c>
      <c r="Q1544" s="84" t="s">
        <v>5897</v>
      </c>
      <c r="S1544" s="84">
        <v>1543</v>
      </c>
    </row>
    <row r="1545" spans="1:19" x14ac:dyDescent="0.3">
      <c r="A1545" s="84">
        <v>-18</v>
      </c>
      <c r="B1545" s="84">
        <v>20</v>
      </c>
      <c r="C1545" s="84" t="s">
        <v>5898</v>
      </c>
      <c r="D1545" s="84" t="s">
        <v>4446</v>
      </c>
      <c r="E1545" s="84" t="s">
        <v>165</v>
      </c>
      <c r="F1545" s="84" t="s">
        <v>147</v>
      </c>
      <c r="G1545" s="84" t="s">
        <v>147</v>
      </c>
      <c r="H1545" s="85">
        <v>35086</v>
      </c>
      <c r="I1545" s="84" t="s">
        <v>576</v>
      </c>
      <c r="J1545" s="84" t="s">
        <v>5899</v>
      </c>
      <c r="K1545" s="84">
        <v>1020</v>
      </c>
      <c r="L1545" s="84" t="s">
        <v>161</v>
      </c>
      <c r="M1545" s="84">
        <v>2030018007</v>
      </c>
      <c r="N1545" s="86">
        <v>-20.2</v>
      </c>
      <c r="O1545" s="86">
        <v>20.2</v>
      </c>
      <c r="P1545" s="86">
        <v>0</v>
      </c>
      <c r="Q1545" s="84" t="s">
        <v>5900</v>
      </c>
      <c r="R1545" s="84" t="s">
        <v>225</v>
      </c>
      <c r="S1545" s="84">
        <v>1544</v>
      </c>
    </row>
    <row r="1546" spans="1:19" x14ac:dyDescent="0.3">
      <c r="A1546" s="84">
        <v>229</v>
      </c>
      <c r="B1546" s="84">
        <v>20</v>
      </c>
      <c r="C1546" s="84" t="s">
        <v>5901</v>
      </c>
      <c r="D1546" s="84" t="s">
        <v>515</v>
      </c>
      <c r="E1546" s="84" t="s">
        <v>146</v>
      </c>
      <c r="F1546" s="84" t="s">
        <v>147</v>
      </c>
      <c r="G1546" s="84" t="s">
        <v>147</v>
      </c>
      <c r="H1546" s="85">
        <v>33396</v>
      </c>
      <c r="I1546" s="84" t="s">
        <v>148</v>
      </c>
      <c r="J1546" s="84" t="s">
        <v>5902</v>
      </c>
      <c r="K1546" s="84">
        <v>1210</v>
      </c>
      <c r="L1546" s="84" t="s">
        <v>261</v>
      </c>
      <c r="M1546" s="84">
        <v>2010229032</v>
      </c>
      <c r="N1546" s="86">
        <v>-20.2</v>
      </c>
      <c r="O1546" s="86">
        <v>20.2</v>
      </c>
      <c r="P1546" s="86">
        <v>0</v>
      </c>
      <c r="Q1546" s="84" t="s">
        <v>5903</v>
      </c>
      <c r="S1546" s="84">
        <v>1545</v>
      </c>
    </row>
    <row r="1547" spans="1:19" x14ac:dyDescent="0.3">
      <c r="A1547" s="84">
        <v>-39</v>
      </c>
      <c r="B1547" s="84">
        <v>19</v>
      </c>
      <c r="C1547" s="84" t="s">
        <v>5904</v>
      </c>
      <c r="D1547" s="84" t="s">
        <v>2220</v>
      </c>
      <c r="E1547" s="84" t="s">
        <v>165</v>
      </c>
      <c r="F1547" s="84" t="s">
        <v>147</v>
      </c>
      <c r="G1547" s="84" t="s">
        <v>147</v>
      </c>
      <c r="H1547" s="85">
        <v>27438</v>
      </c>
      <c r="I1547" s="84" t="s">
        <v>148</v>
      </c>
      <c r="J1547" s="84" t="s">
        <v>5905</v>
      </c>
      <c r="K1547" s="84">
        <v>1070</v>
      </c>
      <c r="L1547" s="84" t="s">
        <v>362</v>
      </c>
      <c r="M1547" s="84">
        <v>1940039136</v>
      </c>
      <c r="N1547" s="86">
        <v>-20.2</v>
      </c>
      <c r="O1547" s="86">
        <v>20.2</v>
      </c>
      <c r="P1547" s="86">
        <v>0</v>
      </c>
      <c r="Q1547" s="84" t="s">
        <v>5906</v>
      </c>
      <c r="R1547" s="84" t="s">
        <v>220</v>
      </c>
      <c r="S1547" s="84">
        <v>1546</v>
      </c>
    </row>
    <row r="1548" spans="1:19" x14ac:dyDescent="0.3">
      <c r="A1548" s="84">
        <v>-39</v>
      </c>
      <c r="B1548" s="84">
        <v>19</v>
      </c>
      <c r="C1548" s="84" t="s">
        <v>5907</v>
      </c>
      <c r="D1548" s="84" t="s">
        <v>5908</v>
      </c>
      <c r="E1548" s="84" t="s">
        <v>146</v>
      </c>
      <c r="F1548" s="84" t="s">
        <v>245</v>
      </c>
      <c r="G1548" s="84" t="s">
        <v>147</v>
      </c>
      <c r="H1548" s="85">
        <v>29281</v>
      </c>
      <c r="I1548" s="84" t="s">
        <v>148</v>
      </c>
      <c r="J1548" s="84" t="s">
        <v>5909</v>
      </c>
      <c r="K1548" s="84">
        <v>1140</v>
      </c>
      <c r="L1548" s="84" t="s">
        <v>387</v>
      </c>
      <c r="M1548" s="84">
        <v>1930039071</v>
      </c>
      <c r="N1548" s="86">
        <v>-20.2</v>
      </c>
      <c r="O1548" s="86">
        <v>20.2</v>
      </c>
      <c r="P1548" s="86">
        <v>0</v>
      </c>
      <c r="Q1548" s="84" t="s">
        <v>5910</v>
      </c>
      <c r="R1548" s="84" t="s">
        <v>220</v>
      </c>
      <c r="S1548" s="84">
        <v>1547</v>
      </c>
    </row>
    <row r="1549" spans="1:19" x14ac:dyDescent="0.3">
      <c r="A1549" s="84">
        <v>-39</v>
      </c>
      <c r="B1549" s="84">
        <v>19</v>
      </c>
      <c r="C1549" s="84" t="s">
        <v>5911</v>
      </c>
      <c r="D1549" s="84" t="s">
        <v>5912</v>
      </c>
      <c r="E1549" s="84" t="s">
        <v>165</v>
      </c>
      <c r="F1549" s="84" t="s">
        <v>147</v>
      </c>
      <c r="G1549" s="84" t="s">
        <v>147</v>
      </c>
      <c r="H1549" s="85">
        <v>27080</v>
      </c>
      <c r="I1549" s="84" t="s">
        <v>228</v>
      </c>
      <c r="J1549" s="84" t="s">
        <v>5913</v>
      </c>
      <c r="K1549" s="84">
        <v>13187</v>
      </c>
      <c r="L1549" s="84" t="s">
        <v>147</v>
      </c>
      <c r="M1549" s="84">
        <v>1930039095</v>
      </c>
      <c r="N1549" s="86">
        <v>-20.2</v>
      </c>
      <c r="O1549" s="86">
        <v>20.2</v>
      </c>
      <c r="P1549" s="86">
        <v>0</v>
      </c>
      <c r="Q1549" s="84" t="s">
        <v>5914</v>
      </c>
      <c r="R1549" s="84" t="s">
        <v>220</v>
      </c>
      <c r="S1549" s="84">
        <v>1548</v>
      </c>
    </row>
    <row r="1550" spans="1:19" x14ac:dyDescent="0.3">
      <c r="A1550" s="84">
        <v>229</v>
      </c>
      <c r="B1550" s="84">
        <v>17</v>
      </c>
      <c r="C1550" s="84" t="s">
        <v>5915</v>
      </c>
      <c r="D1550" s="84" t="s">
        <v>3315</v>
      </c>
      <c r="E1550" s="84" t="s">
        <v>165</v>
      </c>
      <c r="F1550" s="84" t="s">
        <v>147</v>
      </c>
      <c r="G1550" s="84" t="s">
        <v>147</v>
      </c>
      <c r="H1550" s="85">
        <v>35601</v>
      </c>
      <c r="I1550" s="84" t="s">
        <v>148</v>
      </c>
      <c r="J1550" s="84" t="s">
        <v>5916</v>
      </c>
      <c r="K1550" s="84">
        <v>4780</v>
      </c>
      <c r="L1550" s="84" t="s">
        <v>5917</v>
      </c>
      <c r="M1550" s="84">
        <v>1710229025</v>
      </c>
      <c r="N1550" s="86">
        <v>-20.2</v>
      </c>
      <c r="O1550" s="86">
        <v>20.2</v>
      </c>
      <c r="P1550" s="86">
        <v>0</v>
      </c>
      <c r="Q1550" s="84" t="s">
        <v>5918</v>
      </c>
      <c r="S1550" s="84">
        <v>1549</v>
      </c>
    </row>
    <row r="1551" spans="1:19" x14ac:dyDescent="0.3">
      <c r="A1551" s="84">
        <v>230</v>
      </c>
      <c r="B1551" s="84">
        <v>20</v>
      </c>
      <c r="C1551" s="84" t="s">
        <v>5919</v>
      </c>
      <c r="D1551" s="84" t="s">
        <v>5920</v>
      </c>
      <c r="E1551" s="84" t="s">
        <v>165</v>
      </c>
      <c r="F1551" s="84" t="s">
        <v>147</v>
      </c>
      <c r="G1551" s="84" t="s">
        <v>239</v>
      </c>
      <c r="H1551" s="85">
        <v>34868</v>
      </c>
      <c r="I1551" s="84" t="s">
        <v>148</v>
      </c>
      <c r="J1551" s="84" t="s">
        <v>5921</v>
      </c>
      <c r="K1551" s="84">
        <v>1210</v>
      </c>
      <c r="L1551" s="84" t="s">
        <v>155</v>
      </c>
      <c r="M1551" s="84">
        <v>2010230037</v>
      </c>
      <c r="N1551" s="86">
        <v>-20.2</v>
      </c>
      <c r="O1551" s="86">
        <v>20.2</v>
      </c>
      <c r="P1551" s="86">
        <v>0</v>
      </c>
      <c r="Q1551" s="84" t="s">
        <v>5922</v>
      </c>
      <c r="S1551" s="84">
        <v>1550</v>
      </c>
    </row>
    <row r="1552" spans="1:19" x14ac:dyDescent="0.3">
      <c r="A1552" s="84">
        <v>229</v>
      </c>
      <c r="B1552" s="84">
        <v>20</v>
      </c>
      <c r="C1552" s="84" t="s">
        <v>5923</v>
      </c>
      <c r="D1552" s="84" t="s">
        <v>5924</v>
      </c>
      <c r="E1552" s="84" t="s">
        <v>165</v>
      </c>
      <c r="F1552" s="84" t="s">
        <v>147</v>
      </c>
      <c r="G1552" s="84" t="s">
        <v>147</v>
      </c>
      <c r="H1552" s="85">
        <v>36202</v>
      </c>
      <c r="I1552" s="84" t="s">
        <v>1146</v>
      </c>
      <c r="J1552" s="84" t="s">
        <v>5925</v>
      </c>
      <c r="K1552" s="84">
        <v>1190</v>
      </c>
      <c r="L1552" s="84" t="s">
        <v>253</v>
      </c>
      <c r="M1552" s="84">
        <v>2010229073</v>
      </c>
      <c r="N1552" s="86">
        <v>-20.2</v>
      </c>
      <c r="O1552" s="86">
        <v>20.2</v>
      </c>
      <c r="P1552" s="86">
        <v>0</v>
      </c>
      <c r="Q1552" s="84" t="s">
        <v>5926</v>
      </c>
      <c r="S1552" s="84">
        <v>1551</v>
      </c>
    </row>
    <row r="1553" spans="1:19" x14ac:dyDescent="0.3">
      <c r="A1553" s="84">
        <v>391</v>
      </c>
      <c r="B1553" s="84">
        <v>19</v>
      </c>
      <c r="C1553" s="84" t="s">
        <v>5927</v>
      </c>
      <c r="D1553" s="84" t="s">
        <v>515</v>
      </c>
      <c r="E1553" s="84" t="s">
        <v>146</v>
      </c>
      <c r="F1553" s="84" t="s">
        <v>147</v>
      </c>
      <c r="G1553" s="84" t="s">
        <v>147</v>
      </c>
      <c r="H1553" s="85">
        <v>35637</v>
      </c>
      <c r="I1553" s="84" t="s">
        <v>148</v>
      </c>
      <c r="J1553" s="84" t="s">
        <v>5928</v>
      </c>
      <c r="K1553" s="84">
        <v>2100</v>
      </c>
      <c r="L1553" s="84" t="s">
        <v>3963</v>
      </c>
      <c r="M1553" s="84">
        <v>1910391053</v>
      </c>
      <c r="N1553" s="86">
        <v>-20.2</v>
      </c>
      <c r="O1553" s="86">
        <v>20.2</v>
      </c>
      <c r="P1553" s="86">
        <v>0</v>
      </c>
      <c r="Q1553" s="84" t="s">
        <v>5929</v>
      </c>
      <c r="S1553" s="84">
        <v>1552</v>
      </c>
    </row>
    <row r="1554" spans="1:19" x14ac:dyDescent="0.3">
      <c r="A1554" s="84">
        <v>702</v>
      </c>
      <c r="B1554" s="84">
        <v>18</v>
      </c>
      <c r="C1554" s="84" t="s">
        <v>5927</v>
      </c>
      <c r="D1554" s="84" t="s">
        <v>528</v>
      </c>
      <c r="E1554" s="84" t="s">
        <v>146</v>
      </c>
      <c r="F1554" s="84" t="s">
        <v>147</v>
      </c>
      <c r="G1554" s="84" t="s">
        <v>147</v>
      </c>
      <c r="H1554" s="85">
        <v>35047</v>
      </c>
      <c r="I1554" s="84" t="s">
        <v>148</v>
      </c>
      <c r="J1554" s="84" t="s">
        <v>5930</v>
      </c>
      <c r="K1554" s="84">
        <v>4801</v>
      </c>
      <c r="L1554" s="84" t="s">
        <v>5931</v>
      </c>
      <c r="M1554" s="84">
        <v>1810702015</v>
      </c>
      <c r="N1554" s="86">
        <v>-20.2</v>
      </c>
      <c r="O1554" s="86">
        <v>20.2</v>
      </c>
      <c r="P1554" s="86">
        <v>0</v>
      </c>
      <c r="Q1554" s="84" t="s">
        <v>5932</v>
      </c>
      <c r="S1554" s="84">
        <v>1553</v>
      </c>
    </row>
    <row r="1555" spans="1:19" x14ac:dyDescent="0.3">
      <c r="A1555" s="84">
        <v>387</v>
      </c>
      <c r="B1555" s="84">
        <v>18</v>
      </c>
      <c r="C1555" s="84" t="s">
        <v>5933</v>
      </c>
      <c r="D1555" s="84" t="s">
        <v>1024</v>
      </c>
      <c r="E1555" s="84" t="s">
        <v>146</v>
      </c>
      <c r="F1555" s="84" t="s">
        <v>147</v>
      </c>
      <c r="G1555" s="84" t="s">
        <v>147</v>
      </c>
      <c r="H1555" s="85">
        <v>34674</v>
      </c>
      <c r="I1555" s="84" t="s">
        <v>148</v>
      </c>
      <c r="J1555" s="84" t="s">
        <v>5934</v>
      </c>
      <c r="K1555" s="84">
        <v>1020</v>
      </c>
      <c r="L1555" s="84" t="s">
        <v>161</v>
      </c>
      <c r="M1555" s="84">
        <v>1810387076</v>
      </c>
      <c r="N1555" s="86">
        <v>-20.2</v>
      </c>
      <c r="O1555" s="86">
        <v>20.2</v>
      </c>
      <c r="P1555" s="86">
        <v>0</v>
      </c>
      <c r="Q1555" s="84" t="s">
        <v>5935</v>
      </c>
      <c r="S1555" s="84">
        <v>1554</v>
      </c>
    </row>
    <row r="1556" spans="1:19" x14ac:dyDescent="0.3">
      <c r="A1556" s="84">
        <v>229</v>
      </c>
      <c r="B1556" s="84">
        <v>20</v>
      </c>
      <c r="C1556" s="84" t="s">
        <v>5936</v>
      </c>
      <c r="D1556" s="84" t="s">
        <v>4869</v>
      </c>
      <c r="E1556" s="84" t="s">
        <v>146</v>
      </c>
      <c r="F1556" s="84" t="s">
        <v>147</v>
      </c>
      <c r="G1556" s="84" t="s">
        <v>147</v>
      </c>
      <c r="H1556" s="85">
        <v>36333</v>
      </c>
      <c r="I1556" s="84" t="s">
        <v>148</v>
      </c>
      <c r="J1556" s="84" t="s">
        <v>5937</v>
      </c>
      <c r="K1556" s="84">
        <v>1170</v>
      </c>
      <c r="L1556" s="84" t="s">
        <v>248</v>
      </c>
      <c r="M1556" s="84">
        <v>2010229033</v>
      </c>
      <c r="N1556" s="86">
        <v>-20.2</v>
      </c>
      <c r="O1556" s="86">
        <v>20.2</v>
      </c>
      <c r="P1556" s="86">
        <v>0</v>
      </c>
      <c r="Q1556" s="84" t="s">
        <v>5938</v>
      </c>
      <c r="S1556" s="84">
        <v>1555</v>
      </c>
    </row>
    <row r="1557" spans="1:19" x14ac:dyDescent="0.3">
      <c r="A1557" s="84">
        <v>390</v>
      </c>
      <c r="B1557" s="84">
        <v>20</v>
      </c>
      <c r="C1557" s="84" t="s">
        <v>5939</v>
      </c>
      <c r="D1557" s="84" t="s">
        <v>5940</v>
      </c>
      <c r="E1557" s="84" t="s">
        <v>146</v>
      </c>
      <c r="F1557" s="84" t="s">
        <v>147</v>
      </c>
      <c r="G1557" s="84" t="s">
        <v>239</v>
      </c>
      <c r="H1557" s="85">
        <v>34644</v>
      </c>
      <c r="I1557" s="84" t="s">
        <v>1274</v>
      </c>
      <c r="J1557" s="84" t="s">
        <v>5941</v>
      </c>
      <c r="K1557" s="84">
        <v>1080</v>
      </c>
      <c r="L1557" s="84" t="s">
        <v>343</v>
      </c>
      <c r="M1557" s="84">
        <v>2010390045</v>
      </c>
      <c r="N1557" s="86">
        <v>-20.2</v>
      </c>
      <c r="O1557" s="86">
        <v>20.2</v>
      </c>
      <c r="P1557" s="86">
        <v>0</v>
      </c>
      <c r="Q1557" s="84" t="s">
        <v>5942</v>
      </c>
      <c r="S1557" s="84">
        <v>1556</v>
      </c>
    </row>
    <row r="1558" spans="1:19" x14ac:dyDescent="0.3">
      <c r="A1558" s="84">
        <v>390</v>
      </c>
      <c r="B1558" s="84">
        <v>18</v>
      </c>
      <c r="C1558" s="84" t="s">
        <v>5943</v>
      </c>
      <c r="D1558" s="84" t="s">
        <v>2123</v>
      </c>
      <c r="E1558" s="84" t="s">
        <v>165</v>
      </c>
      <c r="F1558" s="84" t="s">
        <v>147</v>
      </c>
      <c r="G1558" s="84" t="s">
        <v>239</v>
      </c>
      <c r="H1558" s="85">
        <v>33245</v>
      </c>
      <c r="I1558" s="84" t="s">
        <v>624</v>
      </c>
      <c r="J1558" s="84" t="s">
        <v>5944</v>
      </c>
      <c r="K1558" s="84">
        <v>1170</v>
      </c>
      <c r="L1558" s="84" t="s">
        <v>248</v>
      </c>
      <c r="M1558" s="84">
        <v>1810390036</v>
      </c>
      <c r="N1558" s="86">
        <v>-20.2</v>
      </c>
      <c r="O1558" s="86">
        <v>20.2</v>
      </c>
      <c r="P1558" s="86">
        <v>0</v>
      </c>
      <c r="Q1558" s="84" t="s">
        <v>5945</v>
      </c>
      <c r="S1558" s="84">
        <v>1557</v>
      </c>
    </row>
    <row r="1559" spans="1:19" x14ac:dyDescent="0.3">
      <c r="A1559" s="84">
        <v>1389</v>
      </c>
      <c r="B1559" s="84">
        <v>20</v>
      </c>
      <c r="C1559" s="84" t="s">
        <v>5946</v>
      </c>
      <c r="D1559" s="84" t="s">
        <v>5947</v>
      </c>
      <c r="E1559" s="84" t="s">
        <v>165</v>
      </c>
      <c r="F1559" s="84" t="s">
        <v>147</v>
      </c>
      <c r="G1559" s="84" t="s">
        <v>147</v>
      </c>
      <c r="H1559" s="85">
        <v>36469</v>
      </c>
      <c r="I1559" s="84" t="s">
        <v>5948</v>
      </c>
      <c r="J1559" s="84" t="s">
        <v>5949</v>
      </c>
      <c r="K1559" s="84">
        <v>1200</v>
      </c>
      <c r="L1559" s="84" t="s">
        <v>155</v>
      </c>
      <c r="M1559" s="84">
        <v>2000389004</v>
      </c>
      <c r="N1559" s="86">
        <v>-20.2</v>
      </c>
      <c r="O1559" s="86">
        <v>20.2</v>
      </c>
      <c r="P1559" s="86">
        <v>0</v>
      </c>
      <c r="Q1559" s="84" t="s">
        <v>5950</v>
      </c>
      <c r="R1559" s="84" t="s">
        <v>204</v>
      </c>
      <c r="S1559" s="84">
        <v>1558</v>
      </c>
    </row>
    <row r="1560" spans="1:19" x14ac:dyDescent="0.3">
      <c r="A1560" s="84">
        <v>1389</v>
      </c>
      <c r="B1560" s="84">
        <v>20</v>
      </c>
      <c r="C1560" s="84" t="s">
        <v>5951</v>
      </c>
      <c r="D1560" s="84" t="s">
        <v>5952</v>
      </c>
      <c r="E1560" s="84" t="s">
        <v>165</v>
      </c>
      <c r="F1560" s="84" t="s">
        <v>147</v>
      </c>
      <c r="G1560" s="84" t="s">
        <v>147</v>
      </c>
      <c r="H1560" s="85">
        <v>36549</v>
      </c>
      <c r="I1560" s="84" t="s">
        <v>270</v>
      </c>
      <c r="J1560" s="84" t="s">
        <v>5953</v>
      </c>
      <c r="K1560" s="84">
        <v>76147</v>
      </c>
      <c r="L1560" s="84" t="s">
        <v>5954</v>
      </c>
      <c r="M1560" s="84">
        <v>2010389211</v>
      </c>
      <c r="N1560" s="86">
        <v>-20.2</v>
      </c>
      <c r="O1560" s="86">
        <v>20.2</v>
      </c>
      <c r="P1560" s="86">
        <v>0</v>
      </c>
      <c r="Q1560" s="84" t="s">
        <v>5955</v>
      </c>
      <c r="S1560" s="84">
        <v>1559</v>
      </c>
    </row>
    <row r="1561" spans="1:19" x14ac:dyDescent="0.3">
      <c r="A1561" s="84">
        <v>229</v>
      </c>
      <c r="B1561" s="84">
        <v>20</v>
      </c>
      <c r="C1561" s="84" t="s">
        <v>5956</v>
      </c>
      <c r="D1561" s="84" t="s">
        <v>1166</v>
      </c>
      <c r="E1561" s="84" t="s">
        <v>146</v>
      </c>
      <c r="F1561" s="84" t="s">
        <v>147</v>
      </c>
      <c r="G1561" s="84" t="s">
        <v>147</v>
      </c>
      <c r="H1561" s="85">
        <v>36232</v>
      </c>
      <c r="I1561" s="84" t="s">
        <v>148</v>
      </c>
      <c r="J1561" s="84" t="s">
        <v>5957</v>
      </c>
      <c r="K1561" s="84">
        <v>1220</v>
      </c>
      <c r="L1561" s="84" t="s">
        <v>150</v>
      </c>
      <c r="M1561" s="84">
        <v>2010229034</v>
      </c>
      <c r="N1561" s="86">
        <v>-20.2</v>
      </c>
      <c r="O1561" s="86">
        <v>20.2</v>
      </c>
      <c r="P1561" s="86">
        <v>0</v>
      </c>
      <c r="Q1561" s="84" t="s">
        <v>5958</v>
      </c>
      <c r="S1561" s="84">
        <v>1560</v>
      </c>
    </row>
    <row r="1562" spans="1:19" x14ac:dyDescent="0.3">
      <c r="A1562" s="84">
        <v>-41</v>
      </c>
      <c r="B1562" s="84">
        <v>19</v>
      </c>
      <c r="C1562" s="84" t="s">
        <v>5959</v>
      </c>
      <c r="D1562" s="84" t="s">
        <v>5723</v>
      </c>
      <c r="E1562" s="84" t="s">
        <v>165</v>
      </c>
      <c r="F1562" s="84" t="s">
        <v>147</v>
      </c>
      <c r="G1562" s="84" t="s">
        <v>147</v>
      </c>
      <c r="H1562" s="85">
        <v>33249</v>
      </c>
      <c r="I1562" s="84" t="s">
        <v>148</v>
      </c>
      <c r="J1562" s="84" t="s">
        <v>5960</v>
      </c>
      <c r="K1562" s="84">
        <v>6840</v>
      </c>
      <c r="L1562" s="84" t="s">
        <v>5961</v>
      </c>
      <c r="M1562" s="84">
        <v>1930041009</v>
      </c>
      <c r="N1562" s="86">
        <v>-20.2</v>
      </c>
      <c r="O1562" s="86">
        <v>20.2</v>
      </c>
      <c r="P1562" s="86">
        <v>0</v>
      </c>
      <c r="Q1562" s="84" t="s">
        <v>5962</v>
      </c>
      <c r="R1562" s="84" t="s">
        <v>1396</v>
      </c>
      <c r="S1562" s="84">
        <v>1561</v>
      </c>
    </row>
    <row r="1563" spans="1:19" x14ac:dyDescent="0.3">
      <c r="A1563" s="84">
        <v>391</v>
      </c>
      <c r="B1563" s="84">
        <v>19</v>
      </c>
      <c r="C1563" s="84" t="s">
        <v>5963</v>
      </c>
      <c r="D1563" s="84" t="s">
        <v>5964</v>
      </c>
      <c r="E1563" s="84" t="s">
        <v>146</v>
      </c>
      <c r="F1563" s="84" t="s">
        <v>147</v>
      </c>
      <c r="G1563" s="84" t="s">
        <v>147</v>
      </c>
      <c r="H1563" s="85">
        <v>37075</v>
      </c>
      <c r="I1563" s="84" t="s">
        <v>240</v>
      </c>
      <c r="J1563" s="84" t="s">
        <v>5965</v>
      </c>
      <c r="K1563" s="84">
        <v>1180</v>
      </c>
      <c r="L1563" s="84" t="s">
        <v>353</v>
      </c>
      <c r="M1563" s="84">
        <v>1910391054</v>
      </c>
      <c r="N1563" s="86">
        <v>-20.2</v>
      </c>
      <c r="O1563" s="86">
        <v>20.2</v>
      </c>
      <c r="P1563" s="86">
        <v>0</v>
      </c>
      <c r="Q1563" s="84" t="s">
        <v>5966</v>
      </c>
      <c r="S1563" s="84">
        <v>1562</v>
      </c>
    </row>
    <row r="1564" spans="1:19" x14ac:dyDescent="0.3">
      <c r="A1564" s="84">
        <v>229</v>
      </c>
      <c r="B1564" s="84">
        <v>16</v>
      </c>
      <c r="C1564" s="84" t="s">
        <v>5967</v>
      </c>
      <c r="D1564" s="84" t="s">
        <v>415</v>
      </c>
      <c r="E1564" s="84" t="s">
        <v>146</v>
      </c>
      <c r="F1564" s="84" t="s">
        <v>147</v>
      </c>
      <c r="G1564" s="84" t="s">
        <v>147</v>
      </c>
      <c r="H1564" s="85">
        <v>34709</v>
      </c>
      <c r="I1564" s="84" t="s">
        <v>148</v>
      </c>
      <c r="J1564" s="84" t="s">
        <v>5968</v>
      </c>
      <c r="K1564" s="84">
        <v>1030</v>
      </c>
      <c r="L1564" s="84" t="s">
        <v>155</v>
      </c>
      <c r="M1564" s="84">
        <v>1610229027</v>
      </c>
      <c r="N1564" s="86">
        <v>-20.2</v>
      </c>
      <c r="O1564" s="86">
        <v>20.2</v>
      </c>
      <c r="P1564" s="86">
        <v>0</v>
      </c>
      <c r="Q1564" s="84" t="s">
        <v>5969</v>
      </c>
      <c r="S1564" s="84">
        <v>1563</v>
      </c>
    </row>
    <row r="1565" spans="1:19" x14ac:dyDescent="0.3">
      <c r="A1565" s="84">
        <v>391</v>
      </c>
      <c r="B1565" s="84">
        <v>19</v>
      </c>
      <c r="C1565" s="84" t="s">
        <v>5970</v>
      </c>
      <c r="D1565" s="84" t="s">
        <v>1028</v>
      </c>
      <c r="E1565" s="84" t="s">
        <v>165</v>
      </c>
      <c r="F1565" s="84" t="s">
        <v>147</v>
      </c>
      <c r="G1565" s="84" t="s">
        <v>147</v>
      </c>
      <c r="H1565" s="85">
        <v>35836</v>
      </c>
      <c r="I1565" s="84" t="s">
        <v>148</v>
      </c>
      <c r="J1565" s="84" t="s">
        <v>5971</v>
      </c>
      <c r="K1565" s="84">
        <v>1110</v>
      </c>
      <c r="L1565" s="84" t="s">
        <v>330</v>
      </c>
      <c r="M1565" s="84">
        <v>1910391055</v>
      </c>
      <c r="N1565" s="86">
        <v>-20.2</v>
      </c>
      <c r="O1565" s="86">
        <v>20.2</v>
      </c>
      <c r="P1565" s="86">
        <v>0</v>
      </c>
      <c r="Q1565" s="84" t="s">
        <v>5972</v>
      </c>
      <c r="S1565" s="84">
        <v>1564</v>
      </c>
    </row>
    <row r="1566" spans="1:19" x14ac:dyDescent="0.3">
      <c r="A1566" s="84">
        <v>1229</v>
      </c>
      <c r="B1566" s="84">
        <v>20</v>
      </c>
      <c r="C1566" s="84" t="s">
        <v>5973</v>
      </c>
      <c r="D1566" s="84" t="s">
        <v>5974</v>
      </c>
      <c r="E1566" s="84" t="s">
        <v>165</v>
      </c>
      <c r="F1566" s="84" t="s">
        <v>147</v>
      </c>
      <c r="G1566" s="84" t="s">
        <v>147</v>
      </c>
      <c r="H1566" s="85">
        <v>36287</v>
      </c>
      <c r="I1566" s="84" t="s">
        <v>148</v>
      </c>
      <c r="J1566" s="84" t="s">
        <v>5975</v>
      </c>
      <c r="K1566" s="84">
        <v>1090</v>
      </c>
      <c r="L1566" s="84" t="s">
        <v>1160</v>
      </c>
      <c r="M1566" s="84">
        <v>2010229075</v>
      </c>
      <c r="N1566" s="86">
        <v>-20.2</v>
      </c>
      <c r="O1566" s="86">
        <v>20.2</v>
      </c>
      <c r="P1566" s="86">
        <v>0</v>
      </c>
      <c r="Q1566" s="84" t="s">
        <v>5976</v>
      </c>
      <c r="S1566" s="84">
        <v>1565</v>
      </c>
    </row>
    <row r="1567" spans="1:19" x14ac:dyDescent="0.3">
      <c r="A1567" s="84">
        <v>392</v>
      </c>
      <c r="B1567" s="84">
        <v>20</v>
      </c>
      <c r="C1567" s="84" t="s">
        <v>5977</v>
      </c>
      <c r="D1567" s="84" t="s">
        <v>2158</v>
      </c>
      <c r="E1567" s="84" t="s">
        <v>165</v>
      </c>
      <c r="F1567" s="84" t="s">
        <v>147</v>
      </c>
      <c r="G1567" s="84" t="s">
        <v>430</v>
      </c>
      <c r="H1567" s="85">
        <v>33421</v>
      </c>
      <c r="I1567" s="84" t="s">
        <v>624</v>
      </c>
      <c r="J1567" s="84" t="s">
        <v>5978</v>
      </c>
      <c r="K1567" s="84">
        <v>1120</v>
      </c>
      <c r="L1567" s="84" t="s">
        <v>155</v>
      </c>
      <c r="M1567" s="84">
        <v>2010392021</v>
      </c>
      <c r="N1567" s="86">
        <v>-20.2</v>
      </c>
      <c r="O1567" s="86">
        <v>20.2</v>
      </c>
      <c r="P1567" s="86">
        <v>0</v>
      </c>
      <c r="Q1567" s="84" t="s">
        <v>5979</v>
      </c>
      <c r="S1567" s="84">
        <v>1566</v>
      </c>
    </row>
    <row r="1568" spans="1:19" x14ac:dyDescent="0.3">
      <c r="A1568" s="84">
        <v>389</v>
      </c>
      <c r="B1568" s="84">
        <v>20</v>
      </c>
      <c r="C1568" s="84" t="s">
        <v>5977</v>
      </c>
      <c r="D1568" s="84" t="s">
        <v>1654</v>
      </c>
      <c r="E1568" s="84" t="s">
        <v>165</v>
      </c>
      <c r="F1568" s="84" t="s">
        <v>147</v>
      </c>
      <c r="G1568" s="84" t="s">
        <v>147</v>
      </c>
      <c r="H1568" s="85">
        <v>37585</v>
      </c>
      <c r="I1568" s="84" t="s">
        <v>148</v>
      </c>
      <c r="J1568" s="84" t="s">
        <v>5980</v>
      </c>
      <c r="K1568" s="84">
        <v>1160</v>
      </c>
      <c r="L1568" s="84" t="s">
        <v>423</v>
      </c>
      <c r="M1568" s="84">
        <v>2010389055</v>
      </c>
      <c r="N1568" s="86">
        <v>-20.2</v>
      </c>
      <c r="O1568" s="86">
        <v>20.2</v>
      </c>
      <c r="P1568" s="86">
        <v>0</v>
      </c>
      <c r="Q1568" s="84" t="s">
        <v>5981</v>
      </c>
      <c r="S1568" s="84">
        <v>1567</v>
      </c>
    </row>
    <row r="1569" spans="1:19" x14ac:dyDescent="0.3">
      <c r="A1569" s="84">
        <v>1389</v>
      </c>
      <c r="B1569" s="84">
        <v>19</v>
      </c>
      <c r="C1569" s="84" t="s">
        <v>5982</v>
      </c>
      <c r="D1569" s="84" t="s">
        <v>5983</v>
      </c>
      <c r="E1569" s="84" t="s">
        <v>165</v>
      </c>
      <c r="F1569" s="84" t="s">
        <v>147</v>
      </c>
      <c r="G1569" s="84" t="s">
        <v>147</v>
      </c>
      <c r="H1569" s="85">
        <v>33545</v>
      </c>
      <c r="I1569" s="84" t="s">
        <v>148</v>
      </c>
      <c r="J1569" s="84" t="s">
        <v>5984</v>
      </c>
      <c r="K1569" s="84">
        <v>1100</v>
      </c>
      <c r="L1569" s="84" t="s">
        <v>168</v>
      </c>
      <c r="M1569" s="84">
        <v>1910389181</v>
      </c>
      <c r="N1569" s="86">
        <v>-20.2</v>
      </c>
      <c r="O1569" s="86">
        <v>20.2</v>
      </c>
      <c r="P1569" s="86">
        <v>0</v>
      </c>
      <c r="Q1569" s="84" t="s">
        <v>5985</v>
      </c>
      <c r="S1569" s="84">
        <v>1568</v>
      </c>
    </row>
    <row r="1570" spans="1:19" x14ac:dyDescent="0.3">
      <c r="A1570" s="84">
        <v>389</v>
      </c>
      <c r="B1570" s="84">
        <v>20</v>
      </c>
      <c r="C1570" s="84" t="s">
        <v>4165</v>
      </c>
      <c r="D1570" s="84" t="s">
        <v>1061</v>
      </c>
      <c r="E1570" s="84" t="s">
        <v>165</v>
      </c>
      <c r="F1570" s="84" t="s">
        <v>147</v>
      </c>
      <c r="G1570" s="84" t="s">
        <v>147</v>
      </c>
      <c r="H1570" s="85">
        <v>36564</v>
      </c>
      <c r="I1570" s="84" t="s">
        <v>148</v>
      </c>
      <c r="J1570" s="84" t="s">
        <v>5986</v>
      </c>
      <c r="K1570" s="84">
        <v>1120</v>
      </c>
      <c r="L1570" s="84" t="s">
        <v>272</v>
      </c>
      <c r="M1570" s="84">
        <v>2010389056</v>
      </c>
      <c r="N1570" s="86">
        <v>-20.2</v>
      </c>
      <c r="O1570" s="86">
        <v>20.2</v>
      </c>
      <c r="P1570" s="86">
        <v>0</v>
      </c>
      <c r="Q1570" s="84" t="s">
        <v>5987</v>
      </c>
      <c r="S1570" s="84">
        <v>1569</v>
      </c>
    </row>
    <row r="1571" spans="1:19" x14ac:dyDescent="0.3">
      <c r="A1571" s="84">
        <v>-39</v>
      </c>
      <c r="B1571" s="84">
        <v>19</v>
      </c>
      <c r="C1571" s="84" t="s">
        <v>5988</v>
      </c>
      <c r="D1571" s="84" t="s">
        <v>1180</v>
      </c>
      <c r="E1571" s="84" t="s">
        <v>146</v>
      </c>
      <c r="F1571" s="84" t="s">
        <v>147</v>
      </c>
      <c r="G1571" s="84" t="s">
        <v>147</v>
      </c>
      <c r="H1571" s="85">
        <v>31467</v>
      </c>
      <c r="I1571" s="84" t="s">
        <v>148</v>
      </c>
      <c r="J1571" s="84" t="s">
        <v>5989</v>
      </c>
      <c r="K1571" s="84">
        <v>8712</v>
      </c>
      <c r="L1571" s="84" t="s">
        <v>5990</v>
      </c>
      <c r="M1571" s="84">
        <v>1940039007</v>
      </c>
      <c r="N1571" s="86">
        <v>-20.2</v>
      </c>
      <c r="O1571" s="86">
        <v>20.2</v>
      </c>
      <c r="P1571" s="86">
        <v>0</v>
      </c>
      <c r="Q1571" s="84" t="s">
        <v>5991</v>
      </c>
      <c r="R1571" s="84" t="s">
        <v>220</v>
      </c>
      <c r="S1571" s="84">
        <v>1570</v>
      </c>
    </row>
    <row r="1572" spans="1:19" x14ac:dyDescent="0.3">
      <c r="A1572" s="84">
        <v>-39</v>
      </c>
      <c r="B1572" s="84">
        <v>19</v>
      </c>
      <c r="C1572" s="84" t="s">
        <v>5992</v>
      </c>
      <c r="D1572" s="84" t="s">
        <v>5993</v>
      </c>
      <c r="E1572" s="84" t="s">
        <v>146</v>
      </c>
      <c r="F1572" s="84" t="s">
        <v>147</v>
      </c>
      <c r="G1572" s="84" t="s">
        <v>147</v>
      </c>
      <c r="H1572" s="85">
        <v>30528</v>
      </c>
      <c r="I1572" s="84" t="s">
        <v>228</v>
      </c>
      <c r="J1572" s="84" t="s">
        <v>5994</v>
      </c>
      <c r="K1572" s="84">
        <v>46149</v>
      </c>
      <c r="L1572" s="84" t="s">
        <v>147</v>
      </c>
      <c r="M1572" s="84">
        <v>1930039014</v>
      </c>
      <c r="N1572" s="86">
        <v>-20.2</v>
      </c>
      <c r="O1572" s="86">
        <v>20.2</v>
      </c>
      <c r="P1572" s="86">
        <v>0</v>
      </c>
      <c r="Q1572" s="84" t="s">
        <v>5995</v>
      </c>
      <c r="R1572" s="84" t="s">
        <v>220</v>
      </c>
      <c r="S1572" s="84">
        <v>1571</v>
      </c>
    </row>
    <row r="1573" spans="1:19" x14ac:dyDescent="0.3">
      <c r="A1573" s="84">
        <v>-39</v>
      </c>
      <c r="B1573" s="84">
        <v>19</v>
      </c>
      <c r="C1573" s="84" t="s">
        <v>5996</v>
      </c>
      <c r="D1573" s="84" t="s">
        <v>1386</v>
      </c>
      <c r="E1573" s="84" t="s">
        <v>146</v>
      </c>
      <c r="F1573" s="84" t="s">
        <v>3005</v>
      </c>
      <c r="G1573" s="84" t="s">
        <v>147</v>
      </c>
      <c r="H1573" s="85">
        <v>27565</v>
      </c>
      <c r="I1573" s="84" t="s">
        <v>148</v>
      </c>
      <c r="J1573" s="84" t="s">
        <v>5997</v>
      </c>
      <c r="K1573" s="84">
        <v>4115</v>
      </c>
      <c r="L1573" s="84" t="s">
        <v>5998</v>
      </c>
      <c r="M1573" s="84">
        <v>1940039082</v>
      </c>
      <c r="N1573" s="86">
        <v>-20.2</v>
      </c>
      <c r="O1573" s="86">
        <v>20.2</v>
      </c>
      <c r="P1573" s="86">
        <v>0</v>
      </c>
      <c r="Q1573" s="84" t="s">
        <v>5999</v>
      </c>
      <c r="R1573" s="84" t="s">
        <v>220</v>
      </c>
      <c r="S1573" s="84">
        <v>1572</v>
      </c>
    </row>
    <row r="1574" spans="1:19" x14ac:dyDescent="0.3">
      <c r="A1574" s="84">
        <v>705</v>
      </c>
      <c r="B1574" s="84">
        <v>20</v>
      </c>
      <c r="C1574" s="84" t="s">
        <v>6000</v>
      </c>
      <c r="D1574" s="84" t="s">
        <v>2195</v>
      </c>
      <c r="E1574" s="84" t="s">
        <v>146</v>
      </c>
      <c r="F1574" s="84" t="s">
        <v>147</v>
      </c>
      <c r="G1574" s="84" t="s">
        <v>147</v>
      </c>
      <c r="H1574" s="85">
        <v>35856</v>
      </c>
      <c r="I1574" s="84" t="s">
        <v>860</v>
      </c>
      <c r="J1574" s="84" t="s">
        <v>6001</v>
      </c>
      <c r="K1574" s="84">
        <v>1190</v>
      </c>
      <c r="L1574" s="84" t="s">
        <v>253</v>
      </c>
      <c r="M1574" s="84">
        <v>2010705015</v>
      </c>
      <c r="N1574" s="86">
        <v>-20.2</v>
      </c>
      <c r="O1574" s="86">
        <v>20.2</v>
      </c>
      <c r="P1574" s="86">
        <v>0</v>
      </c>
      <c r="Q1574" s="84" t="s">
        <v>6002</v>
      </c>
      <c r="S1574" s="84">
        <v>1573</v>
      </c>
    </row>
    <row r="1575" spans="1:19" x14ac:dyDescent="0.3">
      <c r="A1575" s="84">
        <v>-44</v>
      </c>
      <c r="B1575" s="84">
        <v>20</v>
      </c>
      <c r="C1575" s="84" t="s">
        <v>6003</v>
      </c>
      <c r="D1575" s="84" t="s">
        <v>2709</v>
      </c>
      <c r="E1575" s="84" t="s">
        <v>165</v>
      </c>
      <c r="F1575" s="84" t="s">
        <v>147</v>
      </c>
      <c r="G1575" s="84" t="s">
        <v>147</v>
      </c>
      <c r="H1575" s="85">
        <v>34026</v>
      </c>
      <c r="I1575" s="84" t="s">
        <v>228</v>
      </c>
      <c r="J1575" s="84" t="s">
        <v>6004</v>
      </c>
      <c r="K1575" s="84">
        <v>80798</v>
      </c>
      <c r="L1575" s="84" t="s">
        <v>147</v>
      </c>
      <c r="M1575" s="84">
        <v>2030044003</v>
      </c>
      <c r="N1575" s="86">
        <v>-20.2</v>
      </c>
      <c r="O1575" s="86">
        <v>20.2</v>
      </c>
      <c r="P1575" s="86">
        <v>0</v>
      </c>
      <c r="Q1575" s="84" t="s">
        <v>6005</v>
      </c>
      <c r="R1575" s="84" t="s">
        <v>607</v>
      </c>
      <c r="S1575" s="84">
        <v>1574</v>
      </c>
    </row>
    <row r="1576" spans="1:19" x14ac:dyDescent="0.3">
      <c r="A1576" s="84">
        <v>1389</v>
      </c>
      <c r="B1576" s="84">
        <v>18</v>
      </c>
      <c r="C1576" s="84" t="s">
        <v>6006</v>
      </c>
      <c r="D1576" s="84" t="s">
        <v>6007</v>
      </c>
      <c r="E1576" s="84" t="s">
        <v>146</v>
      </c>
      <c r="F1576" s="84" t="s">
        <v>147</v>
      </c>
      <c r="G1576" s="84" t="s">
        <v>147</v>
      </c>
      <c r="H1576" s="85">
        <v>35449</v>
      </c>
      <c r="I1576" s="84" t="s">
        <v>1119</v>
      </c>
      <c r="J1576" s="84" t="s">
        <v>6008</v>
      </c>
      <c r="K1576" s="84">
        <v>1220</v>
      </c>
      <c r="L1576" s="84" t="s">
        <v>150</v>
      </c>
      <c r="M1576" s="84">
        <v>1810389923</v>
      </c>
      <c r="N1576" s="86">
        <v>-20.2</v>
      </c>
      <c r="O1576" s="86">
        <v>20.2</v>
      </c>
      <c r="P1576" s="86">
        <v>0</v>
      </c>
      <c r="Q1576" s="84" t="s">
        <v>6009</v>
      </c>
      <c r="S1576" s="84">
        <v>1575</v>
      </c>
    </row>
    <row r="1577" spans="1:19" x14ac:dyDescent="0.3">
      <c r="A1577" s="84">
        <v>582</v>
      </c>
      <c r="B1577" s="84">
        <v>16</v>
      </c>
      <c r="C1577" s="84" t="s">
        <v>6010</v>
      </c>
      <c r="D1577" s="84" t="s">
        <v>1573</v>
      </c>
      <c r="E1577" s="84" t="s">
        <v>165</v>
      </c>
      <c r="F1577" s="84" t="s">
        <v>147</v>
      </c>
      <c r="G1577" s="84" t="s">
        <v>147</v>
      </c>
      <c r="H1577" s="85">
        <v>34931</v>
      </c>
      <c r="I1577" s="84" t="s">
        <v>201</v>
      </c>
      <c r="J1577" s="84" t="s">
        <v>6011</v>
      </c>
      <c r="K1577" s="84">
        <v>1210</v>
      </c>
      <c r="L1577" s="84" t="s">
        <v>155</v>
      </c>
      <c r="M1577" s="84">
        <v>1610582026</v>
      </c>
      <c r="N1577" s="86">
        <v>-20.2</v>
      </c>
      <c r="O1577" s="86">
        <v>20.2</v>
      </c>
      <c r="P1577" s="86">
        <v>0</v>
      </c>
      <c r="Q1577" s="84" t="s">
        <v>6012</v>
      </c>
      <c r="S1577" s="84">
        <v>1576</v>
      </c>
    </row>
    <row r="1578" spans="1:19" x14ac:dyDescent="0.3">
      <c r="A1578" s="84">
        <v>230</v>
      </c>
      <c r="B1578" s="84">
        <v>20</v>
      </c>
      <c r="C1578" s="84" t="s">
        <v>6013</v>
      </c>
      <c r="D1578" s="84" t="s">
        <v>6014</v>
      </c>
      <c r="E1578" s="84" t="s">
        <v>146</v>
      </c>
      <c r="F1578" s="84" t="s">
        <v>147</v>
      </c>
      <c r="G1578" s="84" t="s">
        <v>239</v>
      </c>
      <c r="H1578" s="85">
        <v>33138</v>
      </c>
      <c r="I1578" s="84" t="s">
        <v>6015</v>
      </c>
      <c r="J1578" s="84" t="s">
        <v>6016</v>
      </c>
      <c r="K1578" s="84">
        <v>1220</v>
      </c>
      <c r="L1578" s="84" t="s">
        <v>155</v>
      </c>
      <c r="M1578" s="84">
        <v>2010230038</v>
      </c>
      <c r="N1578" s="86">
        <v>-20.2</v>
      </c>
      <c r="O1578" s="86">
        <v>20.2</v>
      </c>
      <c r="P1578" s="86">
        <v>0</v>
      </c>
      <c r="Q1578" s="84" t="s">
        <v>6017</v>
      </c>
      <c r="S1578" s="84">
        <v>1577</v>
      </c>
    </row>
    <row r="1579" spans="1:19" x14ac:dyDescent="0.3">
      <c r="A1579" s="84">
        <v>-42</v>
      </c>
      <c r="B1579" s="84">
        <v>19</v>
      </c>
      <c r="C1579" s="84" t="s">
        <v>6018</v>
      </c>
      <c r="D1579" s="84" t="s">
        <v>2624</v>
      </c>
      <c r="E1579" s="84" t="s">
        <v>165</v>
      </c>
      <c r="F1579" s="84" t="s">
        <v>147</v>
      </c>
      <c r="G1579" s="84" t="s">
        <v>147</v>
      </c>
      <c r="H1579" s="85">
        <v>31198</v>
      </c>
      <c r="I1579" s="84" t="s">
        <v>148</v>
      </c>
      <c r="J1579" s="84" t="s">
        <v>6019</v>
      </c>
      <c r="K1579" s="84">
        <v>5020</v>
      </c>
      <c r="L1579" s="84" t="s">
        <v>307</v>
      </c>
      <c r="M1579" s="84">
        <v>1940042014</v>
      </c>
      <c r="N1579" s="86">
        <v>-20.2</v>
      </c>
      <c r="O1579" s="86">
        <v>20.2</v>
      </c>
      <c r="P1579" s="86">
        <v>0</v>
      </c>
      <c r="Q1579" s="84" t="s">
        <v>6020</v>
      </c>
      <c r="R1579" s="84" t="s">
        <v>232</v>
      </c>
      <c r="S1579" s="84">
        <v>1578</v>
      </c>
    </row>
    <row r="1580" spans="1:19" x14ac:dyDescent="0.3">
      <c r="A1580" s="84">
        <v>582</v>
      </c>
      <c r="B1580" s="84">
        <v>20</v>
      </c>
      <c r="C1580" s="84" t="s">
        <v>6021</v>
      </c>
      <c r="D1580" s="84" t="s">
        <v>309</v>
      </c>
      <c r="E1580" s="84" t="s">
        <v>165</v>
      </c>
      <c r="F1580" s="84" t="s">
        <v>147</v>
      </c>
      <c r="G1580" s="84" t="s">
        <v>147</v>
      </c>
      <c r="H1580" s="85">
        <v>34724</v>
      </c>
      <c r="I1580" s="84" t="s">
        <v>148</v>
      </c>
      <c r="J1580" s="84" t="s">
        <v>6022</v>
      </c>
      <c r="K1580" s="84">
        <v>1120</v>
      </c>
      <c r="L1580" s="84" t="s">
        <v>272</v>
      </c>
      <c r="M1580" s="84">
        <v>2010582027</v>
      </c>
      <c r="N1580" s="86">
        <v>-20.2</v>
      </c>
      <c r="O1580" s="86">
        <v>20.2</v>
      </c>
      <c r="P1580" s="86">
        <v>0</v>
      </c>
      <c r="Q1580" s="84" t="s">
        <v>6023</v>
      </c>
      <c r="S1580" s="84">
        <v>1579</v>
      </c>
    </row>
    <row r="1581" spans="1:19" x14ac:dyDescent="0.3">
      <c r="A1581" s="84">
        <v>705</v>
      </c>
      <c r="B1581" s="84">
        <v>20</v>
      </c>
      <c r="C1581" s="84" t="s">
        <v>6024</v>
      </c>
      <c r="D1581" s="84" t="s">
        <v>4921</v>
      </c>
      <c r="E1581" s="84" t="s">
        <v>165</v>
      </c>
      <c r="F1581" s="84" t="s">
        <v>147</v>
      </c>
      <c r="G1581" s="84" t="s">
        <v>239</v>
      </c>
      <c r="H1581" s="85">
        <v>35277</v>
      </c>
      <c r="I1581" s="84" t="s">
        <v>148</v>
      </c>
      <c r="J1581" s="84" t="s">
        <v>6025</v>
      </c>
      <c r="K1581" s="84">
        <v>2053</v>
      </c>
      <c r="L1581" s="84" t="s">
        <v>6026</v>
      </c>
      <c r="M1581" s="84">
        <v>2010705016</v>
      </c>
      <c r="N1581" s="86">
        <v>-20.2</v>
      </c>
      <c r="O1581" s="86">
        <v>20.2</v>
      </c>
      <c r="P1581" s="86">
        <v>0</v>
      </c>
      <c r="Q1581" s="84" t="s">
        <v>6027</v>
      </c>
      <c r="S1581" s="84">
        <v>1580</v>
      </c>
    </row>
    <row r="1582" spans="1:19" x14ac:dyDescent="0.3">
      <c r="A1582" s="84">
        <v>-39</v>
      </c>
      <c r="B1582" s="84">
        <v>20</v>
      </c>
      <c r="C1582" s="84" t="s">
        <v>6028</v>
      </c>
      <c r="D1582" s="84" t="s">
        <v>6029</v>
      </c>
      <c r="E1582" s="84" t="s">
        <v>165</v>
      </c>
      <c r="F1582" s="84" t="s">
        <v>147</v>
      </c>
      <c r="G1582" s="84" t="s">
        <v>147</v>
      </c>
      <c r="H1582" s="85">
        <v>29366</v>
      </c>
      <c r="I1582" s="84" t="s">
        <v>228</v>
      </c>
      <c r="J1582" s="84" t="s">
        <v>6030</v>
      </c>
      <c r="K1582" s="84">
        <v>69214</v>
      </c>
      <c r="L1582" s="84" t="s">
        <v>6031</v>
      </c>
      <c r="M1582" s="84">
        <v>2030039058</v>
      </c>
      <c r="N1582" s="86">
        <v>-20.2</v>
      </c>
      <c r="O1582" s="86">
        <v>20.2</v>
      </c>
      <c r="P1582" s="86">
        <v>0</v>
      </c>
      <c r="Q1582" s="84" t="s">
        <v>6032</v>
      </c>
      <c r="R1582" s="84" t="s">
        <v>220</v>
      </c>
      <c r="S1582" s="84">
        <v>1581</v>
      </c>
    </row>
    <row r="1583" spans="1:19" x14ac:dyDescent="0.3">
      <c r="A1583" s="84">
        <v>229</v>
      </c>
      <c r="B1583" s="84">
        <v>17</v>
      </c>
      <c r="C1583" s="84" t="s">
        <v>6033</v>
      </c>
      <c r="D1583" s="84" t="s">
        <v>4099</v>
      </c>
      <c r="E1583" s="84" t="s">
        <v>165</v>
      </c>
      <c r="F1583" s="84" t="s">
        <v>147</v>
      </c>
      <c r="G1583" s="84" t="s">
        <v>147</v>
      </c>
      <c r="H1583" s="85">
        <v>35034</v>
      </c>
      <c r="I1583" s="84" t="s">
        <v>148</v>
      </c>
      <c r="J1583" s="84" t="s">
        <v>6034</v>
      </c>
      <c r="K1583" s="84">
        <v>1230</v>
      </c>
      <c r="L1583" s="84" t="s">
        <v>155</v>
      </c>
      <c r="M1583" s="84">
        <v>1710229059</v>
      </c>
      <c r="N1583" s="86">
        <v>-20.2</v>
      </c>
      <c r="O1583" s="86">
        <v>20.2</v>
      </c>
      <c r="P1583" s="86">
        <v>0</v>
      </c>
      <c r="Q1583" s="84" t="s">
        <v>6035</v>
      </c>
      <c r="S1583" s="84">
        <v>1582</v>
      </c>
    </row>
    <row r="1584" spans="1:19" x14ac:dyDescent="0.3">
      <c r="A1584" s="84">
        <v>389</v>
      </c>
      <c r="B1584" s="84">
        <v>12</v>
      </c>
      <c r="C1584" s="84" t="s">
        <v>6036</v>
      </c>
      <c r="D1584" s="84" t="s">
        <v>2312</v>
      </c>
      <c r="E1584" s="84" t="s">
        <v>165</v>
      </c>
      <c r="F1584" s="84" t="s">
        <v>147</v>
      </c>
      <c r="G1584" s="84" t="s">
        <v>147</v>
      </c>
      <c r="H1584" s="85">
        <v>32117</v>
      </c>
      <c r="I1584" s="84" t="s">
        <v>148</v>
      </c>
      <c r="J1584" s="84" t="s">
        <v>6037</v>
      </c>
      <c r="K1584" s="84">
        <v>1210</v>
      </c>
      <c r="L1584" s="84" t="s">
        <v>261</v>
      </c>
      <c r="M1584" s="84">
        <v>1210389064</v>
      </c>
      <c r="N1584" s="86">
        <v>-20.2</v>
      </c>
      <c r="O1584" s="86">
        <v>20.2</v>
      </c>
      <c r="P1584" s="86">
        <v>0</v>
      </c>
      <c r="Q1584" s="84" t="s">
        <v>6038</v>
      </c>
      <c r="S1584" s="84">
        <v>1583</v>
      </c>
    </row>
    <row r="1585" spans="1:19" x14ac:dyDescent="0.3">
      <c r="A1585" s="84">
        <v>-39</v>
      </c>
      <c r="B1585" s="84">
        <v>19</v>
      </c>
      <c r="C1585" s="84" t="s">
        <v>6039</v>
      </c>
      <c r="D1585" s="84" t="s">
        <v>2823</v>
      </c>
      <c r="E1585" s="84" t="s">
        <v>146</v>
      </c>
      <c r="F1585" s="84" t="s">
        <v>147</v>
      </c>
      <c r="G1585" s="84" t="s">
        <v>147</v>
      </c>
      <c r="H1585" s="85">
        <v>24217</v>
      </c>
      <c r="I1585" s="84" t="s">
        <v>228</v>
      </c>
      <c r="J1585" s="84" t="s">
        <v>6040</v>
      </c>
      <c r="K1585" s="84">
        <v>45133</v>
      </c>
      <c r="L1585" s="84" t="s">
        <v>147</v>
      </c>
      <c r="M1585" s="84">
        <v>1940039021</v>
      </c>
      <c r="N1585" s="86">
        <v>-20.2</v>
      </c>
      <c r="O1585" s="86">
        <v>20.2</v>
      </c>
      <c r="P1585" s="86">
        <v>0</v>
      </c>
      <c r="Q1585" s="84" t="s">
        <v>6041</v>
      </c>
      <c r="R1585" s="84" t="s">
        <v>220</v>
      </c>
      <c r="S1585" s="84">
        <v>1584</v>
      </c>
    </row>
    <row r="1586" spans="1:19" x14ac:dyDescent="0.3">
      <c r="A1586" s="84">
        <v>-39</v>
      </c>
      <c r="B1586" s="84">
        <v>18</v>
      </c>
      <c r="C1586" s="84" t="s">
        <v>6042</v>
      </c>
      <c r="D1586" s="84" t="s">
        <v>3533</v>
      </c>
      <c r="E1586" s="84" t="s">
        <v>146</v>
      </c>
      <c r="F1586" s="84" t="s">
        <v>147</v>
      </c>
      <c r="G1586" s="84" t="s">
        <v>147</v>
      </c>
      <c r="H1586" s="85">
        <v>34023</v>
      </c>
      <c r="I1586" s="84" t="s">
        <v>228</v>
      </c>
      <c r="J1586" s="84" t="s">
        <v>6043</v>
      </c>
      <c r="K1586" s="84">
        <v>31787</v>
      </c>
      <c r="L1586" s="84" t="s">
        <v>147</v>
      </c>
      <c r="M1586" s="84">
        <v>1840039005</v>
      </c>
      <c r="N1586" s="86">
        <v>-20.2</v>
      </c>
      <c r="O1586" s="86">
        <v>20.2</v>
      </c>
      <c r="P1586" s="86">
        <v>0</v>
      </c>
      <c r="Q1586" s="84" t="s">
        <v>6044</v>
      </c>
      <c r="R1586" s="84" t="s">
        <v>220</v>
      </c>
      <c r="S1586" s="84">
        <v>1585</v>
      </c>
    </row>
    <row r="1587" spans="1:19" x14ac:dyDescent="0.3">
      <c r="A1587" s="84">
        <v>229</v>
      </c>
      <c r="B1587" s="84">
        <v>20</v>
      </c>
      <c r="C1587" s="84" t="s">
        <v>6045</v>
      </c>
      <c r="D1587" s="84" t="s">
        <v>5874</v>
      </c>
      <c r="E1587" s="84" t="s">
        <v>146</v>
      </c>
      <c r="F1587" s="84" t="s">
        <v>147</v>
      </c>
      <c r="G1587" s="84" t="s">
        <v>147</v>
      </c>
      <c r="H1587" s="85">
        <v>36718</v>
      </c>
      <c r="I1587" s="84" t="s">
        <v>148</v>
      </c>
      <c r="J1587" s="84" t="s">
        <v>6046</v>
      </c>
      <c r="K1587" s="84">
        <v>6922</v>
      </c>
      <c r="L1587" s="84" t="s">
        <v>6047</v>
      </c>
      <c r="M1587" s="84">
        <v>2010229074</v>
      </c>
      <c r="N1587" s="86">
        <v>-20.2</v>
      </c>
      <c r="O1587" s="86">
        <v>20.2</v>
      </c>
      <c r="P1587" s="86">
        <v>0</v>
      </c>
      <c r="Q1587" s="84" t="s">
        <v>6048</v>
      </c>
      <c r="S1587" s="84">
        <v>1586</v>
      </c>
    </row>
    <row r="1588" spans="1:19" x14ac:dyDescent="0.3">
      <c r="A1588" s="84">
        <v>389</v>
      </c>
      <c r="B1588" s="84">
        <v>20</v>
      </c>
      <c r="C1588" s="84" t="s">
        <v>6049</v>
      </c>
      <c r="D1588" s="84" t="s">
        <v>6050</v>
      </c>
      <c r="E1588" s="84" t="s">
        <v>165</v>
      </c>
      <c r="F1588" s="84" t="s">
        <v>147</v>
      </c>
      <c r="G1588" s="84" t="s">
        <v>147</v>
      </c>
      <c r="H1588" s="85">
        <v>36261</v>
      </c>
      <c r="I1588" s="84" t="s">
        <v>624</v>
      </c>
      <c r="J1588" s="84" t="s">
        <v>6051</v>
      </c>
      <c r="K1588" s="84">
        <v>1150</v>
      </c>
      <c r="L1588" s="84" t="s">
        <v>173</v>
      </c>
      <c r="M1588" s="84">
        <v>2010389145</v>
      </c>
      <c r="N1588" s="86">
        <v>-20.2</v>
      </c>
      <c r="O1588" s="86">
        <v>20.2</v>
      </c>
      <c r="P1588" s="86">
        <v>0</v>
      </c>
      <c r="Q1588" s="84" t="s">
        <v>6052</v>
      </c>
      <c r="S1588" s="84">
        <v>1587</v>
      </c>
    </row>
    <row r="1589" spans="1:19" x14ac:dyDescent="0.3">
      <c r="A1589" s="84">
        <v>389</v>
      </c>
      <c r="B1589" s="84">
        <v>19</v>
      </c>
      <c r="C1589" s="84" t="s">
        <v>6053</v>
      </c>
      <c r="D1589" s="84" t="s">
        <v>767</v>
      </c>
      <c r="E1589" s="84" t="s">
        <v>146</v>
      </c>
      <c r="F1589" s="84" t="s">
        <v>147</v>
      </c>
      <c r="G1589" s="84" t="s">
        <v>147</v>
      </c>
      <c r="H1589" s="85">
        <v>36693</v>
      </c>
      <c r="I1589" s="84" t="s">
        <v>148</v>
      </c>
      <c r="J1589" s="84" t="s">
        <v>6054</v>
      </c>
      <c r="K1589" s="84">
        <v>1220</v>
      </c>
      <c r="L1589" s="84" t="s">
        <v>150</v>
      </c>
      <c r="M1589" s="84">
        <v>1910389056</v>
      </c>
      <c r="N1589" s="86">
        <v>-20.2</v>
      </c>
      <c r="O1589" s="86">
        <v>20.2</v>
      </c>
      <c r="P1589" s="86">
        <v>0</v>
      </c>
      <c r="Q1589" s="84" t="s">
        <v>6055</v>
      </c>
      <c r="S1589" s="84">
        <v>1588</v>
      </c>
    </row>
    <row r="1590" spans="1:19" x14ac:dyDescent="0.3">
      <c r="A1590" s="84">
        <v>-42</v>
      </c>
      <c r="B1590" s="84">
        <v>20</v>
      </c>
      <c r="C1590" s="84" t="s">
        <v>6056</v>
      </c>
      <c r="D1590" s="84" t="s">
        <v>689</v>
      </c>
      <c r="E1590" s="84" t="s">
        <v>146</v>
      </c>
      <c r="F1590" s="84" t="s">
        <v>147</v>
      </c>
      <c r="G1590" s="84" t="s">
        <v>147</v>
      </c>
      <c r="H1590" s="85">
        <v>28756</v>
      </c>
      <c r="I1590" s="84" t="s">
        <v>148</v>
      </c>
      <c r="J1590" s="84" t="s">
        <v>6057</v>
      </c>
      <c r="K1590" s="84">
        <v>1100</v>
      </c>
      <c r="L1590" s="84" t="s">
        <v>150</v>
      </c>
      <c r="M1590" s="84">
        <v>2030042022</v>
      </c>
      <c r="N1590" s="86">
        <v>-20.2</v>
      </c>
      <c r="O1590" s="86">
        <v>20.2</v>
      </c>
      <c r="P1590" s="86">
        <v>0</v>
      </c>
      <c r="Q1590" s="84" t="s">
        <v>6058</v>
      </c>
      <c r="R1590" s="84" t="s">
        <v>232</v>
      </c>
      <c r="S1590" s="84">
        <v>1589</v>
      </c>
    </row>
    <row r="1591" spans="1:19" x14ac:dyDescent="0.3">
      <c r="A1591" s="84">
        <v>-42</v>
      </c>
      <c r="B1591" s="84">
        <v>19</v>
      </c>
      <c r="C1591" s="84" t="s">
        <v>6059</v>
      </c>
      <c r="D1591" s="84" t="s">
        <v>3079</v>
      </c>
      <c r="E1591" s="84" t="s">
        <v>165</v>
      </c>
      <c r="F1591" s="84" t="s">
        <v>147</v>
      </c>
      <c r="G1591" s="84" t="s">
        <v>147</v>
      </c>
      <c r="H1591" s="85">
        <v>35075</v>
      </c>
      <c r="I1591" s="84" t="s">
        <v>228</v>
      </c>
      <c r="J1591" s="84" t="s">
        <v>6060</v>
      </c>
      <c r="K1591" s="84">
        <v>89079</v>
      </c>
      <c r="L1591" s="84" t="s">
        <v>147</v>
      </c>
      <c r="M1591" s="84">
        <v>1940042077</v>
      </c>
      <c r="N1591" s="86">
        <v>-20.2</v>
      </c>
      <c r="O1591" s="86">
        <v>20.2</v>
      </c>
      <c r="P1591" s="86">
        <v>0</v>
      </c>
      <c r="Q1591" s="84" t="s">
        <v>6061</v>
      </c>
      <c r="R1591" s="84" t="s">
        <v>232</v>
      </c>
      <c r="S1591" s="84">
        <v>1590</v>
      </c>
    </row>
    <row r="1592" spans="1:19" x14ac:dyDescent="0.3">
      <c r="A1592" s="84">
        <v>230</v>
      </c>
      <c r="B1592" s="84">
        <v>18</v>
      </c>
      <c r="C1592" s="84" t="s">
        <v>6062</v>
      </c>
      <c r="D1592" s="84" t="s">
        <v>6063</v>
      </c>
      <c r="E1592" s="84" t="s">
        <v>165</v>
      </c>
      <c r="F1592" s="84" t="s">
        <v>147</v>
      </c>
      <c r="G1592" s="84" t="s">
        <v>430</v>
      </c>
      <c r="H1592" s="85">
        <v>32794</v>
      </c>
      <c r="I1592" s="84" t="s">
        <v>897</v>
      </c>
      <c r="J1592" s="84" t="s">
        <v>6064</v>
      </c>
      <c r="K1592" s="84">
        <v>1100</v>
      </c>
      <c r="L1592" s="84" t="s">
        <v>168</v>
      </c>
      <c r="M1592" s="84">
        <v>1810230031</v>
      </c>
      <c r="N1592" s="86">
        <v>-20.2</v>
      </c>
      <c r="O1592" s="86">
        <v>20.2</v>
      </c>
      <c r="P1592" s="86">
        <v>0</v>
      </c>
      <c r="Q1592" s="84" t="s">
        <v>6065</v>
      </c>
      <c r="S1592" s="84">
        <v>1591</v>
      </c>
    </row>
    <row r="1593" spans="1:19" x14ac:dyDescent="0.3">
      <c r="A1593" s="84">
        <v>705</v>
      </c>
      <c r="B1593" s="84">
        <v>20</v>
      </c>
      <c r="C1593" s="84" t="s">
        <v>6066</v>
      </c>
      <c r="D1593" s="84" t="s">
        <v>969</v>
      </c>
      <c r="E1593" s="84" t="s">
        <v>165</v>
      </c>
      <c r="F1593" s="84" t="s">
        <v>147</v>
      </c>
      <c r="G1593" s="84" t="s">
        <v>147</v>
      </c>
      <c r="H1593" s="85">
        <v>35445</v>
      </c>
      <c r="I1593" s="84" t="s">
        <v>611</v>
      </c>
      <c r="J1593" s="84" t="s">
        <v>6067</v>
      </c>
      <c r="K1593" s="84">
        <v>1020</v>
      </c>
      <c r="L1593" s="84" t="s">
        <v>155</v>
      </c>
      <c r="M1593" s="84">
        <v>2010705031</v>
      </c>
      <c r="N1593" s="86">
        <v>-20.2</v>
      </c>
      <c r="O1593" s="86">
        <v>20.2</v>
      </c>
      <c r="P1593" s="86">
        <v>0</v>
      </c>
      <c r="Q1593" s="84" t="s">
        <v>6068</v>
      </c>
      <c r="R1593" s="84" t="s">
        <v>204</v>
      </c>
      <c r="S1593" s="84">
        <v>1592</v>
      </c>
    </row>
    <row r="1594" spans="1:19" x14ac:dyDescent="0.3">
      <c r="A1594" s="84">
        <v>-42</v>
      </c>
      <c r="B1594" s="84">
        <v>19</v>
      </c>
      <c r="C1594" s="84" t="s">
        <v>6069</v>
      </c>
      <c r="D1594" s="84" t="s">
        <v>2709</v>
      </c>
      <c r="E1594" s="84" t="s">
        <v>165</v>
      </c>
      <c r="F1594" s="84" t="s">
        <v>147</v>
      </c>
      <c r="G1594" s="84" t="s">
        <v>239</v>
      </c>
      <c r="H1594" s="85">
        <v>32712</v>
      </c>
      <c r="I1594" s="84" t="s">
        <v>148</v>
      </c>
      <c r="J1594" s="84" t="s">
        <v>6070</v>
      </c>
      <c r="K1594" s="84">
        <v>1040</v>
      </c>
      <c r="L1594" s="84" t="s">
        <v>147</v>
      </c>
      <c r="M1594" s="84">
        <v>1940042021</v>
      </c>
      <c r="N1594" s="86">
        <v>-20.2</v>
      </c>
      <c r="O1594" s="86">
        <v>20.2</v>
      </c>
      <c r="P1594" s="86">
        <v>0</v>
      </c>
      <c r="Q1594" s="84" t="s">
        <v>6071</v>
      </c>
      <c r="R1594" s="84" t="s">
        <v>232</v>
      </c>
      <c r="S1594" s="84">
        <v>1593</v>
      </c>
    </row>
    <row r="1595" spans="1:19" x14ac:dyDescent="0.3">
      <c r="A1595" s="84">
        <v>390</v>
      </c>
      <c r="B1595" s="84">
        <v>17</v>
      </c>
      <c r="C1595" s="84" t="s">
        <v>6072</v>
      </c>
      <c r="D1595" s="84" t="s">
        <v>6073</v>
      </c>
      <c r="E1595" s="84" t="s">
        <v>146</v>
      </c>
      <c r="F1595" s="84" t="s">
        <v>147</v>
      </c>
      <c r="G1595" s="84" t="s">
        <v>239</v>
      </c>
      <c r="H1595" s="85">
        <v>31664</v>
      </c>
      <c r="I1595" s="84" t="s">
        <v>148</v>
      </c>
      <c r="J1595" s="84" t="s">
        <v>6074</v>
      </c>
      <c r="K1595" s="84">
        <v>1090</v>
      </c>
      <c r="L1595" s="84" t="s">
        <v>1160</v>
      </c>
      <c r="M1595" s="84">
        <v>1710390032</v>
      </c>
      <c r="N1595" s="86">
        <v>-20.2</v>
      </c>
      <c r="O1595" s="86">
        <v>20.2</v>
      </c>
      <c r="P1595" s="86">
        <v>0</v>
      </c>
      <c r="Q1595" s="84" t="s">
        <v>6075</v>
      </c>
      <c r="S1595" s="84">
        <v>1594</v>
      </c>
    </row>
    <row r="1596" spans="1:19" x14ac:dyDescent="0.3">
      <c r="A1596" s="84">
        <v>229</v>
      </c>
      <c r="B1596" s="84">
        <v>18</v>
      </c>
      <c r="C1596" s="84" t="s">
        <v>6076</v>
      </c>
      <c r="D1596" s="84" t="s">
        <v>6077</v>
      </c>
      <c r="E1596" s="84" t="s">
        <v>165</v>
      </c>
      <c r="F1596" s="84" t="s">
        <v>147</v>
      </c>
      <c r="G1596" s="84" t="s">
        <v>147</v>
      </c>
      <c r="H1596" s="85">
        <v>36397</v>
      </c>
      <c r="I1596" s="84" t="s">
        <v>148</v>
      </c>
      <c r="J1596" s="84" t="s">
        <v>6078</v>
      </c>
      <c r="K1596" s="84">
        <v>1020</v>
      </c>
      <c r="L1596" s="84" t="s">
        <v>161</v>
      </c>
      <c r="M1596" s="84">
        <v>1810229071</v>
      </c>
      <c r="N1596" s="86">
        <v>-20.2</v>
      </c>
      <c r="O1596" s="86">
        <v>20.2</v>
      </c>
      <c r="P1596" s="86">
        <v>0</v>
      </c>
      <c r="Q1596" s="84" t="s">
        <v>6079</v>
      </c>
      <c r="S1596" s="84">
        <v>1595</v>
      </c>
    </row>
    <row r="1597" spans="1:19" x14ac:dyDescent="0.3">
      <c r="A1597" s="84">
        <v>389</v>
      </c>
      <c r="B1597" s="84">
        <v>20</v>
      </c>
      <c r="C1597" s="84" t="s">
        <v>6080</v>
      </c>
      <c r="D1597" s="84" t="s">
        <v>4701</v>
      </c>
      <c r="E1597" s="84" t="s">
        <v>146</v>
      </c>
      <c r="F1597" s="84" t="s">
        <v>147</v>
      </c>
      <c r="G1597" s="84" t="s">
        <v>147</v>
      </c>
      <c r="H1597" s="85">
        <v>36453</v>
      </c>
      <c r="I1597" s="84" t="s">
        <v>148</v>
      </c>
      <c r="J1597" s="84" t="s">
        <v>6081</v>
      </c>
      <c r="K1597" s="84">
        <v>1170</v>
      </c>
      <c r="L1597" s="84" t="s">
        <v>248</v>
      </c>
      <c r="M1597" s="84">
        <v>2010389147</v>
      </c>
      <c r="N1597" s="86">
        <v>-20.2</v>
      </c>
      <c r="O1597" s="86">
        <v>20.2</v>
      </c>
      <c r="P1597" s="86">
        <v>0</v>
      </c>
      <c r="Q1597" s="84" t="s">
        <v>6082</v>
      </c>
      <c r="S1597" s="84">
        <v>1596</v>
      </c>
    </row>
    <row r="1598" spans="1:19" x14ac:dyDescent="0.3">
      <c r="A1598" s="84">
        <v>389</v>
      </c>
      <c r="B1598" s="84">
        <v>19</v>
      </c>
      <c r="C1598" s="84" t="s">
        <v>6083</v>
      </c>
      <c r="D1598" s="84" t="s">
        <v>6084</v>
      </c>
      <c r="E1598" s="84" t="s">
        <v>146</v>
      </c>
      <c r="F1598" s="84" t="s">
        <v>147</v>
      </c>
      <c r="G1598" s="84" t="s">
        <v>147</v>
      </c>
      <c r="H1598" s="85">
        <v>35128</v>
      </c>
      <c r="I1598" s="84" t="s">
        <v>240</v>
      </c>
      <c r="J1598" s="84" t="s">
        <v>6085</v>
      </c>
      <c r="K1598" s="84">
        <v>2393</v>
      </c>
      <c r="L1598" s="84" t="s">
        <v>6086</v>
      </c>
      <c r="M1598" s="84">
        <v>1910389128</v>
      </c>
      <c r="N1598" s="86">
        <v>-20.2</v>
      </c>
      <c r="O1598" s="86">
        <v>20.2</v>
      </c>
      <c r="P1598" s="86">
        <v>0</v>
      </c>
      <c r="Q1598" s="84" t="s">
        <v>6087</v>
      </c>
      <c r="S1598" s="84">
        <v>1597</v>
      </c>
    </row>
    <row r="1599" spans="1:19" x14ac:dyDescent="0.3">
      <c r="A1599" s="84">
        <v>390</v>
      </c>
      <c r="B1599" s="84">
        <v>18</v>
      </c>
      <c r="C1599" s="84" t="s">
        <v>6088</v>
      </c>
      <c r="D1599" s="84" t="s">
        <v>2321</v>
      </c>
      <c r="E1599" s="84" t="s">
        <v>146</v>
      </c>
      <c r="F1599" s="84" t="s">
        <v>147</v>
      </c>
      <c r="G1599" s="84" t="s">
        <v>430</v>
      </c>
      <c r="H1599" s="85">
        <v>32586</v>
      </c>
      <c r="I1599" s="84" t="s">
        <v>4821</v>
      </c>
      <c r="J1599" s="84" t="s">
        <v>6089</v>
      </c>
      <c r="K1599" s="84">
        <v>1020</v>
      </c>
      <c r="L1599" s="84" t="s">
        <v>161</v>
      </c>
      <c r="M1599" s="84">
        <v>1810390038</v>
      </c>
      <c r="N1599" s="86">
        <v>-20.2</v>
      </c>
      <c r="O1599" s="86">
        <v>20.2</v>
      </c>
      <c r="P1599" s="86">
        <v>0</v>
      </c>
      <c r="Q1599" s="84" t="s">
        <v>6090</v>
      </c>
      <c r="S1599" s="84">
        <v>1598</v>
      </c>
    </row>
    <row r="1600" spans="1:19" x14ac:dyDescent="0.3">
      <c r="A1600" s="84">
        <v>229</v>
      </c>
      <c r="B1600" s="84">
        <v>18</v>
      </c>
      <c r="C1600" s="84" t="s">
        <v>6091</v>
      </c>
      <c r="D1600" s="84" t="s">
        <v>6092</v>
      </c>
      <c r="E1600" s="84" t="s">
        <v>146</v>
      </c>
      <c r="F1600" s="84" t="s">
        <v>147</v>
      </c>
      <c r="G1600" s="84" t="s">
        <v>147</v>
      </c>
      <c r="H1600" s="85">
        <v>36411</v>
      </c>
      <c r="I1600" s="84" t="s">
        <v>148</v>
      </c>
      <c r="J1600" s="84" t="s">
        <v>6093</v>
      </c>
      <c r="K1600" s="84">
        <v>1020</v>
      </c>
      <c r="L1600" s="84" t="s">
        <v>161</v>
      </c>
      <c r="M1600" s="84">
        <v>1810229033</v>
      </c>
      <c r="N1600" s="86">
        <v>-20.2</v>
      </c>
      <c r="O1600" s="86">
        <v>20.2</v>
      </c>
      <c r="P1600" s="86">
        <v>0</v>
      </c>
      <c r="Q1600" s="84" t="s">
        <v>6094</v>
      </c>
      <c r="S1600" s="84">
        <v>1599</v>
      </c>
    </row>
    <row r="1601" spans="1:19" x14ac:dyDescent="0.3">
      <c r="A1601" s="84">
        <v>-39</v>
      </c>
      <c r="B1601" s="84">
        <v>19</v>
      </c>
      <c r="C1601" s="84" t="s">
        <v>6095</v>
      </c>
      <c r="D1601" s="84" t="s">
        <v>6096</v>
      </c>
      <c r="E1601" s="84" t="s">
        <v>165</v>
      </c>
      <c r="F1601" s="84" t="s">
        <v>147</v>
      </c>
      <c r="G1601" s="84" t="s">
        <v>147</v>
      </c>
      <c r="H1601" s="85">
        <v>32389</v>
      </c>
      <c r="I1601" s="84" t="s">
        <v>148</v>
      </c>
      <c r="J1601" s="84" t="s">
        <v>6097</v>
      </c>
      <c r="K1601" s="84">
        <v>1030</v>
      </c>
      <c r="L1601" s="84" t="s">
        <v>155</v>
      </c>
      <c r="M1601" s="84">
        <v>1930039045</v>
      </c>
      <c r="N1601" s="86">
        <v>-20.2</v>
      </c>
      <c r="O1601" s="86">
        <v>20.2</v>
      </c>
      <c r="P1601" s="86">
        <v>0</v>
      </c>
      <c r="Q1601" s="84" t="s">
        <v>6098</v>
      </c>
      <c r="R1601" s="84" t="s">
        <v>220</v>
      </c>
      <c r="S1601" s="84">
        <v>1600</v>
      </c>
    </row>
    <row r="1602" spans="1:19" x14ac:dyDescent="0.3">
      <c r="A1602" s="84">
        <v>480</v>
      </c>
      <c r="B1602" s="84">
        <v>18</v>
      </c>
      <c r="C1602" s="84" t="s">
        <v>6099</v>
      </c>
      <c r="D1602" s="84" t="s">
        <v>6100</v>
      </c>
      <c r="E1602" s="84" t="s">
        <v>165</v>
      </c>
      <c r="F1602" s="84" t="s">
        <v>147</v>
      </c>
      <c r="G1602" s="84" t="s">
        <v>147</v>
      </c>
      <c r="H1602" s="85">
        <v>35994</v>
      </c>
      <c r="I1602" s="84" t="s">
        <v>148</v>
      </c>
      <c r="J1602" s="84" t="s">
        <v>6101</v>
      </c>
      <c r="K1602" s="84">
        <v>2301</v>
      </c>
      <c r="L1602" s="84" t="s">
        <v>378</v>
      </c>
      <c r="M1602" s="84">
        <v>1810480012</v>
      </c>
      <c r="N1602" s="86">
        <v>-20.2</v>
      </c>
      <c r="O1602" s="86">
        <v>20.2</v>
      </c>
      <c r="P1602" s="86">
        <v>0</v>
      </c>
      <c r="Q1602" s="84" t="s">
        <v>6102</v>
      </c>
      <c r="S1602" s="84">
        <v>1601</v>
      </c>
    </row>
    <row r="1603" spans="1:19" x14ac:dyDescent="0.3">
      <c r="A1603" s="84">
        <v>1389</v>
      </c>
      <c r="B1603" s="84">
        <v>18</v>
      </c>
      <c r="C1603" s="84" t="s">
        <v>6103</v>
      </c>
      <c r="D1603" s="84" t="s">
        <v>6104</v>
      </c>
      <c r="E1603" s="84" t="s">
        <v>165</v>
      </c>
      <c r="F1603" s="84" t="s">
        <v>147</v>
      </c>
      <c r="G1603" s="84" t="s">
        <v>147</v>
      </c>
      <c r="H1603" s="85">
        <v>34052</v>
      </c>
      <c r="I1603" s="84" t="s">
        <v>869</v>
      </c>
      <c r="J1603" s="84" t="s">
        <v>6105</v>
      </c>
      <c r="K1603" s="84">
        <v>1140</v>
      </c>
      <c r="L1603" s="84" t="s">
        <v>387</v>
      </c>
      <c r="M1603" s="84">
        <v>1810389924</v>
      </c>
      <c r="N1603" s="86">
        <v>-20.2</v>
      </c>
      <c r="O1603" s="86">
        <v>20.2</v>
      </c>
      <c r="P1603" s="86">
        <v>0</v>
      </c>
      <c r="Q1603" s="84" t="s">
        <v>6106</v>
      </c>
      <c r="S1603" s="84">
        <v>1602</v>
      </c>
    </row>
    <row r="1604" spans="1:19" x14ac:dyDescent="0.3">
      <c r="A1604" s="84">
        <v>229</v>
      </c>
      <c r="B1604" s="84">
        <v>19</v>
      </c>
      <c r="C1604" s="84" t="s">
        <v>6107</v>
      </c>
      <c r="D1604" s="84" t="s">
        <v>1460</v>
      </c>
      <c r="E1604" s="84" t="s">
        <v>146</v>
      </c>
      <c r="F1604" s="84" t="s">
        <v>147</v>
      </c>
      <c r="G1604" s="84" t="s">
        <v>147</v>
      </c>
      <c r="H1604" s="85">
        <v>33950</v>
      </c>
      <c r="I1604" s="84" t="s">
        <v>148</v>
      </c>
      <c r="J1604" s="84" t="s">
        <v>6108</v>
      </c>
      <c r="K1604" s="84">
        <v>2435</v>
      </c>
      <c r="L1604" s="84" t="s">
        <v>1763</v>
      </c>
      <c r="M1604" s="84">
        <v>1910229028</v>
      </c>
      <c r="N1604" s="86">
        <v>-20.2</v>
      </c>
      <c r="O1604" s="86">
        <v>20.2</v>
      </c>
      <c r="P1604" s="86">
        <v>0</v>
      </c>
      <c r="Q1604" s="84" t="s">
        <v>6109</v>
      </c>
      <c r="S1604" s="84">
        <v>1603</v>
      </c>
    </row>
    <row r="1605" spans="1:19" x14ac:dyDescent="0.3">
      <c r="A1605" s="84">
        <v>582</v>
      </c>
      <c r="B1605" s="84">
        <v>18</v>
      </c>
      <c r="C1605" s="84" t="s">
        <v>6110</v>
      </c>
      <c r="D1605" s="84" t="s">
        <v>2624</v>
      </c>
      <c r="E1605" s="84" t="s">
        <v>165</v>
      </c>
      <c r="F1605" s="84" t="s">
        <v>147</v>
      </c>
      <c r="G1605" s="84" t="s">
        <v>147</v>
      </c>
      <c r="H1605" s="85">
        <v>34419</v>
      </c>
      <c r="I1605" s="84" t="s">
        <v>624</v>
      </c>
      <c r="J1605" s="84" t="s">
        <v>6111</v>
      </c>
      <c r="K1605" s="84">
        <v>3430</v>
      </c>
      <c r="L1605" s="84" t="s">
        <v>1112</v>
      </c>
      <c r="M1605" s="84">
        <v>1810582052</v>
      </c>
      <c r="N1605" s="86">
        <v>-20.2</v>
      </c>
      <c r="O1605" s="86">
        <v>20.2</v>
      </c>
      <c r="P1605" s="86">
        <v>0</v>
      </c>
      <c r="Q1605" s="84" t="s">
        <v>6112</v>
      </c>
      <c r="S1605" s="84">
        <v>1604</v>
      </c>
    </row>
    <row r="1606" spans="1:19" x14ac:dyDescent="0.3">
      <c r="A1606" s="84">
        <v>388</v>
      </c>
      <c r="B1606" s="84">
        <v>19</v>
      </c>
      <c r="C1606" s="84" t="s">
        <v>6113</v>
      </c>
      <c r="D1606" s="84" t="s">
        <v>6114</v>
      </c>
      <c r="E1606" s="84" t="s">
        <v>165</v>
      </c>
      <c r="F1606" s="84" t="s">
        <v>147</v>
      </c>
      <c r="G1606" s="84" t="s">
        <v>239</v>
      </c>
      <c r="H1606" s="85">
        <v>32764</v>
      </c>
      <c r="I1606" s="84" t="s">
        <v>148</v>
      </c>
      <c r="J1606" s="84" t="s">
        <v>6115</v>
      </c>
      <c r="K1606" s="84">
        <v>1220</v>
      </c>
      <c r="L1606" s="84" t="s">
        <v>155</v>
      </c>
      <c r="M1606" s="84">
        <v>1910388030</v>
      </c>
      <c r="N1606" s="86">
        <v>-20.2</v>
      </c>
      <c r="O1606" s="86">
        <v>20.2</v>
      </c>
      <c r="P1606" s="86">
        <v>0</v>
      </c>
      <c r="Q1606" s="84" t="s">
        <v>6116</v>
      </c>
      <c r="S1606" s="84">
        <v>1605</v>
      </c>
    </row>
    <row r="1607" spans="1:19" x14ac:dyDescent="0.3">
      <c r="A1607" s="84">
        <v>-39</v>
      </c>
      <c r="B1607" s="84">
        <v>20</v>
      </c>
      <c r="C1607" s="84" t="s">
        <v>6117</v>
      </c>
      <c r="D1607" s="84" t="s">
        <v>566</v>
      </c>
      <c r="E1607" s="84" t="s">
        <v>165</v>
      </c>
      <c r="F1607" s="84" t="s">
        <v>147</v>
      </c>
      <c r="G1607" s="84" t="s">
        <v>147</v>
      </c>
      <c r="H1607" s="85">
        <v>32171</v>
      </c>
      <c r="I1607" s="84" t="s">
        <v>228</v>
      </c>
      <c r="J1607" s="84" t="s">
        <v>6118</v>
      </c>
      <c r="K1607" s="84">
        <v>87645</v>
      </c>
      <c r="L1607" s="84" t="s">
        <v>147</v>
      </c>
      <c r="M1607" s="84">
        <v>2030039047</v>
      </c>
      <c r="N1607" s="86">
        <v>-20.2</v>
      </c>
      <c r="O1607" s="86">
        <v>20.2</v>
      </c>
      <c r="P1607" s="86">
        <v>0</v>
      </c>
      <c r="Q1607" s="84" t="s">
        <v>6119</v>
      </c>
      <c r="R1607" s="84" t="s">
        <v>220</v>
      </c>
      <c r="S1607" s="84">
        <v>1606</v>
      </c>
    </row>
    <row r="1608" spans="1:19" x14ac:dyDescent="0.3">
      <c r="A1608" s="84">
        <v>229</v>
      </c>
      <c r="B1608" s="84">
        <v>18</v>
      </c>
      <c r="C1608" s="84" t="s">
        <v>6120</v>
      </c>
      <c r="D1608" s="84" t="s">
        <v>2032</v>
      </c>
      <c r="E1608" s="84" t="s">
        <v>146</v>
      </c>
      <c r="F1608" s="84" t="s">
        <v>147</v>
      </c>
      <c r="G1608" s="84" t="s">
        <v>147</v>
      </c>
      <c r="H1608" s="85">
        <v>36250</v>
      </c>
      <c r="I1608" s="84" t="s">
        <v>148</v>
      </c>
      <c r="J1608" s="84" t="s">
        <v>6121</v>
      </c>
      <c r="K1608" s="84">
        <v>1210</v>
      </c>
      <c r="L1608" s="84" t="s">
        <v>261</v>
      </c>
      <c r="M1608" s="84">
        <v>1810229072</v>
      </c>
      <c r="N1608" s="86">
        <v>-20.2</v>
      </c>
      <c r="O1608" s="86">
        <v>20.2</v>
      </c>
      <c r="P1608" s="86">
        <v>0</v>
      </c>
      <c r="Q1608" s="84" t="s">
        <v>6122</v>
      </c>
      <c r="S1608" s="84">
        <v>1607</v>
      </c>
    </row>
    <row r="1609" spans="1:19" x14ac:dyDescent="0.3">
      <c r="A1609" s="84">
        <v>230</v>
      </c>
      <c r="B1609" s="84">
        <v>19</v>
      </c>
      <c r="C1609" s="84" t="s">
        <v>6123</v>
      </c>
      <c r="D1609" s="84" t="s">
        <v>6124</v>
      </c>
      <c r="E1609" s="84" t="s">
        <v>146</v>
      </c>
      <c r="F1609" s="84" t="s">
        <v>147</v>
      </c>
      <c r="G1609" s="84" t="s">
        <v>239</v>
      </c>
      <c r="H1609" s="85">
        <v>34390</v>
      </c>
      <c r="I1609" s="84" t="s">
        <v>148</v>
      </c>
      <c r="J1609" s="84" t="s">
        <v>6125</v>
      </c>
      <c r="K1609" s="84">
        <v>1130</v>
      </c>
      <c r="L1609" s="84" t="s">
        <v>155</v>
      </c>
      <c r="M1609" s="84">
        <v>1910230025</v>
      </c>
      <c r="N1609" s="86">
        <v>-20.2</v>
      </c>
      <c r="O1609" s="86">
        <v>20.2</v>
      </c>
      <c r="P1609" s="86">
        <v>0</v>
      </c>
      <c r="Q1609" s="84" t="s">
        <v>6126</v>
      </c>
      <c r="S1609" s="84">
        <v>1608</v>
      </c>
    </row>
    <row r="1610" spans="1:19" x14ac:dyDescent="0.3">
      <c r="A1610" s="84">
        <v>389</v>
      </c>
      <c r="B1610" s="84">
        <v>19</v>
      </c>
      <c r="C1610" s="84" t="s">
        <v>6127</v>
      </c>
      <c r="D1610" s="84" t="s">
        <v>1389</v>
      </c>
      <c r="E1610" s="84" t="s">
        <v>165</v>
      </c>
      <c r="F1610" s="84" t="s">
        <v>147</v>
      </c>
      <c r="G1610" s="84" t="s">
        <v>147</v>
      </c>
      <c r="H1610" s="85">
        <v>35393</v>
      </c>
      <c r="I1610" s="84" t="s">
        <v>1146</v>
      </c>
      <c r="J1610" s="84" t="s">
        <v>6128</v>
      </c>
      <c r="K1610" s="84">
        <v>1100</v>
      </c>
      <c r="L1610" s="84" t="s">
        <v>168</v>
      </c>
      <c r="M1610" s="84">
        <v>1910389060</v>
      </c>
      <c r="N1610" s="86">
        <v>-20.2</v>
      </c>
      <c r="O1610" s="86">
        <v>20.2</v>
      </c>
      <c r="P1610" s="86">
        <v>0</v>
      </c>
      <c r="Q1610" s="84" t="s">
        <v>6129</v>
      </c>
      <c r="S1610" s="84">
        <v>1609</v>
      </c>
    </row>
    <row r="1611" spans="1:19" x14ac:dyDescent="0.3">
      <c r="A1611" s="84">
        <v>387</v>
      </c>
      <c r="B1611" s="84">
        <v>19</v>
      </c>
      <c r="C1611" s="84" t="s">
        <v>6130</v>
      </c>
      <c r="D1611" s="84" t="s">
        <v>6131</v>
      </c>
      <c r="E1611" s="84" t="s">
        <v>146</v>
      </c>
      <c r="F1611" s="84" t="s">
        <v>147</v>
      </c>
      <c r="G1611" s="84" t="s">
        <v>147</v>
      </c>
      <c r="H1611" s="85">
        <v>36437</v>
      </c>
      <c r="I1611" s="84" t="s">
        <v>228</v>
      </c>
      <c r="J1611" s="84" t="s">
        <v>6132</v>
      </c>
      <c r="K1611" s="84">
        <v>1180</v>
      </c>
      <c r="L1611" s="84" t="s">
        <v>155</v>
      </c>
      <c r="M1611" s="84">
        <v>1920387001</v>
      </c>
      <c r="N1611" s="86">
        <v>-20.2</v>
      </c>
      <c r="O1611" s="86">
        <v>20.2</v>
      </c>
      <c r="P1611" s="86">
        <v>0</v>
      </c>
      <c r="Q1611" s="84" t="s">
        <v>6133</v>
      </c>
      <c r="R1611" s="84" t="s">
        <v>204</v>
      </c>
      <c r="S1611" s="84">
        <v>1610</v>
      </c>
    </row>
    <row r="1612" spans="1:19" x14ac:dyDescent="0.3">
      <c r="A1612" s="84">
        <v>229</v>
      </c>
      <c r="B1612" s="84">
        <v>18</v>
      </c>
      <c r="C1612" s="84" t="s">
        <v>6134</v>
      </c>
      <c r="D1612" s="84" t="s">
        <v>482</v>
      </c>
      <c r="E1612" s="84" t="s">
        <v>146</v>
      </c>
      <c r="F1612" s="84" t="s">
        <v>147</v>
      </c>
      <c r="G1612" s="84" t="s">
        <v>147</v>
      </c>
      <c r="H1612" s="85">
        <v>35223</v>
      </c>
      <c r="I1612" s="84" t="s">
        <v>148</v>
      </c>
      <c r="J1612" s="84" t="s">
        <v>6135</v>
      </c>
      <c r="K1612" s="84">
        <v>2095</v>
      </c>
      <c r="L1612" s="84" t="s">
        <v>2582</v>
      </c>
      <c r="M1612" s="84">
        <v>1810229034</v>
      </c>
      <c r="N1612" s="86">
        <v>-20.2</v>
      </c>
      <c r="O1612" s="86">
        <v>20.2</v>
      </c>
      <c r="P1612" s="86">
        <v>0</v>
      </c>
      <c r="Q1612" s="84" t="s">
        <v>6136</v>
      </c>
      <c r="S1612" s="84">
        <v>1611</v>
      </c>
    </row>
    <row r="1613" spans="1:19" x14ac:dyDescent="0.3">
      <c r="A1613" s="84">
        <v>-41</v>
      </c>
      <c r="B1613" s="84">
        <v>19</v>
      </c>
      <c r="C1613" s="84" t="s">
        <v>6137</v>
      </c>
      <c r="D1613" s="84" t="s">
        <v>6138</v>
      </c>
      <c r="E1613" s="84" t="s">
        <v>165</v>
      </c>
      <c r="F1613" s="84" t="s">
        <v>147</v>
      </c>
      <c r="G1613" s="84" t="s">
        <v>529</v>
      </c>
      <c r="H1613" s="85">
        <v>32860</v>
      </c>
      <c r="I1613" s="84" t="s">
        <v>148</v>
      </c>
      <c r="J1613" s="84" t="s">
        <v>6139</v>
      </c>
      <c r="K1613" s="84">
        <v>1040</v>
      </c>
      <c r="L1613" s="84" t="s">
        <v>192</v>
      </c>
      <c r="M1613" s="84">
        <v>1930041004</v>
      </c>
      <c r="N1613" s="86">
        <v>-20.2</v>
      </c>
      <c r="O1613" s="86">
        <v>20.2</v>
      </c>
      <c r="P1613" s="86">
        <v>0</v>
      </c>
      <c r="Q1613" s="84" t="s">
        <v>6140</v>
      </c>
      <c r="R1613" s="84" t="s">
        <v>1396</v>
      </c>
      <c r="S1613" s="84">
        <v>1612</v>
      </c>
    </row>
    <row r="1614" spans="1:19" x14ac:dyDescent="0.3">
      <c r="A1614" s="84">
        <v>702</v>
      </c>
      <c r="B1614" s="84">
        <v>19</v>
      </c>
      <c r="C1614" s="84" t="s">
        <v>6141</v>
      </c>
      <c r="D1614" s="84" t="s">
        <v>6142</v>
      </c>
      <c r="E1614" s="84" t="s">
        <v>165</v>
      </c>
      <c r="F1614" s="84" t="s">
        <v>147</v>
      </c>
      <c r="G1614" s="84" t="s">
        <v>147</v>
      </c>
      <c r="H1614" s="85">
        <v>36412</v>
      </c>
      <c r="I1614" s="84" t="s">
        <v>228</v>
      </c>
      <c r="J1614" s="84" t="s">
        <v>6143</v>
      </c>
      <c r="K1614" s="84">
        <v>1020</v>
      </c>
      <c r="L1614" s="84" t="s">
        <v>161</v>
      </c>
      <c r="M1614" s="84">
        <v>1910702024</v>
      </c>
      <c r="N1614" s="86">
        <v>-20.2</v>
      </c>
      <c r="O1614" s="86">
        <v>20.2</v>
      </c>
      <c r="P1614" s="86">
        <v>0</v>
      </c>
      <c r="Q1614" s="84" t="s">
        <v>6144</v>
      </c>
      <c r="S1614" s="84">
        <v>1613</v>
      </c>
    </row>
    <row r="1615" spans="1:19" x14ac:dyDescent="0.3">
      <c r="A1615" s="84">
        <v>388</v>
      </c>
      <c r="B1615" s="84">
        <v>17</v>
      </c>
      <c r="C1615" s="84" t="s">
        <v>6145</v>
      </c>
      <c r="D1615" s="84" t="s">
        <v>6146</v>
      </c>
      <c r="E1615" s="84" t="s">
        <v>165</v>
      </c>
      <c r="F1615" s="84" t="s">
        <v>147</v>
      </c>
      <c r="G1615" s="84" t="s">
        <v>239</v>
      </c>
      <c r="H1615" s="85">
        <v>33146</v>
      </c>
      <c r="I1615" s="84" t="s">
        <v>148</v>
      </c>
      <c r="J1615" s="84" t="s">
        <v>6147</v>
      </c>
      <c r="K1615" s="84">
        <v>1220</v>
      </c>
      <c r="L1615" s="84" t="s">
        <v>155</v>
      </c>
      <c r="M1615" s="84">
        <v>1710388030</v>
      </c>
      <c r="N1615" s="86">
        <v>-20.2</v>
      </c>
      <c r="O1615" s="86">
        <v>20.2</v>
      </c>
      <c r="P1615" s="86">
        <v>0</v>
      </c>
      <c r="Q1615" s="84" t="s">
        <v>6148</v>
      </c>
      <c r="S1615" s="84">
        <v>1614</v>
      </c>
    </row>
    <row r="1616" spans="1:19" x14ac:dyDescent="0.3">
      <c r="A1616" s="84">
        <v>387</v>
      </c>
      <c r="B1616" s="84">
        <v>18</v>
      </c>
      <c r="C1616" s="84" t="s">
        <v>6149</v>
      </c>
      <c r="D1616" s="84" t="s">
        <v>6150</v>
      </c>
      <c r="E1616" s="84" t="s">
        <v>146</v>
      </c>
      <c r="F1616" s="84" t="s">
        <v>147</v>
      </c>
      <c r="G1616" s="84" t="s">
        <v>147</v>
      </c>
      <c r="H1616" s="85">
        <v>34026</v>
      </c>
      <c r="I1616" s="84" t="s">
        <v>148</v>
      </c>
      <c r="J1616" s="84" t="s">
        <v>6151</v>
      </c>
      <c r="K1616" s="84">
        <v>2322</v>
      </c>
      <c r="L1616" s="84" t="s">
        <v>6152</v>
      </c>
      <c r="M1616" s="84">
        <v>1810387079</v>
      </c>
      <c r="N1616" s="86">
        <v>-20.2</v>
      </c>
      <c r="O1616" s="86">
        <v>20.2</v>
      </c>
      <c r="P1616" s="86">
        <v>0</v>
      </c>
      <c r="Q1616" s="84" t="s">
        <v>6153</v>
      </c>
      <c r="S1616" s="84">
        <v>1615</v>
      </c>
    </row>
    <row r="1617" spans="1:19" x14ac:dyDescent="0.3">
      <c r="A1617" s="84">
        <v>229</v>
      </c>
      <c r="B1617" s="84">
        <v>16</v>
      </c>
      <c r="C1617" s="84" t="s">
        <v>1136</v>
      </c>
      <c r="D1617" s="84" t="s">
        <v>6154</v>
      </c>
      <c r="E1617" s="84" t="s">
        <v>165</v>
      </c>
      <c r="F1617" s="84" t="s">
        <v>147</v>
      </c>
      <c r="G1617" s="84" t="s">
        <v>147</v>
      </c>
      <c r="H1617" s="85">
        <v>35500</v>
      </c>
      <c r="I1617" s="84" t="s">
        <v>148</v>
      </c>
      <c r="J1617" s="84" t="s">
        <v>6155</v>
      </c>
      <c r="K1617" s="84">
        <v>1220</v>
      </c>
      <c r="L1617" s="84" t="s">
        <v>155</v>
      </c>
      <c r="M1617" s="84">
        <v>1610229028</v>
      </c>
      <c r="N1617" s="86">
        <v>-20.2</v>
      </c>
      <c r="O1617" s="86">
        <v>20.2</v>
      </c>
      <c r="P1617" s="86">
        <v>0</v>
      </c>
      <c r="Q1617" s="84" t="s">
        <v>6156</v>
      </c>
      <c r="S1617" s="84">
        <v>1616</v>
      </c>
    </row>
    <row r="1618" spans="1:19" x14ac:dyDescent="0.3">
      <c r="A1618" s="84">
        <v>702</v>
      </c>
      <c r="B1618" s="84">
        <v>19</v>
      </c>
      <c r="C1618" s="84" t="s">
        <v>6157</v>
      </c>
      <c r="D1618" s="84" t="s">
        <v>6158</v>
      </c>
      <c r="E1618" s="84" t="s">
        <v>165</v>
      </c>
      <c r="F1618" s="84" t="s">
        <v>147</v>
      </c>
      <c r="G1618" s="84" t="s">
        <v>147</v>
      </c>
      <c r="H1618" s="85">
        <v>36931</v>
      </c>
      <c r="I1618" s="84" t="s">
        <v>148</v>
      </c>
      <c r="J1618" s="84" t="s">
        <v>6159</v>
      </c>
      <c r="K1618" s="84">
        <v>4271</v>
      </c>
      <c r="L1618" s="84" t="s">
        <v>6160</v>
      </c>
      <c r="M1618" s="84">
        <v>1910702025</v>
      </c>
      <c r="N1618" s="86">
        <v>-20.2</v>
      </c>
      <c r="O1618" s="86">
        <v>20.2</v>
      </c>
      <c r="P1618" s="86">
        <v>0</v>
      </c>
      <c r="Q1618" s="84" t="s">
        <v>6161</v>
      </c>
      <c r="S1618" s="84">
        <v>1617</v>
      </c>
    </row>
    <row r="1619" spans="1:19" x14ac:dyDescent="0.3">
      <c r="A1619" s="84">
        <v>613</v>
      </c>
      <c r="B1619" s="84">
        <v>20</v>
      </c>
      <c r="C1619" s="84" t="s">
        <v>6162</v>
      </c>
      <c r="D1619" s="84" t="s">
        <v>6163</v>
      </c>
      <c r="E1619" s="84" t="s">
        <v>146</v>
      </c>
      <c r="F1619" s="84" t="s">
        <v>147</v>
      </c>
      <c r="G1619" s="84" t="s">
        <v>147</v>
      </c>
      <c r="H1619" s="85">
        <v>35588</v>
      </c>
      <c r="I1619" s="84" t="s">
        <v>1274</v>
      </c>
      <c r="J1619" s="84" t="s">
        <v>5687</v>
      </c>
      <c r="K1619" s="84">
        <v>1020</v>
      </c>
      <c r="L1619" s="84" t="s">
        <v>155</v>
      </c>
      <c r="M1619" s="84">
        <v>2010613028</v>
      </c>
      <c r="N1619" s="86">
        <v>-20.2</v>
      </c>
      <c r="O1619" s="86">
        <v>20.2</v>
      </c>
      <c r="P1619" s="86">
        <v>0</v>
      </c>
      <c r="Q1619" s="84" t="s">
        <v>6164</v>
      </c>
      <c r="R1619" s="84" t="s">
        <v>204</v>
      </c>
      <c r="S1619" s="84">
        <v>1618</v>
      </c>
    </row>
    <row r="1620" spans="1:19" x14ac:dyDescent="0.3">
      <c r="A1620" s="84">
        <v>1389</v>
      </c>
      <c r="B1620" s="84">
        <v>20</v>
      </c>
      <c r="C1620" s="84" t="s">
        <v>6165</v>
      </c>
      <c r="D1620" s="84" t="s">
        <v>1460</v>
      </c>
      <c r="E1620" s="84" t="s">
        <v>146</v>
      </c>
      <c r="F1620" s="84" t="s">
        <v>147</v>
      </c>
      <c r="G1620" s="84" t="s">
        <v>147</v>
      </c>
      <c r="H1620" s="85">
        <v>35263</v>
      </c>
      <c r="I1620" s="84" t="s">
        <v>148</v>
      </c>
      <c r="J1620" s="84" t="s">
        <v>6166</v>
      </c>
      <c r="K1620" s="84">
        <v>8793</v>
      </c>
      <c r="L1620" s="84" t="s">
        <v>6167</v>
      </c>
      <c r="M1620" s="84">
        <v>2010389213</v>
      </c>
      <c r="N1620" s="86">
        <v>-20.2</v>
      </c>
      <c r="O1620" s="86">
        <v>20.2</v>
      </c>
      <c r="P1620" s="86">
        <v>0</v>
      </c>
      <c r="Q1620" s="84" t="s">
        <v>6168</v>
      </c>
      <c r="S1620" s="84">
        <v>1619</v>
      </c>
    </row>
    <row r="1621" spans="1:19" x14ac:dyDescent="0.3">
      <c r="A1621" s="84">
        <v>387</v>
      </c>
      <c r="B1621" s="84">
        <v>18</v>
      </c>
      <c r="C1621" s="84" t="s">
        <v>6169</v>
      </c>
      <c r="D1621" s="84" t="s">
        <v>6170</v>
      </c>
      <c r="E1621" s="84" t="s">
        <v>146</v>
      </c>
      <c r="F1621" s="84" t="s">
        <v>147</v>
      </c>
      <c r="G1621" s="84" t="s">
        <v>147</v>
      </c>
      <c r="H1621" s="85">
        <v>36281</v>
      </c>
      <c r="I1621" s="84" t="s">
        <v>148</v>
      </c>
      <c r="J1621" s="84" t="s">
        <v>6171</v>
      </c>
      <c r="K1621" s="84">
        <v>1200</v>
      </c>
      <c r="L1621" s="84" t="s">
        <v>945</v>
      </c>
      <c r="M1621" s="84">
        <v>1810387080</v>
      </c>
      <c r="N1621" s="86">
        <v>-20.2</v>
      </c>
      <c r="O1621" s="86">
        <v>20.2</v>
      </c>
      <c r="P1621" s="86">
        <v>0</v>
      </c>
      <c r="Q1621" s="84" t="s">
        <v>6172</v>
      </c>
      <c r="S1621" s="84">
        <v>1620</v>
      </c>
    </row>
    <row r="1622" spans="1:19" x14ac:dyDescent="0.3">
      <c r="A1622" s="84">
        <v>702</v>
      </c>
      <c r="B1622" s="84">
        <v>20</v>
      </c>
      <c r="C1622" s="84" t="s">
        <v>6173</v>
      </c>
      <c r="D1622" s="84" t="s">
        <v>4120</v>
      </c>
      <c r="E1622" s="84" t="s">
        <v>146</v>
      </c>
      <c r="F1622" s="84" t="s">
        <v>147</v>
      </c>
      <c r="G1622" s="84" t="s">
        <v>147</v>
      </c>
      <c r="H1622" s="85">
        <v>36415</v>
      </c>
      <c r="I1622" s="84" t="s">
        <v>148</v>
      </c>
      <c r="J1622" s="84" t="s">
        <v>6174</v>
      </c>
      <c r="K1622" s="84">
        <v>2602</v>
      </c>
      <c r="L1622" s="84" t="s">
        <v>6175</v>
      </c>
      <c r="M1622" s="84">
        <v>2010702011</v>
      </c>
      <c r="N1622" s="86">
        <v>-20.2</v>
      </c>
      <c r="O1622" s="86">
        <v>20.2</v>
      </c>
      <c r="P1622" s="86">
        <v>0</v>
      </c>
      <c r="Q1622" s="84" t="s">
        <v>6176</v>
      </c>
      <c r="S1622" s="84">
        <v>1621</v>
      </c>
    </row>
    <row r="1623" spans="1:19" x14ac:dyDescent="0.3">
      <c r="A1623" s="84">
        <v>389</v>
      </c>
      <c r="B1623" s="84">
        <v>18</v>
      </c>
      <c r="C1623" s="84" t="s">
        <v>1757</v>
      </c>
      <c r="D1623" s="84" t="s">
        <v>6177</v>
      </c>
      <c r="E1623" s="84" t="s">
        <v>146</v>
      </c>
      <c r="F1623" s="84" t="s">
        <v>147</v>
      </c>
      <c r="G1623" s="84" t="s">
        <v>147</v>
      </c>
      <c r="H1623" s="85">
        <v>34643</v>
      </c>
      <c r="I1623" s="84" t="s">
        <v>148</v>
      </c>
      <c r="J1623" s="84" t="s">
        <v>6178</v>
      </c>
      <c r="K1623" s="84">
        <v>1110</v>
      </c>
      <c r="L1623" s="84" t="s">
        <v>330</v>
      </c>
      <c r="M1623" s="84">
        <v>1810389030</v>
      </c>
      <c r="N1623" s="86">
        <v>-20.2</v>
      </c>
      <c r="O1623" s="86">
        <v>20.2</v>
      </c>
      <c r="P1623" s="86">
        <v>0</v>
      </c>
      <c r="Q1623" s="84" t="s">
        <v>6179</v>
      </c>
      <c r="S1623" s="84">
        <v>1622</v>
      </c>
    </row>
    <row r="1624" spans="1:19" x14ac:dyDescent="0.3">
      <c r="A1624" s="84">
        <v>392</v>
      </c>
      <c r="B1624" s="84">
        <v>19</v>
      </c>
      <c r="C1624" s="84" t="s">
        <v>6180</v>
      </c>
      <c r="D1624" s="84" t="s">
        <v>1661</v>
      </c>
      <c r="E1624" s="84" t="s">
        <v>146</v>
      </c>
      <c r="F1624" s="84" t="s">
        <v>147</v>
      </c>
      <c r="G1624" s="84" t="s">
        <v>430</v>
      </c>
      <c r="H1624" s="85">
        <v>34194</v>
      </c>
      <c r="I1624" s="84" t="s">
        <v>148</v>
      </c>
      <c r="J1624" s="84" t="s">
        <v>6181</v>
      </c>
      <c r="K1624" s="84">
        <v>1220</v>
      </c>
      <c r="L1624" s="84" t="s">
        <v>155</v>
      </c>
      <c r="M1624" s="84">
        <v>1910392016</v>
      </c>
      <c r="N1624" s="86">
        <v>-20.2</v>
      </c>
      <c r="O1624" s="86">
        <v>20.2</v>
      </c>
      <c r="P1624" s="86">
        <v>0</v>
      </c>
      <c r="Q1624" s="84" t="s">
        <v>6182</v>
      </c>
      <c r="S1624" s="84">
        <v>1623</v>
      </c>
    </row>
    <row r="1625" spans="1:19" x14ac:dyDescent="0.3">
      <c r="A1625" s="84">
        <v>230</v>
      </c>
      <c r="B1625" s="84">
        <v>19</v>
      </c>
      <c r="C1625" s="84" t="s">
        <v>6183</v>
      </c>
      <c r="D1625" s="84" t="s">
        <v>6184</v>
      </c>
      <c r="E1625" s="84" t="s">
        <v>165</v>
      </c>
      <c r="F1625" s="84" t="s">
        <v>147</v>
      </c>
      <c r="G1625" s="84" t="s">
        <v>239</v>
      </c>
      <c r="H1625" s="85">
        <v>32973</v>
      </c>
      <c r="I1625" s="84" t="s">
        <v>624</v>
      </c>
      <c r="J1625" s="84" t="s">
        <v>6185</v>
      </c>
      <c r="K1625" s="84">
        <v>1220</v>
      </c>
      <c r="L1625" s="84" t="s">
        <v>150</v>
      </c>
      <c r="M1625" s="84">
        <v>1910230026</v>
      </c>
      <c r="N1625" s="86">
        <v>-20.2</v>
      </c>
      <c r="O1625" s="86">
        <v>20.2</v>
      </c>
      <c r="P1625" s="86">
        <v>0</v>
      </c>
      <c r="Q1625" s="84" t="s">
        <v>6186</v>
      </c>
      <c r="S1625" s="84">
        <v>1624</v>
      </c>
    </row>
    <row r="1626" spans="1:19" x14ac:dyDescent="0.3">
      <c r="A1626" s="84">
        <v>389</v>
      </c>
      <c r="B1626" s="84">
        <v>20</v>
      </c>
      <c r="C1626" s="84" t="s">
        <v>6183</v>
      </c>
      <c r="D1626" s="84" t="s">
        <v>6187</v>
      </c>
      <c r="E1626" s="84" t="s">
        <v>146</v>
      </c>
      <c r="F1626" s="84" t="s">
        <v>147</v>
      </c>
      <c r="G1626" s="84" t="s">
        <v>147</v>
      </c>
      <c r="H1626" s="85">
        <v>36558</v>
      </c>
      <c r="I1626" s="84" t="s">
        <v>148</v>
      </c>
      <c r="J1626" s="84" t="s">
        <v>6188</v>
      </c>
      <c r="K1626" s="84">
        <v>1180</v>
      </c>
      <c r="L1626" s="84" t="s">
        <v>353</v>
      </c>
      <c r="M1626" s="84">
        <v>2010389148</v>
      </c>
      <c r="N1626" s="86">
        <v>-20.2</v>
      </c>
      <c r="O1626" s="86">
        <v>20.2</v>
      </c>
      <c r="P1626" s="86">
        <v>0</v>
      </c>
      <c r="Q1626" s="84" t="s">
        <v>6189</v>
      </c>
      <c r="S1626" s="84">
        <v>1625</v>
      </c>
    </row>
    <row r="1627" spans="1:19" x14ac:dyDescent="0.3">
      <c r="A1627" s="84">
        <v>389</v>
      </c>
      <c r="B1627" s="84">
        <v>18</v>
      </c>
      <c r="C1627" s="84" t="s">
        <v>6183</v>
      </c>
      <c r="D1627" s="84" t="s">
        <v>2294</v>
      </c>
      <c r="E1627" s="84" t="s">
        <v>165</v>
      </c>
      <c r="F1627" s="84" t="s">
        <v>147</v>
      </c>
      <c r="G1627" s="84" t="s">
        <v>147</v>
      </c>
      <c r="H1627" s="85">
        <v>35487</v>
      </c>
      <c r="I1627" s="84" t="s">
        <v>148</v>
      </c>
      <c r="J1627" s="84" t="s">
        <v>6190</v>
      </c>
      <c r="K1627" s="84">
        <v>1230</v>
      </c>
      <c r="L1627" s="84" t="s">
        <v>208</v>
      </c>
      <c r="M1627" s="84">
        <v>1810389031</v>
      </c>
      <c r="N1627" s="86">
        <v>-20.2</v>
      </c>
      <c r="O1627" s="86">
        <v>20.2</v>
      </c>
      <c r="P1627" s="86">
        <v>0</v>
      </c>
      <c r="Q1627" s="84" t="s">
        <v>6191</v>
      </c>
      <c r="S1627" s="84">
        <v>1626</v>
      </c>
    </row>
    <row r="1628" spans="1:19" x14ac:dyDescent="0.3">
      <c r="A1628" s="84">
        <v>387</v>
      </c>
      <c r="B1628" s="84">
        <v>19</v>
      </c>
      <c r="C1628" s="84" t="s">
        <v>6183</v>
      </c>
      <c r="D1628" s="84" t="s">
        <v>6192</v>
      </c>
      <c r="E1628" s="84" t="s">
        <v>146</v>
      </c>
      <c r="F1628" s="84" t="s">
        <v>147</v>
      </c>
      <c r="G1628" s="84" t="s">
        <v>147</v>
      </c>
      <c r="H1628" s="85">
        <v>36036</v>
      </c>
      <c r="I1628" s="84" t="s">
        <v>576</v>
      </c>
      <c r="J1628" s="84" t="s">
        <v>6193</v>
      </c>
      <c r="K1628" s="84">
        <v>1200</v>
      </c>
      <c r="L1628" s="84" t="s">
        <v>945</v>
      </c>
      <c r="M1628" s="84">
        <v>1910387078</v>
      </c>
      <c r="N1628" s="86">
        <v>-20.2</v>
      </c>
      <c r="O1628" s="86">
        <v>20.2</v>
      </c>
      <c r="P1628" s="86">
        <v>0</v>
      </c>
      <c r="Q1628" s="84" t="s">
        <v>6194</v>
      </c>
      <c r="S1628" s="84">
        <v>1627</v>
      </c>
    </row>
    <row r="1629" spans="1:19" x14ac:dyDescent="0.3">
      <c r="A1629" s="84">
        <v>389</v>
      </c>
      <c r="B1629" s="84">
        <v>20</v>
      </c>
      <c r="C1629" s="84" t="s">
        <v>6195</v>
      </c>
      <c r="D1629" s="84" t="s">
        <v>6196</v>
      </c>
      <c r="E1629" s="84" t="s">
        <v>146</v>
      </c>
      <c r="F1629" s="84" t="s">
        <v>147</v>
      </c>
      <c r="G1629" s="84" t="s">
        <v>147</v>
      </c>
      <c r="H1629" s="85">
        <v>33399</v>
      </c>
      <c r="I1629" s="84" t="s">
        <v>624</v>
      </c>
      <c r="J1629" s="84" t="s">
        <v>6197</v>
      </c>
      <c r="K1629" s="84">
        <v>1160</v>
      </c>
      <c r="L1629" s="84" t="s">
        <v>423</v>
      </c>
      <c r="M1629" s="84">
        <v>2010389057</v>
      </c>
      <c r="N1629" s="86">
        <v>-20.2</v>
      </c>
      <c r="O1629" s="86">
        <v>20.2</v>
      </c>
      <c r="P1629" s="86">
        <v>0</v>
      </c>
      <c r="Q1629" s="84" t="s">
        <v>6198</v>
      </c>
      <c r="S1629" s="84">
        <v>1628</v>
      </c>
    </row>
    <row r="1630" spans="1:19" x14ac:dyDescent="0.3">
      <c r="A1630" s="84">
        <v>1229</v>
      </c>
      <c r="B1630" s="84">
        <v>20</v>
      </c>
      <c r="C1630" s="84" t="s">
        <v>6199</v>
      </c>
      <c r="D1630" s="84" t="s">
        <v>6200</v>
      </c>
      <c r="E1630" s="84" t="s">
        <v>146</v>
      </c>
      <c r="F1630" s="84" t="s">
        <v>147</v>
      </c>
      <c r="G1630" s="84" t="s">
        <v>147</v>
      </c>
      <c r="H1630" s="85">
        <v>35729</v>
      </c>
      <c r="I1630" s="84" t="s">
        <v>201</v>
      </c>
      <c r="J1630" s="84" t="s">
        <v>6201</v>
      </c>
      <c r="K1630" s="84">
        <v>143005</v>
      </c>
      <c r="L1630" s="84" t="s">
        <v>6202</v>
      </c>
      <c r="M1630" s="84">
        <v>2010229084</v>
      </c>
      <c r="N1630" s="86">
        <v>-20.2</v>
      </c>
      <c r="O1630" s="86">
        <v>20.2</v>
      </c>
      <c r="P1630" s="86">
        <v>0</v>
      </c>
      <c r="Q1630" s="84" t="s">
        <v>6203</v>
      </c>
      <c r="S1630" s="84">
        <v>1629</v>
      </c>
    </row>
    <row r="1631" spans="1:19" x14ac:dyDescent="0.3">
      <c r="A1631" s="84">
        <v>705</v>
      </c>
      <c r="B1631" s="84">
        <v>19</v>
      </c>
      <c r="C1631" s="84" t="s">
        <v>6204</v>
      </c>
      <c r="D1631" s="84" t="s">
        <v>6205</v>
      </c>
      <c r="E1631" s="84" t="s">
        <v>165</v>
      </c>
      <c r="F1631" s="84" t="s">
        <v>147</v>
      </c>
      <c r="G1631" s="84" t="s">
        <v>239</v>
      </c>
      <c r="H1631" s="85">
        <v>35276</v>
      </c>
      <c r="I1631" s="84" t="s">
        <v>201</v>
      </c>
      <c r="J1631" s="84" t="s">
        <v>6206</v>
      </c>
      <c r="K1631" s="84">
        <v>1190</v>
      </c>
      <c r="L1631" s="84" t="s">
        <v>253</v>
      </c>
      <c r="M1631" s="84">
        <v>1910705012</v>
      </c>
      <c r="N1631" s="86">
        <v>-20.2</v>
      </c>
      <c r="O1631" s="86">
        <v>20.2</v>
      </c>
      <c r="P1631" s="86">
        <v>0</v>
      </c>
      <c r="Q1631" s="84" t="s">
        <v>6207</v>
      </c>
      <c r="S1631" s="84">
        <v>1630</v>
      </c>
    </row>
    <row r="1632" spans="1:19" x14ac:dyDescent="0.3">
      <c r="A1632" s="84">
        <v>480</v>
      </c>
      <c r="B1632" s="84">
        <v>20</v>
      </c>
      <c r="C1632" s="84" t="s">
        <v>6208</v>
      </c>
      <c r="D1632" s="84" t="s">
        <v>4271</v>
      </c>
      <c r="E1632" s="84" t="s">
        <v>146</v>
      </c>
      <c r="F1632" s="84" t="s">
        <v>147</v>
      </c>
      <c r="G1632" s="84" t="s">
        <v>147</v>
      </c>
      <c r="H1632" s="85">
        <v>24344</v>
      </c>
      <c r="I1632" s="84" t="s">
        <v>148</v>
      </c>
      <c r="J1632" s="84" t="s">
        <v>6209</v>
      </c>
      <c r="K1632" s="84">
        <v>1100</v>
      </c>
      <c r="L1632" s="84" t="s">
        <v>168</v>
      </c>
      <c r="M1632" s="84">
        <v>2010480019</v>
      </c>
      <c r="N1632" s="86">
        <v>-20.2</v>
      </c>
      <c r="O1632" s="86">
        <v>20.2</v>
      </c>
      <c r="P1632" s="86">
        <v>0</v>
      </c>
      <c r="Q1632" s="84" t="s">
        <v>6210</v>
      </c>
      <c r="S1632" s="84">
        <v>1631</v>
      </c>
    </row>
    <row r="1633" spans="1:19" x14ac:dyDescent="0.3">
      <c r="A1633" s="84">
        <v>391</v>
      </c>
      <c r="B1633" s="84">
        <v>20</v>
      </c>
      <c r="C1633" s="84" t="s">
        <v>6211</v>
      </c>
      <c r="D1633" s="84" t="s">
        <v>1180</v>
      </c>
      <c r="E1633" s="84" t="s">
        <v>146</v>
      </c>
      <c r="F1633" s="84" t="s">
        <v>147</v>
      </c>
      <c r="G1633" s="84" t="s">
        <v>147</v>
      </c>
      <c r="H1633" s="85">
        <v>33260</v>
      </c>
      <c r="I1633" s="84" t="s">
        <v>148</v>
      </c>
      <c r="J1633" s="84" t="s">
        <v>6212</v>
      </c>
      <c r="K1633" s="84">
        <v>7121</v>
      </c>
      <c r="L1633" s="84" t="s">
        <v>2724</v>
      </c>
      <c r="M1633" s="84">
        <v>2010391089</v>
      </c>
      <c r="N1633" s="86">
        <v>-20.2</v>
      </c>
      <c r="O1633" s="86">
        <v>20.2</v>
      </c>
      <c r="P1633" s="86">
        <v>0</v>
      </c>
      <c r="Q1633" s="84" t="s">
        <v>6213</v>
      </c>
      <c r="S1633" s="84">
        <v>1632</v>
      </c>
    </row>
    <row r="1634" spans="1:19" x14ac:dyDescent="0.3">
      <c r="A1634" s="84">
        <v>388</v>
      </c>
      <c r="B1634" s="84">
        <v>19</v>
      </c>
      <c r="C1634" s="84" t="s">
        <v>6214</v>
      </c>
      <c r="D1634" s="84" t="s">
        <v>666</v>
      </c>
      <c r="E1634" s="84" t="s">
        <v>165</v>
      </c>
      <c r="F1634" s="84" t="s">
        <v>147</v>
      </c>
      <c r="G1634" s="84" t="s">
        <v>239</v>
      </c>
      <c r="H1634" s="85">
        <v>32570</v>
      </c>
      <c r="I1634" s="84" t="s">
        <v>148</v>
      </c>
      <c r="J1634" s="84" t="s">
        <v>6215</v>
      </c>
      <c r="K1634" s="84">
        <v>1160</v>
      </c>
      <c r="L1634" s="84" t="s">
        <v>423</v>
      </c>
      <c r="M1634" s="84">
        <v>1910388031</v>
      </c>
      <c r="N1634" s="86">
        <v>-20.2</v>
      </c>
      <c r="O1634" s="86">
        <v>20.2</v>
      </c>
      <c r="P1634" s="86">
        <v>0</v>
      </c>
      <c r="Q1634" s="84" t="s">
        <v>6216</v>
      </c>
      <c r="S1634" s="84">
        <v>1633</v>
      </c>
    </row>
    <row r="1635" spans="1:19" x14ac:dyDescent="0.3">
      <c r="A1635" s="84">
        <v>389</v>
      </c>
      <c r="B1635" s="84">
        <v>20</v>
      </c>
      <c r="C1635" s="84" t="s">
        <v>6214</v>
      </c>
      <c r="D1635" s="84" t="s">
        <v>6217</v>
      </c>
      <c r="E1635" s="84" t="s">
        <v>165</v>
      </c>
      <c r="F1635" s="84" t="s">
        <v>147</v>
      </c>
      <c r="G1635" s="84" t="s">
        <v>147</v>
      </c>
      <c r="H1635" s="85">
        <v>35778</v>
      </c>
      <c r="I1635" s="84" t="s">
        <v>860</v>
      </c>
      <c r="J1635" s="84" t="s">
        <v>6218</v>
      </c>
      <c r="K1635" s="84">
        <v>1220</v>
      </c>
      <c r="L1635" s="84" t="s">
        <v>155</v>
      </c>
      <c r="M1635" s="84">
        <v>2010389059</v>
      </c>
      <c r="N1635" s="86">
        <v>-20.2</v>
      </c>
      <c r="O1635" s="86">
        <v>20.2</v>
      </c>
      <c r="P1635" s="86">
        <v>0</v>
      </c>
      <c r="Q1635" s="84" t="s">
        <v>6219</v>
      </c>
      <c r="S1635" s="84">
        <v>1634</v>
      </c>
    </row>
    <row r="1636" spans="1:19" x14ac:dyDescent="0.3">
      <c r="A1636" s="84">
        <v>613</v>
      </c>
      <c r="B1636" s="84">
        <v>19</v>
      </c>
      <c r="C1636" s="84" t="s">
        <v>6214</v>
      </c>
      <c r="D1636" s="84" t="s">
        <v>2977</v>
      </c>
      <c r="E1636" s="84" t="s">
        <v>146</v>
      </c>
      <c r="F1636" s="84" t="s">
        <v>147</v>
      </c>
      <c r="G1636" s="84" t="s">
        <v>239</v>
      </c>
      <c r="H1636" s="85">
        <v>33306</v>
      </c>
      <c r="I1636" s="84" t="s">
        <v>148</v>
      </c>
      <c r="J1636" s="84" t="s">
        <v>6220</v>
      </c>
      <c r="K1636" s="84">
        <v>2304</v>
      </c>
      <c r="L1636" s="84" t="s">
        <v>2397</v>
      </c>
      <c r="M1636" s="84">
        <v>1910613010</v>
      </c>
      <c r="N1636" s="86">
        <v>-20.2</v>
      </c>
      <c r="O1636" s="86">
        <v>20.2</v>
      </c>
      <c r="P1636" s="86">
        <v>0</v>
      </c>
      <c r="Q1636" s="84" t="s">
        <v>6221</v>
      </c>
      <c r="S1636" s="84">
        <v>1635</v>
      </c>
    </row>
    <row r="1637" spans="1:19" x14ac:dyDescent="0.3">
      <c r="A1637" s="84">
        <v>391</v>
      </c>
      <c r="B1637" s="84">
        <v>18</v>
      </c>
      <c r="C1637" s="84" t="s">
        <v>6214</v>
      </c>
      <c r="D1637" s="84" t="s">
        <v>507</v>
      </c>
      <c r="E1637" s="84" t="s">
        <v>165</v>
      </c>
      <c r="F1637" s="84" t="s">
        <v>147</v>
      </c>
      <c r="G1637" s="84" t="s">
        <v>147</v>
      </c>
      <c r="H1637" s="85">
        <v>32743</v>
      </c>
      <c r="I1637" s="84" t="s">
        <v>148</v>
      </c>
      <c r="J1637" s="84" t="s">
        <v>6222</v>
      </c>
      <c r="K1637" s="84">
        <v>2380</v>
      </c>
      <c r="L1637" s="84" t="s">
        <v>1651</v>
      </c>
      <c r="M1637" s="84">
        <v>1810391011</v>
      </c>
      <c r="N1637" s="86">
        <v>-20.2</v>
      </c>
      <c r="O1637" s="86">
        <v>20.2</v>
      </c>
      <c r="P1637" s="86">
        <v>0</v>
      </c>
      <c r="Q1637" s="84" t="s">
        <v>6223</v>
      </c>
      <c r="S1637" s="84">
        <v>1636</v>
      </c>
    </row>
    <row r="1638" spans="1:19" x14ac:dyDescent="0.3">
      <c r="A1638" s="84">
        <v>229</v>
      </c>
      <c r="B1638" s="84">
        <v>20</v>
      </c>
      <c r="C1638" s="84" t="s">
        <v>6214</v>
      </c>
      <c r="D1638" s="84" t="s">
        <v>1668</v>
      </c>
      <c r="E1638" s="84" t="s">
        <v>165</v>
      </c>
      <c r="F1638" s="84" t="s">
        <v>147</v>
      </c>
      <c r="G1638" s="84" t="s">
        <v>147</v>
      </c>
      <c r="H1638" s="85">
        <v>35399</v>
      </c>
      <c r="I1638" s="84" t="s">
        <v>860</v>
      </c>
      <c r="J1638" s="84" t="s">
        <v>6224</v>
      </c>
      <c r="K1638" s="84">
        <v>1200</v>
      </c>
      <c r="L1638" s="84" t="s">
        <v>155</v>
      </c>
      <c r="M1638" s="84">
        <v>2010229101</v>
      </c>
      <c r="N1638" s="86">
        <v>-20.2</v>
      </c>
      <c r="O1638" s="86">
        <v>20.2</v>
      </c>
      <c r="P1638" s="86">
        <v>0</v>
      </c>
      <c r="Q1638" s="84" t="s">
        <v>6225</v>
      </c>
      <c r="S1638" s="84">
        <v>1637</v>
      </c>
    </row>
    <row r="1639" spans="1:19" x14ac:dyDescent="0.3">
      <c r="A1639" s="84">
        <v>-39</v>
      </c>
      <c r="B1639" s="84">
        <v>20</v>
      </c>
      <c r="C1639" s="84" t="s">
        <v>6214</v>
      </c>
      <c r="D1639" s="84" t="s">
        <v>381</v>
      </c>
      <c r="E1639" s="84" t="s">
        <v>165</v>
      </c>
      <c r="F1639" s="84" t="s">
        <v>147</v>
      </c>
      <c r="G1639" s="84" t="s">
        <v>529</v>
      </c>
      <c r="H1639" s="85">
        <v>28014</v>
      </c>
      <c r="I1639" s="84" t="s">
        <v>228</v>
      </c>
      <c r="J1639" s="84" t="s">
        <v>6226</v>
      </c>
      <c r="K1639" s="84">
        <v>72810</v>
      </c>
      <c r="L1639" s="84" t="s">
        <v>6227</v>
      </c>
      <c r="M1639" s="84">
        <v>2030039068</v>
      </c>
      <c r="N1639" s="86">
        <v>-20.2</v>
      </c>
      <c r="O1639" s="86">
        <v>20.2</v>
      </c>
      <c r="P1639" s="86">
        <v>0</v>
      </c>
      <c r="Q1639" s="84" t="s">
        <v>6228</v>
      </c>
      <c r="R1639" s="84" t="s">
        <v>220</v>
      </c>
      <c r="S1639" s="84">
        <v>1638</v>
      </c>
    </row>
    <row r="1640" spans="1:19" x14ac:dyDescent="0.3">
      <c r="A1640" s="84">
        <v>389</v>
      </c>
      <c r="B1640" s="84">
        <v>20</v>
      </c>
      <c r="C1640" s="84" t="s">
        <v>6214</v>
      </c>
      <c r="D1640" s="84" t="s">
        <v>2421</v>
      </c>
      <c r="E1640" s="84" t="s">
        <v>165</v>
      </c>
      <c r="F1640" s="84" t="s">
        <v>147</v>
      </c>
      <c r="G1640" s="84" t="s">
        <v>147</v>
      </c>
      <c r="H1640" s="85">
        <v>35154</v>
      </c>
      <c r="I1640" s="84" t="s">
        <v>148</v>
      </c>
      <c r="J1640" s="84" t="s">
        <v>6229</v>
      </c>
      <c r="K1640" s="84">
        <v>1030</v>
      </c>
      <c r="L1640" s="84" t="s">
        <v>277</v>
      </c>
      <c r="M1640" s="84">
        <v>2010389058</v>
      </c>
      <c r="N1640" s="86">
        <v>-20.2</v>
      </c>
      <c r="O1640" s="86">
        <v>20.2</v>
      </c>
      <c r="P1640" s="86">
        <v>0</v>
      </c>
      <c r="Q1640" s="84" t="s">
        <v>6230</v>
      </c>
      <c r="S1640" s="84">
        <v>1639</v>
      </c>
    </row>
    <row r="1641" spans="1:19" x14ac:dyDescent="0.3">
      <c r="A1641" s="84">
        <v>-36</v>
      </c>
      <c r="B1641" s="84">
        <v>19</v>
      </c>
      <c r="C1641" s="84" t="s">
        <v>6231</v>
      </c>
      <c r="D1641" s="84" t="s">
        <v>6232</v>
      </c>
      <c r="E1641" s="84" t="s">
        <v>146</v>
      </c>
      <c r="F1641" s="84" t="s">
        <v>147</v>
      </c>
      <c r="G1641" s="84" t="s">
        <v>239</v>
      </c>
      <c r="H1641" s="85">
        <v>32472</v>
      </c>
      <c r="I1641" s="84" t="s">
        <v>148</v>
      </c>
      <c r="J1641" s="84" t="s">
        <v>6233</v>
      </c>
      <c r="K1641" s="84">
        <v>1190</v>
      </c>
      <c r="L1641" s="84" t="s">
        <v>155</v>
      </c>
      <c r="M1641" s="84">
        <v>1940036009</v>
      </c>
      <c r="N1641" s="86">
        <v>-20.2</v>
      </c>
      <c r="O1641" s="86">
        <v>20.2</v>
      </c>
      <c r="P1641" s="86">
        <v>0</v>
      </c>
      <c r="Q1641" s="84" t="s">
        <v>6234</v>
      </c>
      <c r="R1641" s="84" t="s">
        <v>777</v>
      </c>
      <c r="S1641" s="84">
        <v>1640</v>
      </c>
    </row>
    <row r="1642" spans="1:19" x14ac:dyDescent="0.3">
      <c r="A1642" s="84">
        <v>-39</v>
      </c>
      <c r="B1642" s="84">
        <v>19</v>
      </c>
      <c r="C1642" s="84" t="s">
        <v>6235</v>
      </c>
      <c r="D1642" s="84" t="s">
        <v>6236</v>
      </c>
      <c r="E1642" s="84" t="s">
        <v>146</v>
      </c>
      <c r="F1642" s="84" t="s">
        <v>147</v>
      </c>
      <c r="G1642" s="84" t="s">
        <v>147</v>
      </c>
      <c r="H1642" s="85">
        <v>32569</v>
      </c>
      <c r="I1642" s="84" t="s">
        <v>516</v>
      </c>
      <c r="J1642" s="84" t="s">
        <v>6237</v>
      </c>
      <c r="K1642" s="84">
        <v>4054</v>
      </c>
      <c r="L1642" s="84" t="s">
        <v>6238</v>
      </c>
      <c r="M1642" s="84">
        <v>1930039101</v>
      </c>
      <c r="N1642" s="86">
        <v>-20.2</v>
      </c>
      <c r="O1642" s="86">
        <v>20.2</v>
      </c>
      <c r="P1642" s="86">
        <v>0</v>
      </c>
      <c r="Q1642" s="84" t="s">
        <v>6239</v>
      </c>
      <c r="R1642" s="84" t="s">
        <v>220</v>
      </c>
      <c r="S1642" s="84">
        <v>1641</v>
      </c>
    </row>
    <row r="1643" spans="1:19" x14ac:dyDescent="0.3">
      <c r="A1643" s="84">
        <v>-39</v>
      </c>
      <c r="B1643" s="84">
        <v>19</v>
      </c>
      <c r="C1643" s="84" t="s">
        <v>6235</v>
      </c>
      <c r="D1643" s="84" t="s">
        <v>4207</v>
      </c>
      <c r="E1643" s="84" t="s">
        <v>165</v>
      </c>
      <c r="F1643" s="84" t="s">
        <v>147</v>
      </c>
      <c r="G1643" s="84" t="s">
        <v>147</v>
      </c>
      <c r="H1643" s="85">
        <v>32944</v>
      </c>
      <c r="I1643" s="84" t="s">
        <v>2341</v>
      </c>
      <c r="J1643" s="84" t="s">
        <v>6240</v>
      </c>
      <c r="K1643" s="84">
        <v>68220</v>
      </c>
      <c r="L1643" s="84" t="s">
        <v>147</v>
      </c>
      <c r="M1643" s="84">
        <v>1930039118</v>
      </c>
      <c r="N1643" s="86">
        <v>-20.2</v>
      </c>
      <c r="O1643" s="86">
        <v>20.2</v>
      </c>
      <c r="P1643" s="86">
        <v>0</v>
      </c>
      <c r="Q1643" s="84" t="s">
        <v>6241</v>
      </c>
      <c r="R1643" s="84" t="s">
        <v>220</v>
      </c>
      <c r="S1643" s="84">
        <v>1642</v>
      </c>
    </row>
    <row r="1644" spans="1:19" x14ac:dyDescent="0.3">
      <c r="A1644" s="84">
        <v>-42</v>
      </c>
      <c r="B1644" s="84">
        <v>19</v>
      </c>
      <c r="C1644" s="84" t="s">
        <v>6242</v>
      </c>
      <c r="D1644" s="84" t="s">
        <v>884</v>
      </c>
      <c r="E1644" s="84" t="s">
        <v>165</v>
      </c>
      <c r="F1644" s="84" t="s">
        <v>147</v>
      </c>
      <c r="G1644" s="84" t="s">
        <v>147</v>
      </c>
      <c r="H1644" s="85">
        <v>29691</v>
      </c>
      <c r="I1644" s="84" t="s">
        <v>148</v>
      </c>
      <c r="J1644" s="84" t="s">
        <v>6243</v>
      </c>
      <c r="K1644" s="84">
        <v>9100</v>
      </c>
      <c r="L1644" s="84" t="s">
        <v>147</v>
      </c>
      <c r="M1644" s="84">
        <v>1940042067</v>
      </c>
      <c r="N1644" s="86">
        <v>-20.2</v>
      </c>
      <c r="O1644" s="86">
        <v>20.2</v>
      </c>
      <c r="P1644" s="86">
        <v>0</v>
      </c>
      <c r="Q1644" s="84" t="s">
        <v>6244</v>
      </c>
      <c r="R1644" s="84" t="s">
        <v>232</v>
      </c>
      <c r="S1644" s="84">
        <v>1643</v>
      </c>
    </row>
    <row r="1645" spans="1:19" x14ac:dyDescent="0.3">
      <c r="A1645" s="84">
        <v>387</v>
      </c>
      <c r="B1645" s="84">
        <v>19</v>
      </c>
      <c r="C1645" s="84" t="s">
        <v>6245</v>
      </c>
      <c r="D1645" s="84" t="s">
        <v>1942</v>
      </c>
      <c r="E1645" s="84" t="s">
        <v>165</v>
      </c>
      <c r="F1645" s="84" t="s">
        <v>147</v>
      </c>
      <c r="G1645" s="84" t="s">
        <v>147</v>
      </c>
      <c r="H1645" s="85">
        <v>34662</v>
      </c>
      <c r="I1645" s="84" t="s">
        <v>148</v>
      </c>
      <c r="J1645" s="84" t="s">
        <v>6246</v>
      </c>
      <c r="K1645" s="84">
        <v>1220</v>
      </c>
      <c r="L1645" s="84" t="s">
        <v>150</v>
      </c>
      <c r="M1645" s="84">
        <v>1910387027</v>
      </c>
      <c r="N1645" s="86">
        <v>-20.2</v>
      </c>
      <c r="O1645" s="86">
        <v>20.2</v>
      </c>
      <c r="P1645" s="86">
        <v>0</v>
      </c>
      <c r="Q1645" s="84" t="s">
        <v>6247</v>
      </c>
      <c r="S1645" s="84">
        <v>1644</v>
      </c>
    </row>
    <row r="1646" spans="1:19" x14ac:dyDescent="0.3">
      <c r="A1646" s="84">
        <v>389</v>
      </c>
      <c r="B1646" s="84">
        <v>13</v>
      </c>
      <c r="C1646" s="84" t="s">
        <v>6248</v>
      </c>
      <c r="D1646" s="84" t="s">
        <v>1024</v>
      </c>
      <c r="E1646" s="84" t="s">
        <v>146</v>
      </c>
      <c r="F1646" s="84" t="s">
        <v>147</v>
      </c>
      <c r="G1646" s="84" t="s">
        <v>147</v>
      </c>
      <c r="H1646" s="85">
        <v>32099</v>
      </c>
      <c r="I1646" s="84" t="s">
        <v>148</v>
      </c>
      <c r="J1646" s="84" t="s">
        <v>6249</v>
      </c>
      <c r="K1646" s="84">
        <v>1030</v>
      </c>
      <c r="L1646" s="84" t="s">
        <v>155</v>
      </c>
      <c r="M1646" s="84">
        <v>1310389458</v>
      </c>
      <c r="N1646" s="86">
        <v>-20.2</v>
      </c>
      <c r="O1646" s="86">
        <v>20.2</v>
      </c>
      <c r="P1646" s="86">
        <v>0</v>
      </c>
      <c r="Q1646" s="84" t="s">
        <v>6250</v>
      </c>
      <c r="S1646" s="84">
        <v>1645</v>
      </c>
    </row>
    <row r="1647" spans="1:19" x14ac:dyDescent="0.3">
      <c r="A1647" s="84">
        <v>-39</v>
      </c>
      <c r="B1647" s="84">
        <v>20</v>
      </c>
      <c r="C1647" s="84" t="s">
        <v>6251</v>
      </c>
      <c r="D1647" s="84" t="s">
        <v>644</v>
      </c>
      <c r="E1647" s="84" t="s">
        <v>146</v>
      </c>
      <c r="F1647" s="84" t="s">
        <v>147</v>
      </c>
      <c r="G1647" s="84" t="s">
        <v>147</v>
      </c>
      <c r="H1647" s="85">
        <v>33679</v>
      </c>
      <c r="I1647" s="84" t="s">
        <v>148</v>
      </c>
      <c r="J1647" s="84" t="s">
        <v>6252</v>
      </c>
      <c r="K1647" s="84">
        <v>1210</v>
      </c>
      <c r="L1647" s="84" t="s">
        <v>261</v>
      </c>
      <c r="M1647" s="84">
        <v>2030039040</v>
      </c>
      <c r="N1647" s="86">
        <v>-20.2</v>
      </c>
      <c r="O1647" s="86">
        <v>20.2</v>
      </c>
      <c r="P1647" s="86">
        <v>0</v>
      </c>
      <c r="Q1647" s="84" t="s">
        <v>6253</v>
      </c>
      <c r="R1647" s="84" t="s">
        <v>220</v>
      </c>
      <c r="S1647" s="84">
        <v>1646</v>
      </c>
    </row>
    <row r="1648" spans="1:19" x14ac:dyDescent="0.3">
      <c r="A1648" s="84">
        <v>1389</v>
      </c>
      <c r="B1648" s="84">
        <v>19</v>
      </c>
      <c r="C1648" s="84" t="s">
        <v>6254</v>
      </c>
      <c r="D1648" s="84" t="s">
        <v>6255</v>
      </c>
      <c r="E1648" s="84" t="s">
        <v>165</v>
      </c>
      <c r="F1648" s="84" t="s">
        <v>147</v>
      </c>
      <c r="G1648" s="84" t="s">
        <v>147</v>
      </c>
      <c r="H1648" s="85">
        <v>36583</v>
      </c>
      <c r="I1648" s="84" t="s">
        <v>341</v>
      </c>
      <c r="J1648" s="84" t="s">
        <v>6256</v>
      </c>
      <c r="K1648" s="84">
        <v>1120</v>
      </c>
      <c r="L1648" s="84" t="s">
        <v>155</v>
      </c>
      <c r="M1648" s="84">
        <v>1910389183</v>
      </c>
      <c r="N1648" s="86">
        <v>-20.2</v>
      </c>
      <c r="O1648" s="86">
        <v>20.2</v>
      </c>
      <c r="P1648" s="86">
        <v>0</v>
      </c>
      <c r="Q1648" s="84" t="s">
        <v>6257</v>
      </c>
      <c r="S1648" s="84">
        <v>1647</v>
      </c>
    </row>
    <row r="1649" spans="1:19" x14ac:dyDescent="0.3">
      <c r="A1649" s="84">
        <v>705</v>
      </c>
      <c r="B1649" s="84">
        <v>20</v>
      </c>
      <c r="C1649" s="84" t="s">
        <v>6258</v>
      </c>
      <c r="D1649" s="84" t="s">
        <v>6259</v>
      </c>
      <c r="E1649" s="84" t="s">
        <v>165</v>
      </c>
      <c r="F1649" s="84" t="s">
        <v>147</v>
      </c>
      <c r="G1649" s="84" t="s">
        <v>239</v>
      </c>
      <c r="H1649" s="85">
        <v>35380</v>
      </c>
      <c r="I1649" s="84" t="s">
        <v>1119</v>
      </c>
      <c r="J1649" s="84" t="s">
        <v>6260</v>
      </c>
      <c r="K1649" s="84">
        <v>1200</v>
      </c>
      <c r="L1649" s="84" t="s">
        <v>945</v>
      </c>
      <c r="M1649" s="84">
        <v>2010705017</v>
      </c>
      <c r="N1649" s="86">
        <v>-20.2</v>
      </c>
      <c r="O1649" s="86">
        <v>20.2</v>
      </c>
      <c r="P1649" s="86">
        <v>0</v>
      </c>
      <c r="Q1649" s="84" t="s">
        <v>6261</v>
      </c>
      <c r="S1649" s="84">
        <v>1648</v>
      </c>
    </row>
    <row r="1650" spans="1:19" x14ac:dyDescent="0.3">
      <c r="A1650" s="84">
        <v>-39</v>
      </c>
      <c r="B1650" s="84">
        <v>19</v>
      </c>
      <c r="C1650" s="84" t="s">
        <v>6258</v>
      </c>
      <c r="D1650" s="84" t="s">
        <v>537</v>
      </c>
      <c r="E1650" s="84" t="s">
        <v>165</v>
      </c>
      <c r="F1650" s="84" t="s">
        <v>147</v>
      </c>
      <c r="G1650" s="84" t="s">
        <v>147</v>
      </c>
      <c r="H1650" s="85">
        <v>28167</v>
      </c>
      <c r="I1650" s="84" t="s">
        <v>228</v>
      </c>
      <c r="J1650" s="84" t="s">
        <v>6262</v>
      </c>
      <c r="K1650" s="84">
        <v>61350</v>
      </c>
      <c r="L1650" s="84" t="s">
        <v>6263</v>
      </c>
      <c r="M1650" s="84">
        <v>1930039103</v>
      </c>
      <c r="N1650" s="86">
        <v>-20.2</v>
      </c>
      <c r="O1650" s="86">
        <v>20.2</v>
      </c>
      <c r="P1650" s="86">
        <v>0</v>
      </c>
      <c r="Q1650" s="84" t="s">
        <v>6264</v>
      </c>
      <c r="R1650" s="84" t="s">
        <v>220</v>
      </c>
      <c r="S1650" s="84">
        <v>1649</v>
      </c>
    </row>
    <row r="1651" spans="1:19" x14ac:dyDescent="0.3">
      <c r="A1651" s="84">
        <v>705</v>
      </c>
      <c r="B1651" s="84">
        <v>14</v>
      </c>
      <c r="C1651" s="84" t="s">
        <v>6265</v>
      </c>
      <c r="D1651" s="84" t="s">
        <v>2651</v>
      </c>
      <c r="E1651" s="84" t="s">
        <v>165</v>
      </c>
      <c r="F1651" s="84" t="s">
        <v>147</v>
      </c>
      <c r="G1651" s="84" t="s">
        <v>6266</v>
      </c>
      <c r="H1651" s="85">
        <v>32241</v>
      </c>
      <c r="I1651" s="84" t="s">
        <v>4806</v>
      </c>
      <c r="J1651" s="84" t="s">
        <v>6267</v>
      </c>
      <c r="K1651" s="84">
        <v>1090</v>
      </c>
      <c r="L1651" s="84" t="s">
        <v>155</v>
      </c>
      <c r="M1651" s="84">
        <v>1410705030</v>
      </c>
      <c r="N1651" s="86">
        <v>-20.2</v>
      </c>
      <c r="O1651" s="86">
        <v>20.2</v>
      </c>
      <c r="P1651" s="86">
        <v>0</v>
      </c>
      <c r="Q1651" s="84" t="s">
        <v>6268</v>
      </c>
      <c r="S1651" s="84">
        <v>1650</v>
      </c>
    </row>
    <row r="1652" spans="1:19" x14ac:dyDescent="0.3">
      <c r="A1652" s="84">
        <v>582</v>
      </c>
      <c r="B1652" s="84">
        <v>20</v>
      </c>
      <c r="C1652" s="84" t="s">
        <v>6269</v>
      </c>
      <c r="D1652" s="84" t="s">
        <v>6184</v>
      </c>
      <c r="E1652" s="84" t="s">
        <v>165</v>
      </c>
      <c r="F1652" s="84" t="s">
        <v>147</v>
      </c>
      <c r="G1652" s="84" t="s">
        <v>147</v>
      </c>
      <c r="H1652" s="85">
        <v>34050</v>
      </c>
      <c r="I1652" s="84" t="s">
        <v>148</v>
      </c>
      <c r="J1652" s="84" t="s">
        <v>6270</v>
      </c>
      <c r="K1652" s="84">
        <v>1030</v>
      </c>
      <c r="L1652" s="84" t="s">
        <v>277</v>
      </c>
      <c r="M1652" s="84">
        <v>2010582029</v>
      </c>
      <c r="N1652" s="86">
        <v>-20.2</v>
      </c>
      <c r="O1652" s="86">
        <v>20.2</v>
      </c>
      <c r="P1652" s="86">
        <v>0</v>
      </c>
      <c r="Q1652" s="84" t="s">
        <v>6271</v>
      </c>
      <c r="S1652" s="84">
        <v>1651</v>
      </c>
    </row>
    <row r="1653" spans="1:19" x14ac:dyDescent="0.3">
      <c r="A1653" s="84">
        <v>702</v>
      </c>
      <c r="B1653" s="84">
        <v>20</v>
      </c>
      <c r="C1653" s="84" t="s">
        <v>6272</v>
      </c>
      <c r="D1653" s="84" t="s">
        <v>1491</v>
      </c>
      <c r="E1653" s="84" t="s">
        <v>165</v>
      </c>
      <c r="F1653" s="84" t="s">
        <v>147</v>
      </c>
      <c r="G1653" s="84" t="s">
        <v>147</v>
      </c>
      <c r="H1653" s="85">
        <v>36496</v>
      </c>
      <c r="I1653" s="84" t="s">
        <v>148</v>
      </c>
      <c r="J1653" s="84" t="s">
        <v>6273</v>
      </c>
      <c r="K1653" s="84">
        <v>2500</v>
      </c>
      <c r="L1653" s="84" t="s">
        <v>218</v>
      </c>
      <c r="M1653" s="84">
        <v>2010702012</v>
      </c>
      <c r="N1653" s="86">
        <v>-20.2</v>
      </c>
      <c r="O1653" s="86">
        <v>20.2</v>
      </c>
      <c r="P1653" s="86">
        <v>0</v>
      </c>
      <c r="Q1653" s="84" t="s">
        <v>6274</v>
      </c>
      <c r="S1653" s="84">
        <v>1652</v>
      </c>
    </row>
    <row r="1654" spans="1:19" x14ac:dyDescent="0.3">
      <c r="A1654" s="84">
        <v>480</v>
      </c>
      <c r="B1654" s="84">
        <v>20</v>
      </c>
      <c r="C1654" s="84" t="s">
        <v>6275</v>
      </c>
      <c r="D1654" s="84" t="s">
        <v>689</v>
      </c>
      <c r="E1654" s="84" t="s">
        <v>146</v>
      </c>
      <c r="F1654" s="84" t="s">
        <v>147</v>
      </c>
      <c r="G1654" s="84" t="s">
        <v>147</v>
      </c>
      <c r="H1654" s="85">
        <v>34511</v>
      </c>
      <c r="I1654" s="84" t="s">
        <v>148</v>
      </c>
      <c r="J1654" s="84" t="s">
        <v>6276</v>
      </c>
      <c r="K1654" s="84">
        <v>2380</v>
      </c>
      <c r="L1654" s="84" t="s">
        <v>1651</v>
      </c>
      <c r="M1654" s="84">
        <v>2010480020</v>
      </c>
      <c r="N1654" s="86">
        <v>-20.2</v>
      </c>
      <c r="O1654" s="86">
        <v>20.2</v>
      </c>
      <c r="P1654" s="86">
        <v>0</v>
      </c>
      <c r="Q1654" s="84" t="s">
        <v>6277</v>
      </c>
      <c r="S1654" s="84">
        <v>1653</v>
      </c>
    </row>
    <row r="1655" spans="1:19" x14ac:dyDescent="0.3">
      <c r="A1655" s="84">
        <v>-46</v>
      </c>
      <c r="B1655" s="84">
        <v>20</v>
      </c>
      <c r="C1655" s="84" t="s">
        <v>6278</v>
      </c>
      <c r="D1655" s="84" t="s">
        <v>6279</v>
      </c>
      <c r="E1655" s="84" t="s">
        <v>165</v>
      </c>
      <c r="F1655" s="84" t="s">
        <v>147</v>
      </c>
      <c r="G1655" s="84" t="s">
        <v>239</v>
      </c>
      <c r="H1655" s="85">
        <v>31089</v>
      </c>
      <c r="I1655" s="84" t="s">
        <v>148</v>
      </c>
      <c r="J1655" s="84" t="s">
        <v>6280</v>
      </c>
      <c r="K1655" s="84">
        <v>2525</v>
      </c>
      <c r="L1655" s="84" t="s">
        <v>6281</v>
      </c>
      <c r="M1655" s="84">
        <v>2030046010</v>
      </c>
      <c r="N1655" s="86">
        <v>-20.2</v>
      </c>
      <c r="O1655" s="86">
        <v>20.2</v>
      </c>
      <c r="P1655" s="86">
        <v>0</v>
      </c>
      <c r="Q1655" s="84" t="s">
        <v>6282</v>
      </c>
      <c r="R1655" s="84" t="s">
        <v>723</v>
      </c>
      <c r="S1655" s="84">
        <v>1654</v>
      </c>
    </row>
    <row r="1656" spans="1:19" x14ac:dyDescent="0.3">
      <c r="A1656" s="84">
        <v>392</v>
      </c>
      <c r="B1656" s="84">
        <v>20</v>
      </c>
      <c r="C1656" s="84" t="s">
        <v>6283</v>
      </c>
      <c r="D1656" s="84" t="s">
        <v>6284</v>
      </c>
      <c r="E1656" s="84" t="s">
        <v>165</v>
      </c>
      <c r="F1656" s="84" t="s">
        <v>147</v>
      </c>
      <c r="G1656" s="84" t="s">
        <v>239</v>
      </c>
      <c r="H1656" s="85">
        <v>34445</v>
      </c>
      <c r="I1656" s="84" t="s">
        <v>148</v>
      </c>
      <c r="J1656" s="84" t="s">
        <v>6285</v>
      </c>
      <c r="K1656" s="84">
        <v>3424</v>
      </c>
      <c r="L1656" s="84" t="s">
        <v>6286</v>
      </c>
      <c r="M1656" s="84">
        <v>2010392035</v>
      </c>
      <c r="N1656" s="86">
        <v>-20.2</v>
      </c>
      <c r="O1656" s="86">
        <v>20.2</v>
      </c>
      <c r="P1656" s="86">
        <v>0</v>
      </c>
      <c r="Q1656" s="84" t="s">
        <v>6287</v>
      </c>
      <c r="S1656" s="84">
        <v>1655</v>
      </c>
    </row>
    <row r="1657" spans="1:19" x14ac:dyDescent="0.3">
      <c r="A1657" s="84">
        <v>389</v>
      </c>
      <c r="B1657" s="84">
        <v>18</v>
      </c>
      <c r="C1657" s="84" t="s">
        <v>6288</v>
      </c>
      <c r="D1657" s="84" t="s">
        <v>6289</v>
      </c>
      <c r="E1657" s="84" t="s">
        <v>165</v>
      </c>
      <c r="F1657" s="84" t="s">
        <v>147</v>
      </c>
      <c r="G1657" s="84" t="s">
        <v>147</v>
      </c>
      <c r="H1657" s="85">
        <v>35744</v>
      </c>
      <c r="I1657" s="84" t="s">
        <v>860</v>
      </c>
      <c r="J1657" s="84" t="s">
        <v>6290</v>
      </c>
      <c r="K1657" s="84">
        <v>1140</v>
      </c>
      <c r="L1657" s="84" t="s">
        <v>387</v>
      </c>
      <c r="M1657" s="84">
        <v>1810389574</v>
      </c>
      <c r="N1657" s="86">
        <v>-20.2</v>
      </c>
      <c r="O1657" s="86">
        <v>20.2</v>
      </c>
      <c r="P1657" s="86">
        <v>0</v>
      </c>
      <c r="Q1657" s="84" t="s">
        <v>6291</v>
      </c>
      <c r="S1657" s="84">
        <v>1656</v>
      </c>
    </row>
    <row r="1658" spans="1:19" x14ac:dyDescent="0.3">
      <c r="A1658" s="84">
        <v>1229</v>
      </c>
      <c r="B1658" s="84">
        <v>20</v>
      </c>
      <c r="C1658" s="84" t="s">
        <v>6292</v>
      </c>
      <c r="D1658" s="84" t="s">
        <v>6293</v>
      </c>
      <c r="E1658" s="84" t="s">
        <v>146</v>
      </c>
      <c r="F1658" s="84" t="s">
        <v>147</v>
      </c>
      <c r="G1658" s="84" t="s">
        <v>147</v>
      </c>
      <c r="H1658" s="85">
        <v>35919</v>
      </c>
      <c r="I1658" s="84" t="s">
        <v>148</v>
      </c>
      <c r="J1658" s="84" t="s">
        <v>6294</v>
      </c>
      <c r="K1658" s="84">
        <v>1160</v>
      </c>
      <c r="L1658" s="84" t="s">
        <v>423</v>
      </c>
      <c r="M1658" s="84">
        <v>2010229035</v>
      </c>
      <c r="N1658" s="86">
        <v>-20.2</v>
      </c>
      <c r="O1658" s="86">
        <v>20.2</v>
      </c>
      <c r="P1658" s="86">
        <v>0</v>
      </c>
      <c r="Q1658" s="84" t="s">
        <v>6295</v>
      </c>
      <c r="S1658" s="84">
        <v>1657</v>
      </c>
    </row>
    <row r="1659" spans="1:19" x14ac:dyDescent="0.3">
      <c r="A1659" s="84">
        <v>229</v>
      </c>
      <c r="B1659" s="84">
        <v>19</v>
      </c>
      <c r="C1659" s="84" t="s">
        <v>6296</v>
      </c>
      <c r="D1659" s="84" t="s">
        <v>2158</v>
      </c>
      <c r="E1659" s="84" t="s">
        <v>165</v>
      </c>
      <c r="F1659" s="84" t="s">
        <v>147</v>
      </c>
      <c r="G1659" s="84" t="s">
        <v>147</v>
      </c>
      <c r="H1659" s="85">
        <v>36035</v>
      </c>
      <c r="I1659" s="84" t="s">
        <v>624</v>
      </c>
      <c r="J1659" s="84" t="s">
        <v>6297</v>
      </c>
      <c r="K1659" s="84">
        <v>1100</v>
      </c>
      <c r="L1659" s="84" t="s">
        <v>168</v>
      </c>
      <c r="M1659" s="84">
        <v>1910229029</v>
      </c>
      <c r="N1659" s="86">
        <v>-20.2</v>
      </c>
      <c r="O1659" s="86">
        <v>20.2</v>
      </c>
      <c r="P1659" s="86">
        <v>0</v>
      </c>
      <c r="Q1659" s="84" t="s">
        <v>6298</v>
      </c>
      <c r="S1659" s="84">
        <v>1658</v>
      </c>
    </row>
    <row r="1660" spans="1:19" x14ac:dyDescent="0.3">
      <c r="A1660" s="84">
        <v>390</v>
      </c>
      <c r="B1660" s="84">
        <v>17</v>
      </c>
      <c r="C1660" s="84" t="s">
        <v>6299</v>
      </c>
      <c r="D1660" s="84" t="s">
        <v>6300</v>
      </c>
      <c r="E1660" s="84" t="s">
        <v>146</v>
      </c>
      <c r="F1660" s="84" t="s">
        <v>147</v>
      </c>
      <c r="G1660" s="84" t="s">
        <v>6301</v>
      </c>
      <c r="H1660" s="85">
        <v>28525</v>
      </c>
      <c r="I1660" s="84" t="s">
        <v>148</v>
      </c>
      <c r="J1660" s="84" t="s">
        <v>6302</v>
      </c>
      <c r="K1660" s="84">
        <v>1070</v>
      </c>
      <c r="L1660" s="84" t="s">
        <v>155</v>
      </c>
      <c r="M1660" s="84">
        <v>1710390035</v>
      </c>
      <c r="N1660" s="86">
        <v>-20.2</v>
      </c>
      <c r="O1660" s="86">
        <v>20.2</v>
      </c>
      <c r="P1660" s="86">
        <v>0</v>
      </c>
      <c r="Q1660" s="84" t="s">
        <v>6303</v>
      </c>
      <c r="S1660" s="84">
        <v>1659</v>
      </c>
    </row>
    <row r="1661" spans="1:19" x14ac:dyDescent="0.3">
      <c r="A1661" s="84">
        <v>582</v>
      </c>
      <c r="B1661" s="84">
        <v>18</v>
      </c>
      <c r="C1661" s="84" t="s">
        <v>6304</v>
      </c>
      <c r="D1661" s="84" t="s">
        <v>6305</v>
      </c>
      <c r="E1661" s="84" t="s">
        <v>165</v>
      </c>
      <c r="F1661" s="84" t="s">
        <v>147</v>
      </c>
      <c r="G1661" s="84" t="s">
        <v>147</v>
      </c>
      <c r="H1661" s="85">
        <v>33817</v>
      </c>
      <c r="I1661" s="84" t="s">
        <v>148</v>
      </c>
      <c r="J1661" s="84" t="s">
        <v>6306</v>
      </c>
      <c r="K1661" s="84">
        <v>1180</v>
      </c>
      <c r="L1661" s="84" t="s">
        <v>353</v>
      </c>
      <c r="M1661" s="84">
        <v>1810582018</v>
      </c>
      <c r="N1661" s="86">
        <v>-20.2</v>
      </c>
      <c r="O1661" s="86">
        <v>20.2</v>
      </c>
      <c r="P1661" s="86">
        <v>0</v>
      </c>
      <c r="Q1661" s="84" t="s">
        <v>6307</v>
      </c>
      <c r="S1661" s="84">
        <v>1660</v>
      </c>
    </row>
    <row r="1662" spans="1:19" x14ac:dyDescent="0.3">
      <c r="A1662" s="84">
        <v>387</v>
      </c>
      <c r="B1662" s="84">
        <v>20</v>
      </c>
      <c r="C1662" s="84" t="s">
        <v>6308</v>
      </c>
      <c r="D1662" s="84" t="s">
        <v>448</v>
      </c>
      <c r="E1662" s="84" t="s">
        <v>165</v>
      </c>
      <c r="F1662" s="84" t="s">
        <v>147</v>
      </c>
      <c r="G1662" s="84" t="s">
        <v>147</v>
      </c>
      <c r="H1662" s="85">
        <v>35544</v>
      </c>
      <c r="I1662" s="84" t="s">
        <v>148</v>
      </c>
      <c r="J1662" s="84" t="s">
        <v>6309</v>
      </c>
      <c r="K1662" s="84">
        <v>1110</v>
      </c>
      <c r="L1662" s="84" t="s">
        <v>330</v>
      </c>
      <c r="M1662" s="84">
        <v>2010387026</v>
      </c>
      <c r="N1662" s="86">
        <v>-20.2</v>
      </c>
      <c r="O1662" s="86">
        <v>20.2</v>
      </c>
      <c r="P1662" s="86">
        <v>0</v>
      </c>
      <c r="Q1662" s="84" t="s">
        <v>6310</v>
      </c>
      <c r="S1662" s="84">
        <v>1661</v>
      </c>
    </row>
    <row r="1663" spans="1:19" x14ac:dyDescent="0.3">
      <c r="A1663" s="84">
        <v>229</v>
      </c>
      <c r="B1663" s="84">
        <v>17</v>
      </c>
      <c r="C1663" s="84" t="s">
        <v>6311</v>
      </c>
      <c r="D1663" s="84" t="s">
        <v>888</v>
      </c>
      <c r="E1663" s="84" t="s">
        <v>146</v>
      </c>
      <c r="F1663" s="84" t="s">
        <v>147</v>
      </c>
      <c r="G1663" s="84" t="s">
        <v>147</v>
      </c>
      <c r="H1663" s="85">
        <v>34275</v>
      </c>
      <c r="I1663" s="84" t="s">
        <v>148</v>
      </c>
      <c r="J1663" s="84" t="s">
        <v>6312</v>
      </c>
      <c r="K1663" s="84">
        <v>3713</v>
      </c>
      <c r="L1663" s="84" t="s">
        <v>6313</v>
      </c>
      <c r="M1663" s="84">
        <v>1710229061</v>
      </c>
      <c r="N1663" s="86">
        <v>-20.2</v>
      </c>
      <c r="O1663" s="86">
        <v>20.2</v>
      </c>
      <c r="P1663" s="86">
        <v>0</v>
      </c>
      <c r="Q1663" s="84" t="s">
        <v>6314</v>
      </c>
      <c r="S1663" s="84">
        <v>1662</v>
      </c>
    </row>
    <row r="1664" spans="1:19" x14ac:dyDescent="0.3">
      <c r="A1664" s="84">
        <v>391</v>
      </c>
      <c r="B1664" s="84">
        <v>17</v>
      </c>
      <c r="C1664" s="84" t="s">
        <v>6315</v>
      </c>
      <c r="D1664" s="84" t="s">
        <v>1129</v>
      </c>
      <c r="E1664" s="84" t="s">
        <v>165</v>
      </c>
      <c r="F1664" s="84" t="s">
        <v>147</v>
      </c>
      <c r="G1664" s="84" t="s">
        <v>147</v>
      </c>
      <c r="H1664" s="85">
        <v>35779</v>
      </c>
      <c r="I1664" s="84" t="s">
        <v>148</v>
      </c>
      <c r="J1664" s="84" t="s">
        <v>6316</v>
      </c>
      <c r="K1664" s="84">
        <v>1220</v>
      </c>
      <c r="L1664" s="84" t="s">
        <v>150</v>
      </c>
      <c r="M1664" s="84">
        <v>1710391039</v>
      </c>
      <c r="N1664" s="86">
        <v>-20.2</v>
      </c>
      <c r="O1664" s="86">
        <v>20.2</v>
      </c>
      <c r="P1664" s="86">
        <v>0</v>
      </c>
      <c r="Q1664" s="84" t="s">
        <v>6317</v>
      </c>
      <c r="S1664" s="84">
        <v>1663</v>
      </c>
    </row>
    <row r="1665" spans="1:19" x14ac:dyDescent="0.3">
      <c r="A1665" s="84">
        <v>229</v>
      </c>
      <c r="B1665" s="84">
        <v>16</v>
      </c>
      <c r="C1665" s="84" t="s">
        <v>6318</v>
      </c>
      <c r="D1665" s="84" t="s">
        <v>6319</v>
      </c>
      <c r="E1665" s="84" t="s">
        <v>165</v>
      </c>
      <c r="F1665" s="84" t="s">
        <v>147</v>
      </c>
      <c r="G1665" s="84" t="s">
        <v>147</v>
      </c>
      <c r="H1665" s="85">
        <v>34775</v>
      </c>
      <c r="I1665" s="84" t="s">
        <v>148</v>
      </c>
      <c r="J1665" s="84" t="s">
        <v>6320</v>
      </c>
      <c r="K1665" s="84">
        <v>1220</v>
      </c>
      <c r="L1665" s="84" t="s">
        <v>155</v>
      </c>
      <c r="M1665" s="84">
        <v>1610229074</v>
      </c>
      <c r="N1665" s="86">
        <v>-20.2</v>
      </c>
      <c r="O1665" s="86">
        <v>20.2</v>
      </c>
      <c r="P1665" s="86">
        <v>0</v>
      </c>
      <c r="Q1665" s="84" t="s">
        <v>6321</v>
      </c>
      <c r="S1665" s="84">
        <v>1664</v>
      </c>
    </row>
    <row r="1666" spans="1:19" x14ac:dyDescent="0.3">
      <c r="A1666" s="84">
        <v>-44</v>
      </c>
      <c r="B1666" s="84">
        <v>20</v>
      </c>
      <c r="C1666" s="84" t="s">
        <v>6322</v>
      </c>
      <c r="D1666" s="84" t="s">
        <v>4921</v>
      </c>
      <c r="E1666" s="84" t="s">
        <v>165</v>
      </c>
      <c r="F1666" s="84" t="s">
        <v>147</v>
      </c>
      <c r="G1666" s="84" t="s">
        <v>147</v>
      </c>
      <c r="H1666" s="85">
        <v>32325</v>
      </c>
      <c r="I1666" s="84" t="s">
        <v>228</v>
      </c>
      <c r="J1666" s="84" t="s">
        <v>6323</v>
      </c>
      <c r="K1666" s="84">
        <v>53797</v>
      </c>
      <c r="L1666" s="84" t="s">
        <v>147</v>
      </c>
      <c r="M1666" s="84">
        <v>2030044008</v>
      </c>
      <c r="N1666" s="86">
        <v>-20.2</v>
      </c>
      <c r="O1666" s="86">
        <v>20.2</v>
      </c>
      <c r="P1666" s="86">
        <v>0</v>
      </c>
      <c r="Q1666" s="84" t="s">
        <v>6324</v>
      </c>
      <c r="R1666" s="84" t="s">
        <v>607</v>
      </c>
      <c r="S1666" s="84">
        <v>1665</v>
      </c>
    </row>
    <row r="1667" spans="1:19" x14ac:dyDescent="0.3">
      <c r="A1667" s="84">
        <v>388</v>
      </c>
      <c r="B1667" s="84">
        <v>19</v>
      </c>
      <c r="C1667" s="84" t="s">
        <v>3188</v>
      </c>
      <c r="D1667" s="84" t="s">
        <v>482</v>
      </c>
      <c r="E1667" s="84" t="s">
        <v>146</v>
      </c>
      <c r="F1667" s="84" t="s">
        <v>147</v>
      </c>
      <c r="G1667" s="84" t="s">
        <v>147</v>
      </c>
      <c r="H1667" s="85">
        <v>35361</v>
      </c>
      <c r="I1667" s="84" t="s">
        <v>148</v>
      </c>
      <c r="J1667" s="84" t="s">
        <v>6325</v>
      </c>
      <c r="K1667" s="84">
        <v>1220</v>
      </c>
      <c r="L1667" s="84" t="s">
        <v>150</v>
      </c>
      <c r="M1667" s="84">
        <v>1910388032</v>
      </c>
      <c r="N1667" s="86">
        <v>-20.2</v>
      </c>
      <c r="O1667" s="86">
        <v>20.2</v>
      </c>
      <c r="P1667" s="86">
        <v>0</v>
      </c>
      <c r="Q1667" s="84" t="s">
        <v>6326</v>
      </c>
      <c r="S1667" s="84">
        <v>1666</v>
      </c>
    </row>
    <row r="1668" spans="1:19" x14ac:dyDescent="0.3">
      <c r="A1668" s="84">
        <v>391</v>
      </c>
      <c r="B1668" s="84">
        <v>20</v>
      </c>
      <c r="C1668" s="84" t="s">
        <v>6327</v>
      </c>
      <c r="D1668" s="84" t="s">
        <v>6328</v>
      </c>
      <c r="E1668" s="84" t="s">
        <v>146</v>
      </c>
      <c r="F1668" s="84" t="s">
        <v>147</v>
      </c>
      <c r="G1668" s="84" t="s">
        <v>147</v>
      </c>
      <c r="H1668" s="85">
        <v>35249</v>
      </c>
      <c r="I1668" s="84" t="s">
        <v>148</v>
      </c>
      <c r="J1668" s="84" t="s">
        <v>6329</v>
      </c>
      <c r="K1668" s="84">
        <v>1200</v>
      </c>
      <c r="L1668" s="84" t="s">
        <v>945</v>
      </c>
      <c r="M1668" s="84">
        <v>2010391009</v>
      </c>
      <c r="N1668" s="86">
        <v>-20.2</v>
      </c>
      <c r="O1668" s="86">
        <v>20.2</v>
      </c>
      <c r="P1668" s="86">
        <v>0</v>
      </c>
      <c r="Q1668" s="84" t="s">
        <v>6330</v>
      </c>
      <c r="S1668" s="84">
        <v>1667</v>
      </c>
    </row>
    <row r="1669" spans="1:19" x14ac:dyDescent="0.3">
      <c r="A1669" s="84">
        <v>865</v>
      </c>
      <c r="B1669" s="84">
        <v>20</v>
      </c>
      <c r="C1669" s="84" t="s">
        <v>6331</v>
      </c>
      <c r="D1669" s="84" t="s">
        <v>1649</v>
      </c>
      <c r="E1669" s="84" t="s">
        <v>146</v>
      </c>
      <c r="F1669" s="84" t="s">
        <v>147</v>
      </c>
      <c r="G1669" s="84" t="s">
        <v>147</v>
      </c>
      <c r="H1669" s="85">
        <v>36459</v>
      </c>
      <c r="I1669" s="84" t="s">
        <v>148</v>
      </c>
      <c r="J1669" s="84" t="s">
        <v>6332</v>
      </c>
      <c r="K1669" s="84">
        <v>2212</v>
      </c>
      <c r="L1669" s="84" t="s">
        <v>6333</v>
      </c>
      <c r="M1669" s="84">
        <v>2010865013</v>
      </c>
      <c r="N1669" s="86">
        <v>-20.2</v>
      </c>
      <c r="O1669" s="86">
        <v>20.2</v>
      </c>
      <c r="P1669" s="86">
        <v>0</v>
      </c>
      <c r="Q1669" s="84" t="s">
        <v>6334</v>
      </c>
      <c r="S1669" s="84">
        <v>1668</v>
      </c>
    </row>
    <row r="1670" spans="1:19" x14ac:dyDescent="0.3">
      <c r="A1670" s="84">
        <v>1389</v>
      </c>
      <c r="B1670" s="84">
        <v>19</v>
      </c>
      <c r="C1670" s="84" t="s">
        <v>6331</v>
      </c>
      <c r="D1670" s="84" t="s">
        <v>4226</v>
      </c>
      <c r="E1670" s="84" t="s">
        <v>165</v>
      </c>
      <c r="F1670" s="84" t="s">
        <v>147</v>
      </c>
      <c r="G1670" s="84" t="s">
        <v>147</v>
      </c>
      <c r="H1670" s="85">
        <v>36367</v>
      </c>
      <c r="I1670" s="84" t="s">
        <v>148</v>
      </c>
      <c r="J1670" s="84" t="s">
        <v>6335</v>
      </c>
      <c r="K1670" s="84">
        <v>1200</v>
      </c>
      <c r="L1670" s="84" t="s">
        <v>155</v>
      </c>
      <c r="M1670" s="84">
        <v>1910389185</v>
      </c>
      <c r="N1670" s="86">
        <v>-20.2</v>
      </c>
      <c r="O1670" s="86">
        <v>20.2</v>
      </c>
      <c r="P1670" s="86">
        <v>0</v>
      </c>
      <c r="Q1670" s="84" t="s">
        <v>6336</v>
      </c>
      <c r="S1670" s="84">
        <v>1669</v>
      </c>
    </row>
    <row r="1671" spans="1:19" x14ac:dyDescent="0.3">
      <c r="A1671" s="84">
        <v>391</v>
      </c>
      <c r="B1671" s="84">
        <v>18</v>
      </c>
      <c r="C1671" s="84" t="s">
        <v>6331</v>
      </c>
      <c r="D1671" s="84" t="s">
        <v>6337</v>
      </c>
      <c r="E1671" s="84" t="s">
        <v>146</v>
      </c>
      <c r="F1671" s="84" t="s">
        <v>147</v>
      </c>
      <c r="G1671" s="84" t="s">
        <v>147</v>
      </c>
      <c r="H1671" s="85">
        <v>31418</v>
      </c>
      <c r="I1671" s="84" t="s">
        <v>1119</v>
      </c>
      <c r="J1671" s="84" t="s">
        <v>6338</v>
      </c>
      <c r="K1671" s="84">
        <v>1210</v>
      </c>
      <c r="L1671" s="84" t="s">
        <v>261</v>
      </c>
      <c r="M1671" s="84">
        <v>1810391013</v>
      </c>
      <c r="N1671" s="86">
        <v>-20.2</v>
      </c>
      <c r="O1671" s="86">
        <v>20.2</v>
      </c>
      <c r="P1671" s="86">
        <v>0</v>
      </c>
      <c r="Q1671" s="84" t="s">
        <v>6339</v>
      </c>
      <c r="S1671" s="84">
        <v>1670</v>
      </c>
    </row>
    <row r="1672" spans="1:19" x14ac:dyDescent="0.3">
      <c r="A1672" s="84">
        <v>392</v>
      </c>
      <c r="B1672" s="84">
        <v>19</v>
      </c>
      <c r="C1672" s="84" t="s">
        <v>6331</v>
      </c>
      <c r="D1672" s="84" t="s">
        <v>6340</v>
      </c>
      <c r="E1672" s="84" t="s">
        <v>165</v>
      </c>
      <c r="F1672" s="84" t="s">
        <v>147</v>
      </c>
      <c r="G1672" s="84" t="s">
        <v>430</v>
      </c>
      <c r="H1672" s="85">
        <v>34336</v>
      </c>
      <c r="I1672" s="84" t="s">
        <v>148</v>
      </c>
      <c r="J1672" s="84" t="s">
        <v>6341</v>
      </c>
      <c r="K1672" s="84">
        <v>1120</v>
      </c>
      <c r="L1672" s="84" t="s">
        <v>272</v>
      </c>
      <c r="M1672" s="84">
        <v>1910392017</v>
      </c>
      <c r="N1672" s="86">
        <v>-20.2</v>
      </c>
      <c r="O1672" s="86">
        <v>20.2</v>
      </c>
      <c r="P1672" s="86">
        <v>0</v>
      </c>
      <c r="Q1672" s="84" t="s">
        <v>6342</v>
      </c>
      <c r="S1672" s="84">
        <v>1671</v>
      </c>
    </row>
    <row r="1673" spans="1:19" x14ac:dyDescent="0.3">
      <c r="A1673" s="84">
        <v>702</v>
      </c>
      <c r="B1673" s="84">
        <v>19</v>
      </c>
      <c r="C1673" s="84" t="s">
        <v>6331</v>
      </c>
      <c r="D1673" s="84" t="s">
        <v>6343</v>
      </c>
      <c r="E1673" s="84" t="s">
        <v>146</v>
      </c>
      <c r="F1673" s="84" t="s">
        <v>147</v>
      </c>
      <c r="G1673" s="84" t="s">
        <v>147</v>
      </c>
      <c r="H1673" s="85">
        <v>35221</v>
      </c>
      <c r="I1673" s="84" t="s">
        <v>148</v>
      </c>
      <c r="J1673" s="84" t="s">
        <v>6344</v>
      </c>
      <c r="K1673" s="84">
        <v>1220</v>
      </c>
      <c r="L1673" s="84" t="s">
        <v>150</v>
      </c>
      <c r="M1673" s="84">
        <v>1910702026</v>
      </c>
      <c r="N1673" s="86">
        <v>-20.2</v>
      </c>
      <c r="O1673" s="86">
        <v>20.2</v>
      </c>
      <c r="P1673" s="86">
        <v>0</v>
      </c>
      <c r="Q1673" s="84" t="s">
        <v>6345</v>
      </c>
      <c r="S1673" s="84">
        <v>1672</v>
      </c>
    </row>
    <row r="1674" spans="1:19" x14ac:dyDescent="0.3">
      <c r="A1674" s="84">
        <v>391</v>
      </c>
      <c r="B1674" s="84">
        <v>19</v>
      </c>
      <c r="C1674" s="84" t="s">
        <v>6331</v>
      </c>
      <c r="D1674" s="84" t="s">
        <v>486</v>
      </c>
      <c r="E1674" s="84" t="s">
        <v>146</v>
      </c>
      <c r="F1674" s="84" t="s">
        <v>147</v>
      </c>
      <c r="G1674" s="84" t="s">
        <v>147</v>
      </c>
      <c r="H1674" s="85">
        <v>36127</v>
      </c>
      <c r="I1674" s="84" t="s">
        <v>148</v>
      </c>
      <c r="J1674" s="84" t="s">
        <v>6346</v>
      </c>
      <c r="K1674" s="84">
        <v>4020</v>
      </c>
      <c r="L1674" s="84" t="s">
        <v>568</v>
      </c>
      <c r="M1674" s="84">
        <v>1910391056</v>
      </c>
      <c r="N1674" s="86">
        <v>-20.2</v>
      </c>
      <c r="O1674" s="86">
        <v>20.2</v>
      </c>
      <c r="P1674" s="86">
        <v>0</v>
      </c>
      <c r="Q1674" s="84" t="s">
        <v>6347</v>
      </c>
      <c r="S1674" s="84">
        <v>1673</v>
      </c>
    </row>
    <row r="1675" spans="1:19" x14ac:dyDescent="0.3">
      <c r="A1675" s="84">
        <v>387</v>
      </c>
      <c r="B1675" s="84">
        <v>18</v>
      </c>
      <c r="C1675" s="84" t="s">
        <v>6331</v>
      </c>
      <c r="D1675" s="84" t="s">
        <v>3533</v>
      </c>
      <c r="E1675" s="84" t="s">
        <v>146</v>
      </c>
      <c r="F1675" s="84" t="s">
        <v>147</v>
      </c>
      <c r="G1675" s="84" t="s">
        <v>147</v>
      </c>
      <c r="H1675" s="85">
        <v>35481</v>
      </c>
      <c r="I1675" s="84" t="s">
        <v>148</v>
      </c>
      <c r="J1675" s="84" t="s">
        <v>6348</v>
      </c>
      <c r="K1675" s="84">
        <v>1100</v>
      </c>
      <c r="L1675" s="84" t="s">
        <v>168</v>
      </c>
      <c r="M1675" s="84">
        <v>1810387081</v>
      </c>
      <c r="N1675" s="86">
        <v>-20.2</v>
      </c>
      <c r="O1675" s="86">
        <v>20.2</v>
      </c>
      <c r="P1675" s="86">
        <v>0</v>
      </c>
      <c r="Q1675" s="84" t="s">
        <v>6349</v>
      </c>
      <c r="S1675" s="84">
        <v>1674</v>
      </c>
    </row>
    <row r="1676" spans="1:19" x14ac:dyDescent="0.3">
      <c r="A1676" s="84">
        <v>387</v>
      </c>
      <c r="B1676" s="84">
        <v>20</v>
      </c>
      <c r="C1676" s="84" t="s">
        <v>6350</v>
      </c>
      <c r="D1676" s="84" t="s">
        <v>1129</v>
      </c>
      <c r="E1676" s="84" t="s">
        <v>165</v>
      </c>
      <c r="F1676" s="84" t="s">
        <v>147</v>
      </c>
      <c r="G1676" s="84" t="s">
        <v>147</v>
      </c>
      <c r="H1676" s="85">
        <v>33987</v>
      </c>
      <c r="I1676" s="84" t="s">
        <v>148</v>
      </c>
      <c r="J1676" s="84" t="s">
        <v>6351</v>
      </c>
      <c r="K1676" s="84">
        <v>1030</v>
      </c>
      <c r="L1676" s="84" t="s">
        <v>277</v>
      </c>
      <c r="M1676" s="84">
        <v>2010387027</v>
      </c>
      <c r="N1676" s="86">
        <v>-20.2</v>
      </c>
      <c r="O1676" s="86">
        <v>20.2</v>
      </c>
      <c r="P1676" s="86">
        <v>0</v>
      </c>
      <c r="Q1676" s="84" t="s">
        <v>6352</v>
      </c>
      <c r="S1676" s="84">
        <v>1675</v>
      </c>
    </row>
    <row r="1677" spans="1:19" x14ac:dyDescent="0.3">
      <c r="A1677" s="84">
        <v>229</v>
      </c>
      <c r="B1677" s="84">
        <v>17</v>
      </c>
      <c r="C1677" s="84" t="s">
        <v>6353</v>
      </c>
      <c r="D1677" s="84" t="s">
        <v>3209</v>
      </c>
      <c r="E1677" s="84" t="s">
        <v>165</v>
      </c>
      <c r="F1677" s="84" t="s">
        <v>147</v>
      </c>
      <c r="G1677" s="84" t="s">
        <v>147</v>
      </c>
      <c r="H1677" s="85">
        <v>35759</v>
      </c>
      <c r="I1677" s="84" t="s">
        <v>148</v>
      </c>
      <c r="J1677" s="84" t="s">
        <v>6354</v>
      </c>
      <c r="K1677" s="84">
        <v>5342</v>
      </c>
      <c r="L1677" s="84" t="s">
        <v>6355</v>
      </c>
      <c r="M1677" s="84">
        <v>1710229027</v>
      </c>
      <c r="N1677" s="86">
        <v>-20.2</v>
      </c>
      <c r="O1677" s="86">
        <v>20.2</v>
      </c>
      <c r="P1677" s="86">
        <v>0</v>
      </c>
      <c r="Q1677" s="84" t="s">
        <v>6356</v>
      </c>
      <c r="S1677" s="84">
        <v>1676</v>
      </c>
    </row>
    <row r="1678" spans="1:19" x14ac:dyDescent="0.3">
      <c r="A1678" s="84">
        <v>387</v>
      </c>
      <c r="B1678" s="84">
        <v>18</v>
      </c>
      <c r="C1678" s="84" t="s">
        <v>6357</v>
      </c>
      <c r="D1678" s="84" t="s">
        <v>2967</v>
      </c>
      <c r="E1678" s="84" t="s">
        <v>146</v>
      </c>
      <c r="F1678" s="84" t="s">
        <v>147</v>
      </c>
      <c r="G1678" s="84" t="s">
        <v>147</v>
      </c>
      <c r="H1678" s="85">
        <v>33169</v>
      </c>
      <c r="I1678" s="84" t="s">
        <v>148</v>
      </c>
      <c r="J1678" s="84" t="s">
        <v>6358</v>
      </c>
      <c r="K1678" s="84">
        <v>2130</v>
      </c>
      <c r="L1678" s="84" t="s">
        <v>6359</v>
      </c>
      <c r="M1678" s="84">
        <v>1810387031</v>
      </c>
      <c r="N1678" s="86">
        <v>-20.2</v>
      </c>
      <c r="O1678" s="86">
        <v>20.2</v>
      </c>
      <c r="P1678" s="86">
        <v>0</v>
      </c>
      <c r="Q1678" s="84" t="s">
        <v>6360</v>
      </c>
      <c r="S1678" s="84">
        <v>1677</v>
      </c>
    </row>
    <row r="1679" spans="1:19" x14ac:dyDescent="0.3">
      <c r="A1679" s="84">
        <v>-46</v>
      </c>
      <c r="B1679" s="84">
        <v>20</v>
      </c>
      <c r="C1679" s="84" t="s">
        <v>6361</v>
      </c>
      <c r="D1679" s="84" t="s">
        <v>6362</v>
      </c>
      <c r="E1679" s="84" t="s">
        <v>146</v>
      </c>
      <c r="F1679" s="84" t="s">
        <v>147</v>
      </c>
      <c r="G1679" s="84" t="s">
        <v>147</v>
      </c>
      <c r="H1679" s="85">
        <v>24743</v>
      </c>
      <c r="I1679" s="84" t="s">
        <v>148</v>
      </c>
      <c r="J1679" s="84" t="s">
        <v>6363</v>
      </c>
      <c r="K1679" s="84">
        <v>2193</v>
      </c>
      <c r="L1679" s="84" t="s">
        <v>147</v>
      </c>
      <c r="M1679" s="84">
        <v>2030046011</v>
      </c>
      <c r="N1679" s="86">
        <v>-20.2</v>
      </c>
      <c r="O1679" s="86">
        <v>20.2</v>
      </c>
      <c r="P1679" s="86">
        <v>0</v>
      </c>
      <c r="Q1679" s="84" t="s">
        <v>6364</v>
      </c>
      <c r="R1679" s="84" t="s">
        <v>723</v>
      </c>
      <c r="S1679" s="84">
        <v>1678</v>
      </c>
    </row>
    <row r="1680" spans="1:19" x14ac:dyDescent="0.3">
      <c r="A1680" s="84">
        <v>230</v>
      </c>
      <c r="B1680" s="84">
        <v>19</v>
      </c>
      <c r="C1680" s="84" t="s">
        <v>6365</v>
      </c>
      <c r="D1680" s="84" t="s">
        <v>1415</v>
      </c>
      <c r="E1680" s="84" t="s">
        <v>146</v>
      </c>
      <c r="F1680" s="84" t="s">
        <v>147</v>
      </c>
      <c r="G1680" s="84" t="s">
        <v>430</v>
      </c>
      <c r="H1680" s="85">
        <v>31022</v>
      </c>
      <c r="I1680" s="84" t="s">
        <v>148</v>
      </c>
      <c r="J1680" s="84" t="s">
        <v>6366</v>
      </c>
      <c r="K1680" s="84">
        <v>1030</v>
      </c>
      <c r="L1680" s="84" t="s">
        <v>155</v>
      </c>
      <c r="M1680" s="84">
        <v>1910230027</v>
      </c>
      <c r="N1680" s="86">
        <v>-20.2</v>
      </c>
      <c r="O1680" s="86">
        <v>20.2</v>
      </c>
      <c r="P1680" s="86">
        <v>0</v>
      </c>
      <c r="Q1680" s="84" t="s">
        <v>6367</v>
      </c>
      <c r="S1680" s="84">
        <v>1679</v>
      </c>
    </row>
    <row r="1681" spans="1:19" x14ac:dyDescent="0.3">
      <c r="A1681" s="84">
        <v>582</v>
      </c>
      <c r="B1681" s="84">
        <v>19</v>
      </c>
      <c r="C1681" s="84" t="s">
        <v>6368</v>
      </c>
      <c r="D1681" s="84" t="s">
        <v>6369</v>
      </c>
      <c r="E1681" s="84" t="s">
        <v>146</v>
      </c>
      <c r="F1681" s="84" t="s">
        <v>147</v>
      </c>
      <c r="G1681" s="84" t="s">
        <v>147</v>
      </c>
      <c r="H1681" s="85">
        <v>33801</v>
      </c>
      <c r="I1681" s="84" t="s">
        <v>148</v>
      </c>
      <c r="J1681" s="84" t="s">
        <v>6370</v>
      </c>
      <c r="K1681" s="84">
        <v>1110</v>
      </c>
      <c r="L1681" s="84" t="s">
        <v>330</v>
      </c>
      <c r="M1681" s="84">
        <v>1910582034</v>
      </c>
      <c r="N1681" s="86">
        <v>-20.2</v>
      </c>
      <c r="O1681" s="86">
        <v>20.2</v>
      </c>
      <c r="P1681" s="86">
        <v>0</v>
      </c>
      <c r="Q1681" s="84" t="s">
        <v>6371</v>
      </c>
      <c r="S1681" s="84">
        <v>1680</v>
      </c>
    </row>
    <row r="1682" spans="1:19" x14ac:dyDescent="0.3">
      <c r="A1682" s="84">
        <v>389</v>
      </c>
      <c r="B1682" s="84">
        <v>18</v>
      </c>
      <c r="C1682" s="84" t="s">
        <v>6372</v>
      </c>
      <c r="D1682" s="84" t="s">
        <v>6373</v>
      </c>
      <c r="E1682" s="84" t="s">
        <v>146</v>
      </c>
      <c r="F1682" s="84" t="s">
        <v>147</v>
      </c>
      <c r="G1682" s="84" t="s">
        <v>147</v>
      </c>
      <c r="H1682" s="85">
        <v>35712</v>
      </c>
      <c r="I1682" s="84" t="s">
        <v>1119</v>
      </c>
      <c r="J1682" s="84" t="s">
        <v>6374</v>
      </c>
      <c r="K1682" s="84">
        <v>1200</v>
      </c>
      <c r="L1682" s="84" t="s">
        <v>945</v>
      </c>
      <c r="M1682" s="84">
        <v>1810389575</v>
      </c>
      <c r="N1682" s="86">
        <v>-20.2</v>
      </c>
      <c r="O1682" s="86">
        <v>20.2</v>
      </c>
      <c r="P1682" s="86">
        <v>0</v>
      </c>
      <c r="Q1682" s="84" t="s">
        <v>6375</v>
      </c>
      <c r="S1682" s="84">
        <v>1681</v>
      </c>
    </row>
    <row r="1683" spans="1:19" x14ac:dyDescent="0.3">
      <c r="A1683" s="84">
        <v>388</v>
      </c>
      <c r="B1683" s="84">
        <v>20</v>
      </c>
      <c r="C1683" s="84" t="s">
        <v>6376</v>
      </c>
      <c r="D1683" s="84" t="s">
        <v>6377</v>
      </c>
      <c r="E1683" s="84" t="s">
        <v>165</v>
      </c>
      <c r="F1683" s="84" t="s">
        <v>147</v>
      </c>
      <c r="G1683" s="84" t="s">
        <v>239</v>
      </c>
      <c r="H1683" s="85">
        <v>33805</v>
      </c>
      <c r="I1683" s="84" t="s">
        <v>148</v>
      </c>
      <c r="J1683" s="84" t="s">
        <v>6378</v>
      </c>
      <c r="K1683" s="84">
        <v>1100</v>
      </c>
      <c r="L1683" s="84" t="s">
        <v>155</v>
      </c>
      <c r="M1683" s="84">
        <v>2010388035</v>
      </c>
      <c r="N1683" s="86">
        <v>-20.2</v>
      </c>
      <c r="O1683" s="86">
        <v>20.2</v>
      </c>
      <c r="P1683" s="86">
        <v>0</v>
      </c>
      <c r="Q1683" s="84" t="s">
        <v>6379</v>
      </c>
      <c r="S1683" s="84">
        <v>1682</v>
      </c>
    </row>
    <row r="1684" spans="1:19" x14ac:dyDescent="0.3">
      <c r="A1684" s="84">
        <v>229</v>
      </c>
      <c r="B1684" s="84">
        <v>19</v>
      </c>
      <c r="C1684" s="84" t="s">
        <v>6380</v>
      </c>
      <c r="D1684" s="84" t="s">
        <v>6381</v>
      </c>
      <c r="E1684" s="84" t="s">
        <v>146</v>
      </c>
      <c r="F1684" s="84" t="s">
        <v>147</v>
      </c>
      <c r="G1684" s="84" t="s">
        <v>147</v>
      </c>
      <c r="H1684" s="85">
        <v>34984</v>
      </c>
      <c r="I1684" s="84" t="s">
        <v>148</v>
      </c>
      <c r="J1684" s="84" t="s">
        <v>6382</v>
      </c>
      <c r="K1684" s="84">
        <v>1220</v>
      </c>
      <c r="L1684" s="84" t="s">
        <v>150</v>
      </c>
      <c r="M1684" s="84">
        <v>1910229080</v>
      </c>
      <c r="N1684" s="86">
        <v>-20.2</v>
      </c>
      <c r="O1684" s="86">
        <v>20.2</v>
      </c>
      <c r="P1684" s="86">
        <v>0</v>
      </c>
      <c r="Q1684" s="84" t="s">
        <v>6383</v>
      </c>
      <c r="S1684" s="84">
        <v>1683</v>
      </c>
    </row>
    <row r="1685" spans="1:19" x14ac:dyDescent="0.3">
      <c r="A1685" s="84">
        <v>389</v>
      </c>
      <c r="B1685" s="84">
        <v>20</v>
      </c>
      <c r="C1685" s="84" t="s">
        <v>6380</v>
      </c>
      <c r="D1685" s="84" t="s">
        <v>6384</v>
      </c>
      <c r="E1685" s="84" t="s">
        <v>146</v>
      </c>
      <c r="F1685" s="84" t="s">
        <v>147</v>
      </c>
      <c r="G1685" s="84" t="s">
        <v>147</v>
      </c>
      <c r="H1685" s="85">
        <v>35385</v>
      </c>
      <c r="I1685" s="84" t="s">
        <v>228</v>
      </c>
      <c r="J1685" s="84" t="s">
        <v>1091</v>
      </c>
      <c r="K1685" s="84">
        <v>1140</v>
      </c>
      <c r="L1685" s="84" t="s">
        <v>387</v>
      </c>
      <c r="M1685" s="84">
        <v>2010389060</v>
      </c>
      <c r="N1685" s="86">
        <v>-20.2</v>
      </c>
      <c r="O1685" s="86">
        <v>20.2</v>
      </c>
      <c r="P1685" s="86">
        <v>0</v>
      </c>
      <c r="Q1685" s="84" t="s">
        <v>6385</v>
      </c>
      <c r="S1685" s="84">
        <v>1684</v>
      </c>
    </row>
    <row r="1686" spans="1:19" x14ac:dyDescent="0.3">
      <c r="A1686" s="84">
        <v>391</v>
      </c>
      <c r="B1686" s="84">
        <v>17</v>
      </c>
      <c r="C1686" s="84" t="s">
        <v>6386</v>
      </c>
      <c r="D1686" s="84" t="s">
        <v>6387</v>
      </c>
      <c r="E1686" s="84" t="s">
        <v>146</v>
      </c>
      <c r="F1686" s="84" t="s">
        <v>147</v>
      </c>
      <c r="G1686" s="84" t="s">
        <v>147</v>
      </c>
      <c r="H1686" s="85">
        <v>34464</v>
      </c>
      <c r="I1686" s="84" t="s">
        <v>148</v>
      </c>
      <c r="J1686" s="84" t="s">
        <v>6388</v>
      </c>
      <c r="K1686" s="84">
        <v>1100</v>
      </c>
      <c r="L1686" s="84" t="s">
        <v>155</v>
      </c>
      <c r="M1686" s="84">
        <v>1710391040</v>
      </c>
      <c r="N1686" s="86">
        <v>-20.2</v>
      </c>
      <c r="O1686" s="86">
        <v>20.2</v>
      </c>
      <c r="P1686" s="86">
        <v>0</v>
      </c>
      <c r="Q1686" s="84" t="s">
        <v>6389</v>
      </c>
      <c r="S1686" s="84">
        <v>1685</v>
      </c>
    </row>
    <row r="1687" spans="1:19" x14ac:dyDescent="0.3">
      <c r="A1687" s="84">
        <v>391</v>
      </c>
      <c r="B1687" s="84">
        <v>18</v>
      </c>
      <c r="C1687" s="84" t="s">
        <v>6390</v>
      </c>
      <c r="D1687" s="84" t="s">
        <v>2967</v>
      </c>
      <c r="E1687" s="84" t="s">
        <v>146</v>
      </c>
      <c r="F1687" s="84" t="s">
        <v>147</v>
      </c>
      <c r="G1687" s="84" t="s">
        <v>147</v>
      </c>
      <c r="H1687" s="85">
        <v>29629</v>
      </c>
      <c r="I1687" s="84" t="s">
        <v>148</v>
      </c>
      <c r="J1687" s="84" t="s">
        <v>6391</v>
      </c>
      <c r="K1687" s="84">
        <v>3001</v>
      </c>
      <c r="L1687" s="84" t="s">
        <v>675</v>
      </c>
      <c r="M1687" s="84">
        <v>1810391014</v>
      </c>
      <c r="N1687" s="86">
        <v>-20.2</v>
      </c>
      <c r="O1687" s="86">
        <v>20.2</v>
      </c>
      <c r="P1687" s="86">
        <v>0</v>
      </c>
      <c r="Q1687" s="84" t="s">
        <v>6392</v>
      </c>
      <c r="S1687" s="84">
        <v>1686</v>
      </c>
    </row>
    <row r="1688" spans="1:19" x14ac:dyDescent="0.3">
      <c r="A1688" s="84">
        <v>387</v>
      </c>
      <c r="B1688" s="84">
        <v>18</v>
      </c>
      <c r="C1688" s="84" t="s">
        <v>6393</v>
      </c>
      <c r="D1688" s="84" t="s">
        <v>3533</v>
      </c>
      <c r="E1688" s="84" t="s">
        <v>146</v>
      </c>
      <c r="F1688" s="84" t="s">
        <v>147</v>
      </c>
      <c r="G1688" s="84" t="s">
        <v>147</v>
      </c>
      <c r="H1688" s="85">
        <v>34226</v>
      </c>
      <c r="I1688" s="84" t="s">
        <v>148</v>
      </c>
      <c r="J1688" s="84" t="s">
        <v>6394</v>
      </c>
      <c r="K1688" s="84">
        <v>1220</v>
      </c>
      <c r="L1688" s="84" t="s">
        <v>150</v>
      </c>
      <c r="M1688" s="84">
        <v>1810387032</v>
      </c>
      <c r="N1688" s="86">
        <v>-20.2</v>
      </c>
      <c r="O1688" s="86">
        <v>20.2</v>
      </c>
      <c r="P1688" s="86">
        <v>0</v>
      </c>
      <c r="Q1688" s="84" t="s">
        <v>6395</v>
      </c>
      <c r="S1688" s="84">
        <v>1687</v>
      </c>
    </row>
    <row r="1689" spans="1:19" x14ac:dyDescent="0.3">
      <c r="A1689" s="84">
        <v>388</v>
      </c>
      <c r="B1689" s="84">
        <v>19</v>
      </c>
      <c r="C1689" s="84" t="s">
        <v>6396</v>
      </c>
      <c r="D1689" s="84" t="s">
        <v>6397</v>
      </c>
      <c r="E1689" s="84" t="s">
        <v>165</v>
      </c>
      <c r="F1689" s="84" t="s">
        <v>6398</v>
      </c>
      <c r="G1689" s="84" t="s">
        <v>147</v>
      </c>
      <c r="H1689" s="85">
        <v>32555</v>
      </c>
      <c r="I1689" s="84" t="s">
        <v>148</v>
      </c>
      <c r="J1689" s="84" t="s">
        <v>6399</v>
      </c>
      <c r="K1689" s="84">
        <v>2120</v>
      </c>
      <c r="L1689" s="84" t="s">
        <v>2151</v>
      </c>
      <c r="M1689" s="84">
        <v>1910388033</v>
      </c>
      <c r="N1689" s="86">
        <v>-20.2</v>
      </c>
      <c r="O1689" s="86">
        <v>20.2</v>
      </c>
      <c r="P1689" s="86">
        <v>0</v>
      </c>
      <c r="Q1689" s="84" t="s">
        <v>6400</v>
      </c>
      <c r="S1689" s="84">
        <v>1688</v>
      </c>
    </row>
    <row r="1690" spans="1:19" x14ac:dyDescent="0.3">
      <c r="A1690" s="84">
        <v>-42</v>
      </c>
      <c r="B1690" s="84">
        <v>19</v>
      </c>
      <c r="C1690" s="84" t="s">
        <v>6396</v>
      </c>
      <c r="D1690" s="84" t="s">
        <v>537</v>
      </c>
      <c r="E1690" s="84" t="s">
        <v>165</v>
      </c>
      <c r="F1690" s="84" t="s">
        <v>147</v>
      </c>
      <c r="G1690" s="84" t="s">
        <v>239</v>
      </c>
      <c r="H1690" s="85">
        <v>34621</v>
      </c>
      <c r="I1690" s="84" t="s">
        <v>228</v>
      </c>
      <c r="J1690" s="84" t="s">
        <v>6401</v>
      </c>
      <c r="K1690" s="84">
        <v>81549</v>
      </c>
      <c r="L1690" s="84" t="s">
        <v>147</v>
      </c>
      <c r="M1690" s="84">
        <v>1940042036</v>
      </c>
      <c r="N1690" s="86">
        <v>-20.2</v>
      </c>
      <c r="O1690" s="86">
        <v>20.2</v>
      </c>
      <c r="P1690" s="86">
        <v>0</v>
      </c>
      <c r="Q1690" s="84" t="s">
        <v>6402</v>
      </c>
      <c r="R1690" s="84" t="s">
        <v>232</v>
      </c>
      <c r="S1690" s="84">
        <v>1689</v>
      </c>
    </row>
    <row r="1691" spans="1:19" x14ac:dyDescent="0.3">
      <c r="A1691" s="84">
        <v>-39</v>
      </c>
      <c r="B1691" s="84">
        <v>20</v>
      </c>
      <c r="C1691" s="84" t="s">
        <v>6396</v>
      </c>
      <c r="D1691" s="84" t="s">
        <v>1389</v>
      </c>
      <c r="E1691" s="84" t="s">
        <v>165</v>
      </c>
      <c r="F1691" s="84" t="s">
        <v>147</v>
      </c>
      <c r="G1691" s="84" t="s">
        <v>147</v>
      </c>
      <c r="H1691" s="85">
        <v>30779</v>
      </c>
      <c r="I1691" s="84" t="s">
        <v>228</v>
      </c>
      <c r="J1691" s="84" t="s">
        <v>6403</v>
      </c>
      <c r="K1691" s="84">
        <v>79098</v>
      </c>
      <c r="L1691" s="84" t="s">
        <v>147</v>
      </c>
      <c r="M1691" s="84">
        <v>2030039042</v>
      </c>
      <c r="N1691" s="86">
        <v>-20.2</v>
      </c>
      <c r="O1691" s="86">
        <v>20.2</v>
      </c>
      <c r="P1691" s="86">
        <v>0</v>
      </c>
      <c r="Q1691" s="84" t="s">
        <v>6404</v>
      </c>
      <c r="R1691" s="84" t="s">
        <v>220</v>
      </c>
      <c r="S1691" s="84">
        <v>1690</v>
      </c>
    </row>
    <row r="1692" spans="1:19" x14ac:dyDescent="0.3">
      <c r="A1692" s="84">
        <v>388</v>
      </c>
      <c r="B1692" s="84">
        <v>20</v>
      </c>
      <c r="C1692" s="84" t="s">
        <v>6405</v>
      </c>
      <c r="D1692" s="84" t="s">
        <v>1024</v>
      </c>
      <c r="E1692" s="84" t="s">
        <v>146</v>
      </c>
      <c r="F1692" s="84" t="s">
        <v>147</v>
      </c>
      <c r="G1692" s="84" t="s">
        <v>147</v>
      </c>
      <c r="H1692" s="85">
        <v>34826</v>
      </c>
      <c r="I1692" s="84" t="s">
        <v>148</v>
      </c>
      <c r="J1692" s="84" t="s">
        <v>6406</v>
      </c>
      <c r="K1692" s="84">
        <v>2231</v>
      </c>
      <c r="L1692" s="84" t="s">
        <v>5880</v>
      </c>
      <c r="M1692" s="84">
        <v>2010388036</v>
      </c>
      <c r="N1692" s="86">
        <v>-20.2</v>
      </c>
      <c r="O1692" s="86">
        <v>20.2</v>
      </c>
      <c r="P1692" s="86">
        <v>0</v>
      </c>
      <c r="Q1692" s="84" t="s">
        <v>6407</v>
      </c>
      <c r="S1692" s="84">
        <v>1691</v>
      </c>
    </row>
    <row r="1693" spans="1:19" x14ac:dyDescent="0.3">
      <c r="A1693" s="84">
        <v>702</v>
      </c>
      <c r="B1693" s="84">
        <v>18</v>
      </c>
      <c r="C1693" s="84" t="s">
        <v>6405</v>
      </c>
      <c r="D1693" s="84" t="s">
        <v>1136</v>
      </c>
      <c r="E1693" s="84" t="s">
        <v>146</v>
      </c>
      <c r="F1693" s="84" t="s">
        <v>147</v>
      </c>
      <c r="G1693" s="84" t="s">
        <v>147</v>
      </c>
      <c r="H1693" s="85">
        <v>36208</v>
      </c>
      <c r="I1693" s="84" t="s">
        <v>148</v>
      </c>
      <c r="J1693" s="84" t="s">
        <v>6406</v>
      </c>
      <c r="K1693" s="84">
        <v>2231</v>
      </c>
      <c r="L1693" s="84" t="s">
        <v>5880</v>
      </c>
      <c r="M1693" s="84">
        <v>1810702016</v>
      </c>
      <c r="N1693" s="86">
        <v>-20.2</v>
      </c>
      <c r="O1693" s="86">
        <v>20.2</v>
      </c>
      <c r="P1693" s="86">
        <v>0</v>
      </c>
      <c r="Q1693" s="84" t="s">
        <v>6408</v>
      </c>
      <c r="S1693" s="84">
        <v>1692</v>
      </c>
    </row>
    <row r="1694" spans="1:19" x14ac:dyDescent="0.3">
      <c r="A1694" s="84">
        <v>387</v>
      </c>
      <c r="B1694" s="84">
        <v>19</v>
      </c>
      <c r="C1694" s="84" t="s">
        <v>6405</v>
      </c>
      <c r="D1694" s="84" t="s">
        <v>6409</v>
      </c>
      <c r="E1694" s="84" t="s">
        <v>146</v>
      </c>
      <c r="F1694" s="84" t="s">
        <v>147</v>
      </c>
      <c r="G1694" s="84" t="s">
        <v>147</v>
      </c>
      <c r="H1694" s="85">
        <v>35433</v>
      </c>
      <c r="I1694" s="84" t="s">
        <v>228</v>
      </c>
      <c r="J1694" s="84" t="s">
        <v>6410</v>
      </c>
      <c r="K1694" s="84">
        <v>1190</v>
      </c>
      <c r="L1694" s="84" t="s">
        <v>253</v>
      </c>
      <c r="M1694" s="84">
        <v>1910387079</v>
      </c>
      <c r="N1694" s="86">
        <v>-20.2</v>
      </c>
      <c r="O1694" s="86">
        <v>20.2</v>
      </c>
      <c r="P1694" s="86">
        <v>0</v>
      </c>
      <c r="Q1694" s="84" t="s">
        <v>6411</v>
      </c>
      <c r="S1694" s="84">
        <v>1693</v>
      </c>
    </row>
    <row r="1695" spans="1:19" x14ac:dyDescent="0.3">
      <c r="A1695" s="84">
        <v>391</v>
      </c>
      <c r="B1695" s="84">
        <v>19</v>
      </c>
      <c r="C1695" s="84" t="s">
        <v>6412</v>
      </c>
      <c r="D1695" s="84" t="s">
        <v>2628</v>
      </c>
      <c r="E1695" s="84" t="s">
        <v>146</v>
      </c>
      <c r="F1695" s="84" t="s">
        <v>147</v>
      </c>
      <c r="G1695" s="84" t="s">
        <v>147</v>
      </c>
      <c r="H1695" s="85">
        <v>36494</v>
      </c>
      <c r="I1695" s="84" t="s">
        <v>148</v>
      </c>
      <c r="J1695" s="84" t="s">
        <v>6413</v>
      </c>
      <c r="K1695" s="84">
        <v>1210</v>
      </c>
      <c r="L1695" s="84" t="s">
        <v>261</v>
      </c>
      <c r="M1695" s="84">
        <v>1910391057</v>
      </c>
      <c r="N1695" s="86">
        <v>-20.2</v>
      </c>
      <c r="O1695" s="86">
        <v>20.2</v>
      </c>
      <c r="P1695" s="86">
        <v>0</v>
      </c>
      <c r="Q1695" s="84" t="s">
        <v>6414</v>
      </c>
      <c r="S1695" s="84">
        <v>1694</v>
      </c>
    </row>
    <row r="1696" spans="1:19" x14ac:dyDescent="0.3">
      <c r="A1696" s="84">
        <v>-42</v>
      </c>
      <c r="B1696" s="84">
        <v>19</v>
      </c>
      <c r="C1696" s="84" t="s">
        <v>6415</v>
      </c>
      <c r="D1696" s="84" t="s">
        <v>6416</v>
      </c>
      <c r="E1696" s="84" t="s">
        <v>146</v>
      </c>
      <c r="F1696" s="84" t="s">
        <v>147</v>
      </c>
      <c r="G1696" s="84" t="s">
        <v>147</v>
      </c>
      <c r="H1696" s="85">
        <v>33631</v>
      </c>
      <c r="I1696" s="84" t="s">
        <v>228</v>
      </c>
      <c r="J1696" s="84" t="s">
        <v>6417</v>
      </c>
      <c r="K1696" s="84">
        <v>42283</v>
      </c>
      <c r="L1696" s="84" t="s">
        <v>147</v>
      </c>
      <c r="M1696" s="84">
        <v>1940042078</v>
      </c>
      <c r="N1696" s="86">
        <v>-20.2</v>
      </c>
      <c r="O1696" s="86">
        <v>20.2</v>
      </c>
      <c r="P1696" s="86">
        <v>0</v>
      </c>
      <c r="Q1696" s="84" t="s">
        <v>6418</v>
      </c>
      <c r="R1696" s="84" t="s">
        <v>232</v>
      </c>
      <c r="S1696" s="84">
        <v>1695</v>
      </c>
    </row>
    <row r="1697" spans="1:19" x14ac:dyDescent="0.3">
      <c r="A1697" s="84">
        <v>230</v>
      </c>
      <c r="B1697" s="84">
        <v>19</v>
      </c>
      <c r="C1697" s="84" t="s">
        <v>6419</v>
      </c>
      <c r="D1697" s="84" t="s">
        <v>2848</v>
      </c>
      <c r="E1697" s="84" t="s">
        <v>165</v>
      </c>
      <c r="F1697" s="84" t="s">
        <v>147</v>
      </c>
      <c r="G1697" s="84" t="s">
        <v>430</v>
      </c>
      <c r="H1697" s="85">
        <v>34688</v>
      </c>
      <c r="I1697" s="84" t="s">
        <v>351</v>
      </c>
      <c r="J1697" s="84" t="s">
        <v>6420</v>
      </c>
      <c r="K1697" s="84">
        <v>1020</v>
      </c>
      <c r="L1697" s="84" t="s">
        <v>155</v>
      </c>
      <c r="M1697" s="84">
        <v>1910230028</v>
      </c>
      <c r="N1697" s="86">
        <v>-20.2</v>
      </c>
      <c r="O1697" s="86">
        <v>20.2</v>
      </c>
      <c r="P1697" s="86">
        <v>0</v>
      </c>
      <c r="Q1697" s="84" t="s">
        <v>6421</v>
      </c>
      <c r="S1697" s="84">
        <v>1696</v>
      </c>
    </row>
    <row r="1698" spans="1:19" x14ac:dyDescent="0.3">
      <c r="A1698" s="84">
        <v>229</v>
      </c>
      <c r="B1698" s="84">
        <v>18</v>
      </c>
      <c r="C1698" s="84" t="s">
        <v>6422</v>
      </c>
      <c r="D1698" s="84" t="s">
        <v>6423</v>
      </c>
      <c r="E1698" s="84" t="s">
        <v>146</v>
      </c>
      <c r="F1698" s="84" t="s">
        <v>147</v>
      </c>
      <c r="G1698" s="84" t="s">
        <v>147</v>
      </c>
      <c r="H1698" s="85">
        <v>35993</v>
      </c>
      <c r="I1698" s="84" t="s">
        <v>897</v>
      </c>
      <c r="J1698" s="84" t="s">
        <v>6424</v>
      </c>
      <c r="K1698" s="84">
        <v>1220</v>
      </c>
      <c r="L1698" s="84" t="s">
        <v>150</v>
      </c>
      <c r="M1698" s="84">
        <v>1810229073</v>
      </c>
      <c r="N1698" s="86">
        <v>-20.2</v>
      </c>
      <c r="O1698" s="86">
        <v>20.2</v>
      </c>
      <c r="P1698" s="86">
        <v>0</v>
      </c>
      <c r="Q1698" s="84" t="s">
        <v>6425</v>
      </c>
      <c r="S1698" s="84">
        <v>1697</v>
      </c>
    </row>
    <row r="1699" spans="1:19" x14ac:dyDescent="0.3">
      <c r="A1699" s="84">
        <v>1389</v>
      </c>
      <c r="B1699" s="84">
        <v>19</v>
      </c>
      <c r="C1699" s="84" t="s">
        <v>6426</v>
      </c>
      <c r="D1699" s="84" t="s">
        <v>6427</v>
      </c>
      <c r="E1699" s="84" t="s">
        <v>146</v>
      </c>
      <c r="F1699" s="84" t="s">
        <v>147</v>
      </c>
      <c r="G1699" s="84" t="s">
        <v>147</v>
      </c>
      <c r="H1699" s="85">
        <v>36238</v>
      </c>
      <c r="I1699" s="84" t="s">
        <v>6428</v>
      </c>
      <c r="J1699" s="84" t="s">
        <v>6429</v>
      </c>
      <c r="K1699" s="84">
        <v>1120</v>
      </c>
      <c r="L1699" s="84" t="s">
        <v>272</v>
      </c>
      <c r="M1699" s="84">
        <v>1910389186</v>
      </c>
      <c r="N1699" s="86">
        <v>-20.2</v>
      </c>
      <c r="O1699" s="86">
        <v>20.2</v>
      </c>
      <c r="P1699" s="86">
        <v>0</v>
      </c>
      <c r="Q1699" s="84" t="s">
        <v>6430</v>
      </c>
      <c r="S1699" s="84">
        <v>1698</v>
      </c>
    </row>
    <row r="1700" spans="1:19" x14ac:dyDescent="0.3">
      <c r="A1700" s="84">
        <v>-39</v>
      </c>
      <c r="B1700" s="84">
        <v>19</v>
      </c>
      <c r="C1700" s="84" t="s">
        <v>6431</v>
      </c>
      <c r="D1700" s="84" t="s">
        <v>6432</v>
      </c>
      <c r="E1700" s="84" t="s">
        <v>165</v>
      </c>
      <c r="F1700" s="84" t="s">
        <v>147</v>
      </c>
      <c r="G1700" s="84" t="s">
        <v>147</v>
      </c>
      <c r="H1700" s="85">
        <v>33861</v>
      </c>
      <c r="I1700" s="84" t="s">
        <v>228</v>
      </c>
      <c r="J1700" s="84" t="s">
        <v>6433</v>
      </c>
      <c r="K1700" s="84">
        <v>38442</v>
      </c>
      <c r="L1700" s="84" t="s">
        <v>147</v>
      </c>
      <c r="M1700" s="84">
        <v>1940039041</v>
      </c>
      <c r="N1700" s="86">
        <v>-20.2</v>
      </c>
      <c r="O1700" s="86">
        <v>20.2</v>
      </c>
      <c r="P1700" s="86">
        <v>0</v>
      </c>
      <c r="Q1700" s="84" t="s">
        <v>6434</v>
      </c>
      <c r="R1700" s="84" t="s">
        <v>220</v>
      </c>
      <c r="S1700" s="84">
        <v>1699</v>
      </c>
    </row>
    <row r="1701" spans="1:19" x14ac:dyDescent="0.3">
      <c r="A1701" s="84">
        <v>389</v>
      </c>
      <c r="B1701" s="84">
        <v>18</v>
      </c>
      <c r="C1701" s="84" t="s">
        <v>6435</v>
      </c>
      <c r="D1701" s="84" t="s">
        <v>6436</v>
      </c>
      <c r="E1701" s="84" t="s">
        <v>146</v>
      </c>
      <c r="F1701" s="84" t="s">
        <v>147</v>
      </c>
      <c r="G1701" s="84" t="s">
        <v>147</v>
      </c>
      <c r="H1701" s="85">
        <v>35091</v>
      </c>
      <c r="I1701" s="84" t="s">
        <v>148</v>
      </c>
      <c r="J1701" s="84" t="s">
        <v>6437</v>
      </c>
      <c r="K1701" s="84">
        <v>1220</v>
      </c>
      <c r="L1701" s="84" t="s">
        <v>150</v>
      </c>
      <c r="M1701" s="84">
        <v>1810389032</v>
      </c>
      <c r="N1701" s="86">
        <v>-20.2</v>
      </c>
      <c r="O1701" s="86">
        <v>20.2</v>
      </c>
      <c r="P1701" s="86">
        <v>0</v>
      </c>
      <c r="Q1701" s="84" t="s">
        <v>6438</v>
      </c>
      <c r="S1701" s="84">
        <v>1700</v>
      </c>
    </row>
    <row r="1702" spans="1:19" x14ac:dyDescent="0.3">
      <c r="A1702" s="84">
        <v>-44</v>
      </c>
      <c r="B1702" s="84">
        <v>20</v>
      </c>
      <c r="C1702" s="84" t="s">
        <v>6439</v>
      </c>
      <c r="D1702" s="84" t="s">
        <v>2503</v>
      </c>
      <c r="E1702" s="84" t="s">
        <v>146</v>
      </c>
      <c r="F1702" s="84" t="s">
        <v>147</v>
      </c>
      <c r="G1702" s="84" t="s">
        <v>147</v>
      </c>
      <c r="H1702" s="85">
        <v>27024</v>
      </c>
      <c r="I1702" s="84" t="s">
        <v>228</v>
      </c>
      <c r="J1702" s="84" t="s">
        <v>6440</v>
      </c>
      <c r="K1702" s="84">
        <v>66292</v>
      </c>
      <c r="L1702" s="84" t="s">
        <v>147</v>
      </c>
      <c r="M1702" s="84">
        <v>2030044018</v>
      </c>
      <c r="N1702" s="86">
        <v>-20.2</v>
      </c>
      <c r="O1702" s="86">
        <v>20.2</v>
      </c>
      <c r="P1702" s="86">
        <v>0</v>
      </c>
      <c r="Q1702" s="84" t="s">
        <v>6441</v>
      </c>
      <c r="R1702" s="84" t="s">
        <v>607</v>
      </c>
      <c r="S1702" s="84">
        <v>1701</v>
      </c>
    </row>
    <row r="1703" spans="1:19" x14ac:dyDescent="0.3">
      <c r="A1703" s="84">
        <v>-42</v>
      </c>
      <c r="B1703" s="84">
        <v>19</v>
      </c>
      <c r="C1703" s="84" t="s">
        <v>6442</v>
      </c>
      <c r="D1703" s="84" t="s">
        <v>6443</v>
      </c>
      <c r="E1703" s="84" t="s">
        <v>165</v>
      </c>
      <c r="F1703" s="84" t="s">
        <v>147</v>
      </c>
      <c r="G1703" s="84" t="s">
        <v>6444</v>
      </c>
      <c r="H1703" s="85">
        <v>35037</v>
      </c>
      <c r="I1703" s="84" t="s">
        <v>228</v>
      </c>
      <c r="J1703" s="84" t="s">
        <v>6445</v>
      </c>
      <c r="K1703" s="84">
        <v>10249</v>
      </c>
      <c r="L1703" s="84" t="s">
        <v>147</v>
      </c>
      <c r="M1703" s="84">
        <v>1940042069</v>
      </c>
      <c r="N1703" s="86">
        <v>-20.2</v>
      </c>
      <c r="O1703" s="86">
        <v>20.2</v>
      </c>
      <c r="P1703" s="86">
        <v>0</v>
      </c>
      <c r="Q1703" s="84" t="s">
        <v>6446</v>
      </c>
      <c r="R1703" s="84" t="s">
        <v>232</v>
      </c>
      <c r="S1703" s="84">
        <v>1702</v>
      </c>
    </row>
    <row r="1704" spans="1:19" x14ac:dyDescent="0.3">
      <c r="A1704" s="84">
        <v>230</v>
      </c>
      <c r="B1704" s="84">
        <v>20</v>
      </c>
      <c r="C1704" s="84" t="s">
        <v>6447</v>
      </c>
      <c r="D1704" s="84" t="s">
        <v>2628</v>
      </c>
      <c r="E1704" s="84" t="s">
        <v>146</v>
      </c>
      <c r="F1704" s="84" t="s">
        <v>147</v>
      </c>
      <c r="G1704" s="84" t="s">
        <v>239</v>
      </c>
      <c r="H1704" s="85">
        <v>30068</v>
      </c>
      <c r="I1704" s="84" t="s">
        <v>148</v>
      </c>
      <c r="J1704" s="84" t="s">
        <v>6448</v>
      </c>
      <c r="K1704" s="84">
        <v>1140</v>
      </c>
      <c r="L1704" s="84" t="s">
        <v>387</v>
      </c>
      <c r="M1704" s="84">
        <v>2010230039</v>
      </c>
      <c r="N1704" s="86">
        <v>-20.2</v>
      </c>
      <c r="O1704" s="86">
        <v>20.2</v>
      </c>
      <c r="P1704" s="86">
        <v>0</v>
      </c>
      <c r="Q1704" s="84" t="s">
        <v>6449</v>
      </c>
      <c r="S1704" s="84">
        <v>1703</v>
      </c>
    </row>
    <row r="1705" spans="1:19" x14ac:dyDescent="0.3">
      <c r="A1705" s="84">
        <v>389</v>
      </c>
      <c r="B1705" s="84">
        <v>18</v>
      </c>
      <c r="C1705" s="84" t="s">
        <v>6450</v>
      </c>
      <c r="D1705" s="84" t="s">
        <v>3581</v>
      </c>
      <c r="E1705" s="84" t="s">
        <v>165</v>
      </c>
      <c r="F1705" s="84" t="s">
        <v>147</v>
      </c>
      <c r="G1705" s="84" t="s">
        <v>147</v>
      </c>
      <c r="H1705" s="85">
        <v>36338</v>
      </c>
      <c r="I1705" s="84" t="s">
        <v>148</v>
      </c>
      <c r="J1705" s="84" t="s">
        <v>6451</v>
      </c>
      <c r="K1705" s="84">
        <v>2232</v>
      </c>
      <c r="L1705" s="84" t="s">
        <v>2610</v>
      </c>
      <c r="M1705" s="84">
        <v>1810389576</v>
      </c>
      <c r="N1705" s="86">
        <v>-20.2</v>
      </c>
      <c r="O1705" s="86">
        <v>20.2</v>
      </c>
      <c r="P1705" s="86">
        <v>0</v>
      </c>
      <c r="Q1705" s="84" t="s">
        <v>6452</v>
      </c>
      <c r="S1705" s="84">
        <v>1704</v>
      </c>
    </row>
    <row r="1706" spans="1:19" x14ac:dyDescent="0.3">
      <c r="A1706" s="84">
        <v>229</v>
      </c>
      <c r="B1706" s="84">
        <v>16</v>
      </c>
      <c r="C1706" s="84" t="s">
        <v>6450</v>
      </c>
      <c r="D1706" s="84" t="s">
        <v>1375</v>
      </c>
      <c r="E1706" s="84" t="s">
        <v>165</v>
      </c>
      <c r="F1706" s="84" t="s">
        <v>147</v>
      </c>
      <c r="G1706" s="84" t="s">
        <v>147</v>
      </c>
      <c r="H1706" s="85">
        <v>35331</v>
      </c>
      <c r="I1706" s="84" t="s">
        <v>148</v>
      </c>
      <c r="J1706" s="84" t="s">
        <v>6451</v>
      </c>
      <c r="K1706" s="84">
        <v>2232</v>
      </c>
      <c r="L1706" s="84" t="s">
        <v>2610</v>
      </c>
      <c r="M1706" s="84">
        <v>1610229030</v>
      </c>
      <c r="N1706" s="86">
        <v>-20.2</v>
      </c>
      <c r="O1706" s="86">
        <v>20.2</v>
      </c>
      <c r="P1706" s="86">
        <v>0</v>
      </c>
      <c r="Q1706" s="84" t="s">
        <v>6453</v>
      </c>
      <c r="S1706" s="84">
        <v>1705</v>
      </c>
    </row>
    <row r="1707" spans="1:19" x14ac:dyDescent="0.3">
      <c r="A1707" s="84">
        <v>-42</v>
      </c>
      <c r="B1707" s="84">
        <v>20</v>
      </c>
      <c r="C1707" s="84" t="s">
        <v>6454</v>
      </c>
      <c r="D1707" s="84" t="s">
        <v>305</v>
      </c>
      <c r="E1707" s="84" t="s">
        <v>146</v>
      </c>
      <c r="F1707" s="84" t="s">
        <v>147</v>
      </c>
      <c r="G1707" s="84" t="s">
        <v>239</v>
      </c>
      <c r="H1707" s="85">
        <v>31213</v>
      </c>
      <c r="I1707" s="84" t="s">
        <v>148</v>
      </c>
      <c r="J1707" s="84" t="s">
        <v>6455</v>
      </c>
      <c r="K1707" s="84">
        <v>6600</v>
      </c>
      <c r="L1707" s="84" t="s">
        <v>6456</v>
      </c>
      <c r="M1707" s="84">
        <v>2030042071</v>
      </c>
      <c r="N1707" s="86">
        <v>-20.2</v>
      </c>
      <c r="O1707" s="86">
        <v>20.2</v>
      </c>
      <c r="P1707" s="86">
        <v>0</v>
      </c>
      <c r="Q1707" s="84" t="s">
        <v>6457</v>
      </c>
      <c r="R1707" s="84" t="s">
        <v>232</v>
      </c>
      <c r="S1707" s="84">
        <v>1706</v>
      </c>
    </row>
    <row r="1708" spans="1:19" x14ac:dyDescent="0.3">
      <c r="A1708" s="84">
        <v>1389</v>
      </c>
      <c r="B1708" s="84">
        <v>19</v>
      </c>
      <c r="C1708" s="84" t="s">
        <v>6458</v>
      </c>
      <c r="D1708" s="84" t="s">
        <v>6459</v>
      </c>
      <c r="E1708" s="84" t="s">
        <v>165</v>
      </c>
      <c r="F1708" s="84" t="s">
        <v>147</v>
      </c>
      <c r="G1708" s="84" t="s">
        <v>147</v>
      </c>
      <c r="H1708" s="85">
        <v>34981</v>
      </c>
      <c r="I1708" s="84" t="s">
        <v>351</v>
      </c>
      <c r="J1708" s="84" t="s">
        <v>6460</v>
      </c>
      <c r="K1708" s="84">
        <v>1020</v>
      </c>
      <c r="L1708" s="84" t="s">
        <v>161</v>
      </c>
      <c r="M1708" s="84">
        <v>1910389212</v>
      </c>
      <c r="N1708" s="86">
        <v>-20.2</v>
      </c>
      <c r="O1708" s="86">
        <v>20.2</v>
      </c>
      <c r="P1708" s="86">
        <v>0</v>
      </c>
      <c r="Q1708" s="84" t="s">
        <v>6461</v>
      </c>
      <c r="S1708" s="84">
        <v>1707</v>
      </c>
    </row>
    <row r="1709" spans="1:19" x14ac:dyDescent="0.3">
      <c r="A1709" s="84">
        <v>392</v>
      </c>
      <c r="B1709" s="84">
        <v>20</v>
      </c>
      <c r="C1709" s="84" t="s">
        <v>6462</v>
      </c>
      <c r="D1709" s="84" t="s">
        <v>222</v>
      </c>
      <c r="E1709" s="84" t="s">
        <v>146</v>
      </c>
      <c r="F1709" s="84" t="s">
        <v>147</v>
      </c>
      <c r="G1709" s="84" t="s">
        <v>430</v>
      </c>
      <c r="H1709" s="85">
        <v>34990</v>
      </c>
      <c r="I1709" s="84" t="s">
        <v>148</v>
      </c>
      <c r="J1709" s="84" t="s">
        <v>6463</v>
      </c>
      <c r="K1709" s="84">
        <v>1190</v>
      </c>
      <c r="L1709" s="84" t="s">
        <v>253</v>
      </c>
      <c r="M1709" s="84">
        <v>2010392022</v>
      </c>
      <c r="N1709" s="86">
        <v>-20.2</v>
      </c>
      <c r="O1709" s="86">
        <v>20.2</v>
      </c>
      <c r="P1709" s="86">
        <v>0</v>
      </c>
      <c r="Q1709" s="84" t="s">
        <v>6464</v>
      </c>
      <c r="S1709" s="84">
        <v>1708</v>
      </c>
    </row>
    <row r="1710" spans="1:19" x14ac:dyDescent="0.3">
      <c r="A1710" s="84">
        <v>389</v>
      </c>
      <c r="B1710" s="84">
        <v>18</v>
      </c>
      <c r="C1710" s="84" t="s">
        <v>6465</v>
      </c>
      <c r="D1710" s="84" t="s">
        <v>6466</v>
      </c>
      <c r="E1710" s="84" t="s">
        <v>146</v>
      </c>
      <c r="F1710" s="84" t="s">
        <v>147</v>
      </c>
      <c r="G1710" s="84" t="s">
        <v>147</v>
      </c>
      <c r="H1710" s="85">
        <v>35725</v>
      </c>
      <c r="I1710" s="84" t="s">
        <v>148</v>
      </c>
      <c r="J1710" s="84" t="s">
        <v>6467</v>
      </c>
      <c r="K1710" s="84">
        <v>1160</v>
      </c>
      <c r="L1710" s="84" t="s">
        <v>423</v>
      </c>
      <c r="M1710" s="84">
        <v>1810389033</v>
      </c>
      <c r="N1710" s="86">
        <v>-20.2</v>
      </c>
      <c r="O1710" s="86">
        <v>20.2</v>
      </c>
      <c r="P1710" s="86">
        <v>0</v>
      </c>
      <c r="Q1710" s="84" t="s">
        <v>6468</v>
      </c>
      <c r="S1710" s="84">
        <v>1709</v>
      </c>
    </row>
    <row r="1711" spans="1:19" x14ac:dyDescent="0.3">
      <c r="A1711" s="84">
        <v>1389</v>
      </c>
      <c r="B1711" s="84">
        <v>18</v>
      </c>
      <c r="C1711" s="84" t="s">
        <v>6469</v>
      </c>
      <c r="D1711" s="84" t="s">
        <v>2803</v>
      </c>
      <c r="E1711" s="84" t="s">
        <v>165</v>
      </c>
      <c r="F1711" s="84" t="s">
        <v>147</v>
      </c>
      <c r="G1711" s="84" t="s">
        <v>147</v>
      </c>
      <c r="H1711" s="85">
        <v>36419</v>
      </c>
      <c r="I1711" s="84" t="s">
        <v>148</v>
      </c>
      <c r="J1711" s="84" t="s">
        <v>6470</v>
      </c>
      <c r="K1711" s="84">
        <v>1120</v>
      </c>
      <c r="L1711" s="84" t="s">
        <v>272</v>
      </c>
      <c r="M1711" s="84">
        <v>1810389925</v>
      </c>
      <c r="N1711" s="86">
        <v>-20.2</v>
      </c>
      <c r="O1711" s="86">
        <v>20.2</v>
      </c>
      <c r="P1711" s="86">
        <v>0</v>
      </c>
      <c r="Q1711" s="84" t="s">
        <v>6471</v>
      </c>
      <c r="S1711" s="84">
        <v>1710</v>
      </c>
    </row>
    <row r="1712" spans="1:19" x14ac:dyDescent="0.3">
      <c r="A1712" s="84">
        <v>391</v>
      </c>
      <c r="B1712" s="84">
        <v>20</v>
      </c>
      <c r="C1712" s="84" t="s">
        <v>6472</v>
      </c>
      <c r="D1712" s="84" t="s">
        <v>486</v>
      </c>
      <c r="E1712" s="84" t="s">
        <v>146</v>
      </c>
      <c r="F1712" s="84" t="s">
        <v>147</v>
      </c>
      <c r="G1712" s="84" t="s">
        <v>147</v>
      </c>
      <c r="H1712" s="85">
        <v>37296</v>
      </c>
      <c r="I1712" s="84" t="s">
        <v>228</v>
      </c>
      <c r="J1712" s="84" t="s">
        <v>6473</v>
      </c>
      <c r="K1712" s="84">
        <v>1130</v>
      </c>
      <c r="L1712" s="84" t="s">
        <v>187</v>
      </c>
      <c r="M1712" s="84">
        <v>2010391054</v>
      </c>
      <c r="N1712" s="86">
        <v>-20.2</v>
      </c>
      <c r="O1712" s="86">
        <v>20.2</v>
      </c>
      <c r="P1712" s="86">
        <v>0</v>
      </c>
      <c r="Q1712" s="84" t="s">
        <v>6474</v>
      </c>
      <c r="S1712" s="84">
        <v>1711</v>
      </c>
    </row>
    <row r="1713" spans="1:19" x14ac:dyDescent="0.3">
      <c r="A1713" s="84">
        <v>388</v>
      </c>
      <c r="B1713" s="84">
        <v>19</v>
      </c>
      <c r="C1713" s="84" t="s">
        <v>6475</v>
      </c>
      <c r="D1713" s="84" t="s">
        <v>2123</v>
      </c>
      <c r="E1713" s="84" t="s">
        <v>165</v>
      </c>
      <c r="F1713" s="84" t="s">
        <v>147</v>
      </c>
      <c r="G1713" s="84" t="s">
        <v>147</v>
      </c>
      <c r="H1713" s="85">
        <v>35153</v>
      </c>
      <c r="I1713" s="84" t="s">
        <v>860</v>
      </c>
      <c r="J1713" s="84" t="s">
        <v>6476</v>
      </c>
      <c r="K1713" s="84">
        <v>1190</v>
      </c>
      <c r="L1713" s="84" t="s">
        <v>253</v>
      </c>
      <c r="M1713" s="84">
        <v>1910388034</v>
      </c>
      <c r="N1713" s="86">
        <v>-20.2</v>
      </c>
      <c r="O1713" s="86">
        <v>20.2</v>
      </c>
      <c r="P1713" s="86">
        <v>0</v>
      </c>
      <c r="Q1713" s="84" t="s">
        <v>6477</v>
      </c>
      <c r="S1713" s="84">
        <v>1712</v>
      </c>
    </row>
    <row r="1714" spans="1:19" x14ac:dyDescent="0.3">
      <c r="A1714" s="84">
        <v>389</v>
      </c>
      <c r="B1714" s="84">
        <v>18</v>
      </c>
      <c r="C1714" s="84" t="s">
        <v>6478</v>
      </c>
      <c r="D1714" s="84" t="s">
        <v>2317</v>
      </c>
      <c r="E1714" s="84" t="s">
        <v>165</v>
      </c>
      <c r="F1714" s="84" t="s">
        <v>147</v>
      </c>
      <c r="G1714" s="84" t="s">
        <v>147</v>
      </c>
      <c r="H1714" s="85">
        <v>34939</v>
      </c>
      <c r="I1714" s="84" t="s">
        <v>148</v>
      </c>
      <c r="J1714" s="84" t="s">
        <v>6479</v>
      </c>
      <c r="K1714" s="84">
        <v>1110</v>
      </c>
      <c r="L1714" s="84" t="s">
        <v>155</v>
      </c>
      <c r="M1714" s="84">
        <v>1810389034</v>
      </c>
      <c r="N1714" s="86">
        <v>-20.2</v>
      </c>
      <c r="O1714" s="86">
        <v>20.2</v>
      </c>
      <c r="P1714" s="86">
        <v>0</v>
      </c>
      <c r="Q1714" s="84" t="s">
        <v>6480</v>
      </c>
      <c r="S1714" s="84">
        <v>1713</v>
      </c>
    </row>
    <row r="1715" spans="1:19" x14ac:dyDescent="0.3">
      <c r="A1715" s="84">
        <v>582</v>
      </c>
      <c r="B1715" s="84">
        <v>20</v>
      </c>
      <c r="C1715" s="84" t="s">
        <v>6481</v>
      </c>
      <c r="D1715" s="84" t="s">
        <v>2158</v>
      </c>
      <c r="E1715" s="84" t="s">
        <v>165</v>
      </c>
      <c r="F1715" s="84" t="s">
        <v>147</v>
      </c>
      <c r="G1715" s="84" t="s">
        <v>147</v>
      </c>
      <c r="H1715" s="85">
        <v>35599</v>
      </c>
      <c r="I1715" s="84" t="s">
        <v>624</v>
      </c>
      <c r="J1715" s="84" t="s">
        <v>6482</v>
      </c>
      <c r="K1715" s="84">
        <v>1170</v>
      </c>
      <c r="L1715" s="84" t="s">
        <v>248</v>
      </c>
      <c r="M1715" s="84">
        <v>2010582031</v>
      </c>
      <c r="N1715" s="86">
        <v>-20.2</v>
      </c>
      <c r="O1715" s="86">
        <v>20.2</v>
      </c>
      <c r="P1715" s="86">
        <v>0</v>
      </c>
      <c r="Q1715" s="84" t="s">
        <v>6483</v>
      </c>
      <c r="S1715" s="84">
        <v>1714</v>
      </c>
    </row>
    <row r="1716" spans="1:19" x14ac:dyDescent="0.3">
      <c r="A1716" s="84">
        <v>582</v>
      </c>
      <c r="B1716" s="84">
        <v>20</v>
      </c>
      <c r="C1716" s="84" t="s">
        <v>6481</v>
      </c>
      <c r="D1716" s="84" t="s">
        <v>2624</v>
      </c>
      <c r="E1716" s="84" t="s">
        <v>165</v>
      </c>
      <c r="F1716" s="84" t="s">
        <v>147</v>
      </c>
      <c r="G1716" s="84" t="s">
        <v>147</v>
      </c>
      <c r="H1716" s="85">
        <v>31994</v>
      </c>
      <c r="I1716" s="84" t="s">
        <v>148</v>
      </c>
      <c r="J1716" s="84" t="s">
        <v>6484</v>
      </c>
      <c r="K1716" s="84">
        <v>1100</v>
      </c>
      <c r="L1716" s="84" t="s">
        <v>168</v>
      </c>
      <c r="M1716" s="84">
        <v>2010582032</v>
      </c>
      <c r="N1716" s="86">
        <v>-20.2</v>
      </c>
      <c r="O1716" s="86">
        <v>20.2</v>
      </c>
      <c r="P1716" s="86">
        <v>0</v>
      </c>
      <c r="Q1716" s="84" t="s">
        <v>6485</v>
      </c>
      <c r="S1716" s="84">
        <v>1715</v>
      </c>
    </row>
    <row r="1717" spans="1:19" x14ac:dyDescent="0.3">
      <c r="A1717" s="84">
        <v>480</v>
      </c>
      <c r="B1717" s="84">
        <v>19</v>
      </c>
      <c r="C1717" s="84" t="s">
        <v>6486</v>
      </c>
      <c r="D1717" s="84" t="s">
        <v>6487</v>
      </c>
      <c r="E1717" s="84" t="s">
        <v>146</v>
      </c>
      <c r="F1717" s="84" t="s">
        <v>147</v>
      </c>
      <c r="G1717" s="84" t="s">
        <v>147</v>
      </c>
      <c r="H1717" s="85">
        <v>35354</v>
      </c>
      <c r="I1717" s="84" t="s">
        <v>228</v>
      </c>
      <c r="J1717" s="84" t="s">
        <v>6488</v>
      </c>
      <c r="K1717" s="84">
        <v>2232</v>
      </c>
      <c r="L1717" s="84" t="s">
        <v>2610</v>
      </c>
      <c r="M1717" s="84">
        <v>1910480021</v>
      </c>
      <c r="N1717" s="86">
        <v>-20.2</v>
      </c>
      <c r="O1717" s="86">
        <v>20.2</v>
      </c>
      <c r="P1717" s="86">
        <v>0</v>
      </c>
      <c r="Q1717" s="84" t="s">
        <v>6489</v>
      </c>
      <c r="S1717" s="84">
        <v>1716</v>
      </c>
    </row>
    <row r="1718" spans="1:19" x14ac:dyDescent="0.3">
      <c r="A1718" s="84">
        <v>229</v>
      </c>
      <c r="B1718" s="84">
        <v>17</v>
      </c>
      <c r="C1718" s="84" t="s">
        <v>6490</v>
      </c>
      <c r="D1718" s="84" t="s">
        <v>5088</v>
      </c>
      <c r="E1718" s="84" t="s">
        <v>165</v>
      </c>
      <c r="F1718" s="84" t="s">
        <v>147</v>
      </c>
      <c r="G1718" s="84" t="s">
        <v>147</v>
      </c>
      <c r="H1718" s="85">
        <v>32379</v>
      </c>
      <c r="I1718" s="84" t="s">
        <v>148</v>
      </c>
      <c r="J1718" s="84" t="s">
        <v>6491</v>
      </c>
      <c r="K1718" s="84">
        <v>7143</v>
      </c>
      <c r="L1718" s="84" t="s">
        <v>6492</v>
      </c>
      <c r="M1718" s="84">
        <v>1710229063</v>
      </c>
      <c r="N1718" s="86">
        <v>-20.2</v>
      </c>
      <c r="O1718" s="86">
        <v>20.2</v>
      </c>
      <c r="P1718" s="86">
        <v>0</v>
      </c>
      <c r="Q1718" s="84" t="s">
        <v>6493</v>
      </c>
      <c r="S1718" s="84">
        <v>1717</v>
      </c>
    </row>
    <row r="1719" spans="1:19" x14ac:dyDescent="0.3">
      <c r="A1719" s="84">
        <v>865</v>
      </c>
      <c r="B1719" s="84">
        <v>20</v>
      </c>
      <c r="C1719" s="84" t="s">
        <v>6494</v>
      </c>
      <c r="D1719" s="84" t="s">
        <v>6495</v>
      </c>
      <c r="E1719" s="84" t="s">
        <v>146</v>
      </c>
      <c r="F1719" s="84" t="s">
        <v>147</v>
      </c>
      <c r="G1719" s="84" t="s">
        <v>147</v>
      </c>
      <c r="H1719" s="85">
        <v>34597</v>
      </c>
      <c r="I1719" s="84" t="s">
        <v>611</v>
      </c>
      <c r="J1719" s="84" t="s">
        <v>6496</v>
      </c>
      <c r="K1719" s="84">
        <v>1200</v>
      </c>
      <c r="L1719" s="84" t="s">
        <v>945</v>
      </c>
      <c r="M1719" s="84">
        <v>2010865027</v>
      </c>
      <c r="N1719" s="86">
        <v>-20.2</v>
      </c>
      <c r="O1719" s="86">
        <v>20.2</v>
      </c>
      <c r="P1719" s="86">
        <v>0</v>
      </c>
      <c r="Q1719" s="84" t="s">
        <v>6497</v>
      </c>
      <c r="S1719" s="84">
        <v>1718</v>
      </c>
    </row>
    <row r="1720" spans="1:19" x14ac:dyDescent="0.3">
      <c r="A1720" s="84">
        <v>229</v>
      </c>
      <c r="B1720" s="84">
        <v>18</v>
      </c>
      <c r="C1720" s="84" t="s">
        <v>6498</v>
      </c>
      <c r="D1720" s="84" t="s">
        <v>1129</v>
      </c>
      <c r="E1720" s="84" t="s">
        <v>165</v>
      </c>
      <c r="F1720" s="84" t="s">
        <v>147</v>
      </c>
      <c r="G1720" s="84" t="s">
        <v>147</v>
      </c>
      <c r="H1720" s="85">
        <v>36207</v>
      </c>
      <c r="I1720" s="84" t="s">
        <v>148</v>
      </c>
      <c r="J1720" s="84" t="s">
        <v>6499</v>
      </c>
      <c r="K1720" s="84">
        <v>3701</v>
      </c>
      <c r="L1720" s="84" t="s">
        <v>6500</v>
      </c>
      <c r="M1720" s="84">
        <v>1810229074</v>
      </c>
      <c r="N1720" s="86">
        <v>-20.2</v>
      </c>
      <c r="O1720" s="86">
        <v>20.2</v>
      </c>
      <c r="P1720" s="86">
        <v>0</v>
      </c>
      <c r="Q1720" s="84" t="s">
        <v>6501</v>
      </c>
      <c r="S1720" s="84">
        <v>1719</v>
      </c>
    </row>
    <row r="1721" spans="1:19" x14ac:dyDescent="0.3">
      <c r="A1721" s="84">
        <v>582</v>
      </c>
      <c r="B1721" s="84">
        <v>20</v>
      </c>
      <c r="C1721" s="84" t="s">
        <v>6502</v>
      </c>
      <c r="D1721" s="84" t="s">
        <v>6503</v>
      </c>
      <c r="E1721" s="84" t="s">
        <v>165</v>
      </c>
      <c r="F1721" s="84" t="s">
        <v>147</v>
      </c>
      <c r="G1721" s="84" t="s">
        <v>147</v>
      </c>
      <c r="H1721" s="85">
        <v>34718</v>
      </c>
      <c r="I1721" s="84" t="s">
        <v>148</v>
      </c>
      <c r="J1721" s="84" t="s">
        <v>6504</v>
      </c>
      <c r="K1721" s="84">
        <v>1120</v>
      </c>
      <c r="L1721" s="84" t="s">
        <v>272</v>
      </c>
      <c r="M1721" s="84">
        <v>2010582033</v>
      </c>
      <c r="N1721" s="86">
        <v>-20.2</v>
      </c>
      <c r="O1721" s="86">
        <v>20.2</v>
      </c>
      <c r="P1721" s="86">
        <v>0</v>
      </c>
      <c r="Q1721" s="84" t="s">
        <v>6505</v>
      </c>
      <c r="S1721" s="84">
        <v>1720</v>
      </c>
    </row>
    <row r="1722" spans="1:19" x14ac:dyDescent="0.3">
      <c r="A1722" s="84">
        <v>229</v>
      </c>
      <c r="B1722" s="84">
        <v>20</v>
      </c>
      <c r="C1722" s="84" t="s">
        <v>6506</v>
      </c>
      <c r="D1722" s="84" t="s">
        <v>2158</v>
      </c>
      <c r="E1722" s="84" t="s">
        <v>165</v>
      </c>
      <c r="F1722" s="84" t="s">
        <v>147</v>
      </c>
      <c r="G1722" s="84" t="s">
        <v>147</v>
      </c>
      <c r="H1722" s="85">
        <v>35820</v>
      </c>
      <c r="I1722" s="84" t="s">
        <v>148</v>
      </c>
      <c r="J1722" s="84" t="s">
        <v>6507</v>
      </c>
      <c r="K1722" s="84">
        <v>1070</v>
      </c>
      <c r="L1722" s="84" t="s">
        <v>362</v>
      </c>
      <c r="M1722" s="84">
        <v>2010229036</v>
      </c>
      <c r="N1722" s="86">
        <v>-20.2</v>
      </c>
      <c r="O1722" s="86">
        <v>20.2</v>
      </c>
      <c r="P1722" s="86">
        <v>0</v>
      </c>
      <c r="Q1722" s="84" t="s">
        <v>6508</v>
      </c>
      <c r="S1722" s="84">
        <v>1721</v>
      </c>
    </row>
    <row r="1723" spans="1:19" x14ac:dyDescent="0.3">
      <c r="A1723" s="84">
        <v>613</v>
      </c>
      <c r="B1723" s="84">
        <v>20</v>
      </c>
      <c r="C1723" s="84" t="s">
        <v>6509</v>
      </c>
      <c r="D1723" s="84" t="s">
        <v>6510</v>
      </c>
      <c r="E1723" s="84" t="s">
        <v>146</v>
      </c>
      <c r="F1723" s="84" t="s">
        <v>147</v>
      </c>
      <c r="G1723" s="84" t="s">
        <v>159</v>
      </c>
      <c r="H1723" s="85">
        <v>33774</v>
      </c>
      <c r="I1723" s="84" t="s">
        <v>5712</v>
      </c>
      <c r="J1723" s="84" t="s">
        <v>6511</v>
      </c>
      <c r="K1723" s="84">
        <v>1220</v>
      </c>
      <c r="L1723" s="84" t="s">
        <v>150</v>
      </c>
      <c r="M1723" s="84">
        <v>2010613004</v>
      </c>
      <c r="N1723" s="86">
        <v>-20.2</v>
      </c>
      <c r="O1723" s="86">
        <v>20.2</v>
      </c>
      <c r="P1723" s="86">
        <v>0</v>
      </c>
      <c r="Q1723" s="84" t="s">
        <v>6512</v>
      </c>
      <c r="S1723" s="84">
        <v>1722</v>
      </c>
    </row>
    <row r="1724" spans="1:19" x14ac:dyDescent="0.3">
      <c r="A1724" s="84">
        <v>229</v>
      </c>
      <c r="B1724" s="84">
        <v>18</v>
      </c>
      <c r="C1724" s="84" t="s">
        <v>6513</v>
      </c>
      <c r="D1724" s="84" t="s">
        <v>6514</v>
      </c>
      <c r="E1724" s="84" t="s">
        <v>165</v>
      </c>
      <c r="F1724" s="84" t="s">
        <v>147</v>
      </c>
      <c r="G1724" s="84" t="s">
        <v>147</v>
      </c>
      <c r="H1724" s="85">
        <v>35963</v>
      </c>
      <c r="I1724" s="84" t="s">
        <v>148</v>
      </c>
      <c r="J1724" s="84" t="s">
        <v>6515</v>
      </c>
      <c r="K1724" s="84">
        <v>1230</v>
      </c>
      <c r="L1724" s="84" t="s">
        <v>208</v>
      </c>
      <c r="M1724" s="84">
        <v>1810229075</v>
      </c>
      <c r="N1724" s="86">
        <v>-20.2</v>
      </c>
      <c r="O1724" s="86">
        <v>20.2</v>
      </c>
      <c r="P1724" s="86">
        <v>0</v>
      </c>
      <c r="Q1724" s="84" t="s">
        <v>6516</v>
      </c>
      <c r="S1724" s="84">
        <v>1723</v>
      </c>
    </row>
    <row r="1725" spans="1:19" x14ac:dyDescent="0.3">
      <c r="A1725" s="84">
        <v>392</v>
      </c>
      <c r="B1725" s="84">
        <v>16</v>
      </c>
      <c r="C1725" s="84" t="s">
        <v>6517</v>
      </c>
      <c r="D1725" s="84" t="s">
        <v>6518</v>
      </c>
      <c r="E1725" s="84" t="s">
        <v>146</v>
      </c>
      <c r="F1725" s="84" t="s">
        <v>147</v>
      </c>
      <c r="G1725" s="84" t="s">
        <v>239</v>
      </c>
      <c r="H1725" s="85">
        <v>27813</v>
      </c>
      <c r="I1725" s="84" t="s">
        <v>341</v>
      </c>
      <c r="J1725" s="84" t="s">
        <v>6519</v>
      </c>
      <c r="K1725" s="84">
        <v>1210</v>
      </c>
      <c r="L1725" s="84" t="s">
        <v>155</v>
      </c>
      <c r="M1725" s="84">
        <v>1610392029</v>
      </c>
      <c r="N1725" s="86">
        <v>-20.2</v>
      </c>
      <c r="O1725" s="86">
        <v>20.2</v>
      </c>
      <c r="P1725" s="86">
        <v>0</v>
      </c>
      <c r="Q1725" s="84" t="s">
        <v>6520</v>
      </c>
      <c r="S1725" s="84">
        <v>1724</v>
      </c>
    </row>
    <row r="1726" spans="1:19" x14ac:dyDescent="0.3">
      <c r="A1726" s="84">
        <v>389</v>
      </c>
      <c r="B1726" s="84">
        <v>18</v>
      </c>
      <c r="C1726" s="84" t="s">
        <v>6521</v>
      </c>
      <c r="D1726" s="84" t="s">
        <v>6522</v>
      </c>
      <c r="E1726" s="84" t="s">
        <v>165</v>
      </c>
      <c r="F1726" s="84" t="s">
        <v>147</v>
      </c>
      <c r="G1726" s="84" t="s">
        <v>147</v>
      </c>
      <c r="H1726" s="85">
        <v>36448</v>
      </c>
      <c r="I1726" s="84" t="s">
        <v>148</v>
      </c>
      <c r="J1726" s="84" t="s">
        <v>6523</v>
      </c>
      <c r="K1726" s="84">
        <v>1120</v>
      </c>
      <c r="L1726" s="84" t="s">
        <v>272</v>
      </c>
      <c r="M1726" s="84">
        <v>1810389577</v>
      </c>
      <c r="N1726" s="86">
        <v>-20.2</v>
      </c>
      <c r="O1726" s="86">
        <v>20.2</v>
      </c>
      <c r="P1726" s="86">
        <v>0</v>
      </c>
      <c r="Q1726" s="84" t="s">
        <v>6524</v>
      </c>
      <c r="S1726" s="84">
        <v>1725</v>
      </c>
    </row>
    <row r="1727" spans="1:19" x14ac:dyDescent="0.3">
      <c r="A1727" s="84">
        <v>1389</v>
      </c>
      <c r="B1727" s="84">
        <v>19</v>
      </c>
      <c r="C1727" s="84" t="s">
        <v>6525</v>
      </c>
      <c r="D1727" s="84" t="s">
        <v>1115</v>
      </c>
      <c r="E1727" s="84" t="s">
        <v>165</v>
      </c>
      <c r="F1727" s="84" t="s">
        <v>147</v>
      </c>
      <c r="G1727" s="84" t="s">
        <v>147</v>
      </c>
      <c r="H1727" s="85">
        <v>37006</v>
      </c>
      <c r="I1727" s="84" t="s">
        <v>148</v>
      </c>
      <c r="J1727" s="84" t="s">
        <v>6526</v>
      </c>
      <c r="K1727" s="84">
        <v>8200</v>
      </c>
      <c r="L1727" s="84" t="s">
        <v>6527</v>
      </c>
      <c r="M1727" s="84">
        <v>1910389187</v>
      </c>
      <c r="N1727" s="86">
        <v>-20.2</v>
      </c>
      <c r="O1727" s="86">
        <v>20.2</v>
      </c>
      <c r="P1727" s="86">
        <v>0</v>
      </c>
      <c r="Q1727" s="84" t="s">
        <v>6528</v>
      </c>
      <c r="S1727" s="84">
        <v>1726</v>
      </c>
    </row>
    <row r="1728" spans="1:19" x14ac:dyDescent="0.3">
      <c r="A1728" s="84">
        <v>391</v>
      </c>
      <c r="B1728" s="84">
        <v>19</v>
      </c>
      <c r="C1728" s="84" t="s">
        <v>6529</v>
      </c>
      <c r="D1728" s="84" t="s">
        <v>1931</v>
      </c>
      <c r="E1728" s="84" t="s">
        <v>165</v>
      </c>
      <c r="F1728" s="84" t="s">
        <v>147</v>
      </c>
      <c r="G1728" s="84" t="s">
        <v>147</v>
      </c>
      <c r="H1728" s="85">
        <v>36769</v>
      </c>
      <c r="I1728" s="84" t="s">
        <v>860</v>
      </c>
      <c r="J1728" s="84" t="s">
        <v>6530</v>
      </c>
      <c r="K1728" s="84">
        <v>1020</v>
      </c>
      <c r="L1728" s="84" t="s">
        <v>161</v>
      </c>
      <c r="M1728" s="84">
        <v>1910391058</v>
      </c>
      <c r="N1728" s="86">
        <v>-20.2</v>
      </c>
      <c r="O1728" s="86">
        <v>20.2</v>
      </c>
      <c r="P1728" s="86">
        <v>0</v>
      </c>
      <c r="Q1728" s="84" t="s">
        <v>6531</v>
      </c>
      <c r="S1728" s="84">
        <v>1727</v>
      </c>
    </row>
    <row r="1729" spans="1:19" x14ac:dyDescent="0.3">
      <c r="A1729" s="84">
        <v>389</v>
      </c>
      <c r="B1729" s="84">
        <v>19</v>
      </c>
      <c r="C1729" s="84" t="s">
        <v>6529</v>
      </c>
      <c r="D1729" s="84" t="s">
        <v>4508</v>
      </c>
      <c r="E1729" s="84" t="s">
        <v>165</v>
      </c>
      <c r="F1729" s="84" t="s">
        <v>147</v>
      </c>
      <c r="G1729" s="84" t="s">
        <v>147</v>
      </c>
      <c r="H1729" s="85">
        <v>36422</v>
      </c>
      <c r="I1729" s="84" t="s">
        <v>860</v>
      </c>
      <c r="J1729" s="84" t="s">
        <v>6532</v>
      </c>
      <c r="K1729" s="84">
        <v>1100</v>
      </c>
      <c r="L1729" s="84" t="s">
        <v>168</v>
      </c>
      <c r="M1729" s="84">
        <v>1910389129</v>
      </c>
      <c r="N1729" s="86">
        <v>-20.2</v>
      </c>
      <c r="O1729" s="86">
        <v>20.2</v>
      </c>
      <c r="P1729" s="86">
        <v>0</v>
      </c>
      <c r="Q1729" s="84" t="s">
        <v>6533</v>
      </c>
      <c r="S1729" s="84">
        <v>1728</v>
      </c>
    </row>
    <row r="1730" spans="1:19" x14ac:dyDescent="0.3">
      <c r="A1730" s="84">
        <v>230</v>
      </c>
      <c r="B1730" s="84">
        <v>19</v>
      </c>
      <c r="C1730" s="84" t="s">
        <v>6534</v>
      </c>
      <c r="D1730" s="84" t="s">
        <v>1432</v>
      </c>
      <c r="E1730" s="84" t="s">
        <v>146</v>
      </c>
      <c r="F1730" s="84" t="s">
        <v>147</v>
      </c>
      <c r="G1730" s="84" t="s">
        <v>147</v>
      </c>
      <c r="H1730" s="85">
        <v>31956</v>
      </c>
      <c r="I1730" s="84" t="s">
        <v>860</v>
      </c>
      <c r="J1730" s="84" t="s">
        <v>6535</v>
      </c>
      <c r="K1730" s="84">
        <v>1200</v>
      </c>
      <c r="L1730" s="84" t="s">
        <v>945</v>
      </c>
      <c r="M1730" s="84">
        <v>1910230030</v>
      </c>
      <c r="N1730" s="86">
        <v>-20.2</v>
      </c>
      <c r="O1730" s="86">
        <v>20.2</v>
      </c>
      <c r="P1730" s="86">
        <v>0</v>
      </c>
      <c r="Q1730" s="84" t="s">
        <v>6536</v>
      </c>
      <c r="S1730" s="84">
        <v>1729</v>
      </c>
    </row>
    <row r="1731" spans="1:19" x14ac:dyDescent="0.3">
      <c r="A1731" s="84">
        <v>389</v>
      </c>
      <c r="B1731" s="84">
        <v>19</v>
      </c>
      <c r="C1731" s="84" t="s">
        <v>6537</v>
      </c>
      <c r="D1731" s="84" t="s">
        <v>6538</v>
      </c>
      <c r="E1731" s="84" t="s">
        <v>165</v>
      </c>
      <c r="F1731" s="84" t="s">
        <v>147</v>
      </c>
      <c r="G1731" s="84" t="s">
        <v>147</v>
      </c>
      <c r="H1731" s="85">
        <v>36721</v>
      </c>
      <c r="I1731" s="84" t="s">
        <v>148</v>
      </c>
      <c r="J1731" s="84" t="s">
        <v>6539</v>
      </c>
      <c r="K1731" s="84">
        <v>1200</v>
      </c>
      <c r="L1731" s="84" t="s">
        <v>945</v>
      </c>
      <c r="M1731" s="84">
        <v>1910389130</v>
      </c>
      <c r="N1731" s="86">
        <v>-20.2</v>
      </c>
      <c r="O1731" s="86">
        <v>20.2</v>
      </c>
      <c r="P1731" s="86">
        <v>0</v>
      </c>
      <c r="Q1731" s="84" t="s">
        <v>6540</v>
      </c>
      <c r="S1731" s="84">
        <v>1730</v>
      </c>
    </row>
    <row r="1732" spans="1:19" x14ac:dyDescent="0.3">
      <c r="A1732" s="84">
        <v>582</v>
      </c>
      <c r="B1732" s="84">
        <v>19</v>
      </c>
      <c r="C1732" s="84" t="s">
        <v>6541</v>
      </c>
      <c r="D1732" s="84" t="s">
        <v>666</v>
      </c>
      <c r="E1732" s="84" t="s">
        <v>165</v>
      </c>
      <c r="F1732" s="84" t="s">
        <v>147</v>
      </c>
      <c r="G1732" s="84" t="s">
        <v>147</v>
      </c>
      <c r="H1732" s="85">
        <v>36067</v>
      </c>
      <c r="I1732" s="84" t="s">
        <v>860</v>
      </c>
      <c r="J1732" s="84" t="s">
        <v>6542</v>
      </c>
      <c r="K1732" s="84">
        <v>1210</v>
      </c>
      <c r="L1732" s="84" t="s">
        <v>261</v>
      </c>
      <c r="M1732" s="84">
        <v>1910582055</v>
      </c>
      <c r="N1732" s="86">
        <v>-20.2</v>
      </c>
      <c r="O1732" s="86">
        <v>20.2</v>
      </c>
      <c r="P1732" s="86">
        <v>0</v>
      </c>
      <c r="Q1732" s="84" t="s">
        <v>6543</v>
      </c>
      <c r="S1732" s="84">
        <v>1731</v>
      </c>
    </row>
    <row r="1733" spans="1:19" x14ac:dyDescent="0.3">
      <c r="A1733" s="84">
        <v>582</v>
      </c>
      <c r="B1733" s="84">
        <v>19</v>
      </c>
      <c r="C1733" s="84" t="s">
        <v>6544</v>
      </c>
      <c r="D1733" s="84" t="s">
        <v>6545</v>
      </c>
      <c r="E1733" s="84" t="s">
        <v>165</v>
      </c>
      <c r="F1733" s="84" t="s">
        <v>147</v>
      </c>
      <c r="G1733" s="84" t="s">
        <v>147</v>
      </c>
      <c r="H1733" s="85">
        <v>35814</v>
      </c>
      <c r="I1733" s="84" t="s">
        <v>860</v>
      </c>
      <c r="J1733" s="84" t="s">
        <v>6546</v>
      </c>
      <c r="K1733" s="84">
        <v>2325</v>
      </c>
      <c r="L1733" s="84" t="s">
        <v>1437</v>
      </c>
      <c r="M1733" s="84">
        <v>1910582035</v>
      </c>
      <c r="N1733" s="86">
        <v>-20.2</v>
      </c>
      <c r="O1733" s="86">
        <v>20.2</v>
      </c>
      <c r="P1733" s="86">
        <v>0</v>
      </c>
      <c r="Q1733" s="84" t="s">
        <v>6547</v>
      </c>
      <c r="S1733" s="84">
        <v>1732</v>
      </c>
    </row>
    <row r="1734" spans="1:19" x14ac:dyDescent="0.3">
      <c r="A1734" s="84">
        <v>389</v>
      </c>
      <c r="B1734" s="84">
        <v>16</v>
      </c>
      <c r="C1734" s="84" t="s">
        <v>6548</v>
      </c>
      <c r="D1734" s="84" t="s">
        <v>2242</v>
      </c>
      <c r="E1734" s="84" t="s">
        <v>146</v>
      </c>
      <c r="F1734" s="84" t="s">
        <v>147</v>
      </c>
      <c r="G1734" s="84" t="s">
        <v>147</v>
      </c>
      <c r="H1734" s="85">
        <v>34115</v>
      </c>
      <c r="I1734" s="84" t="s">
        <v>860</v>
      </c>
      <c r="J1734" s="84" t="s">
        <v>6549</v>
      </c>
      <c r="K1734" s="84">
        <v>1020</v>
      </c>
      <c r="L1734" s="84" t="s">
        <v>155</v>
      </c>
      <c r="M1734" s="84">
        <v>1610389267</v>
      </c>
      <c r="N1734" s="86">
        <v>-20.2</v>
      </c>
      <c r="O1734" s="86">
        <v>20.2</v>
      </c>
      <c r="P1734" s="86">
        <v>0</v>
      </c>
      <c r="Q1734" s="84" t="s">
        <v>6550</v>
      </c>
      <c r="R1734" s="84" t="s">
        <v>198</v>
      </c>
      <c r="S1734" s="84">
        <v>1733</v>
      </c>
    </row>
    <row r="1735" spans="1:19" x14ac:dyDescent="0.3">
      <c r="A1735" s="84">
        <v>392</v>
      </c>
      <c r="B1735" s="84">
        <v>20</v>
      </c>
      <c r="C1735" s="84" t="s">
        <v>6548</v>
      </c>
      <c r="D1735" s="84" t="s">
        <v>6551</v>
      </c>
      <c r="E1735" s="84" t="s">
        <v>165</v>
      </c>
      <c r="F1735" s="84" t="s">
        <v>147</v>
      </c>
      <c r="G1735" s="84" t="s">
        <v>159</v>
      </c>
      <c r="H1735" s="85">
        <v>34813</v>
      </c>
      <c r="I1735" s="84" t="s">
        <v>860</v>
      </c>
      <c r="J1735" s="84" t="s">
        <v>6552</v>
      </c>
      <c r="K1735" s="84">
        <v>1100</v>
      </c>
      <c r="L1735" s="84" t="s">
        <v>168</v>
      </c>
      <c r="M1735" s="84">
        <v>2010392023</v>
      </c>
      <c r="N1735" s="86">
        <v>-20.2</v>
      </c>
      <c r="O1735" s="86">
        <v>20.2</v>
      </c>
      <c r="P1735" s="86">
        <v>0</v>
      </c>
      <c r="Q1735" s="84" t="s">
        <v>6553</v>
      </c>
      <c r="S1735" s="84">
        <v>1734</v>
      </c>
    </row>
    <row r="1736" spans="1:19" x14ac:dyDescent="0.3">
      <c r="A1736" s="84">
        <v>392</v>
      </c>
      <c r="B1736" s="84">
        <v>19</v>
      </c>
      <c r="C1736" s="84" t="s">
        <v>6554</v>
      </c>
      <c r="D1736" s="84" t="s">
        <v>2647</v>
      </c>
      <c r="E1736" s="84" t="s">
        <v>165</v>
      </c>
      <c r="F1736" s="84" t="s">
        <v>147</v>
      </c>
      <c r="G1736" s="84" t="s">
        <v>239</v>
      </c>
      <c r="H1736" s="85">
        <v>35336</v>
      </c>
      <c r="I1736" s="84" t="s">
        <v>860</v>
      </c>
      <c r="J1736" s="84" t="s">
        <v>6555</v>
      </c>
      <c r="K1736" s="84">
        <v>1220</v>
      </c>
      <c r="L1736" s="84" t="s">
        <v>150</v>
      </c>
      <c r="M1736" s="84">
        <v>1910392018</v>
      </c>
      <c r="N1736" s="86">
        <v>-20.2</v>
      </c>
      <c r="O1736" s="86">
        <v>20.2</v>
      </c>
      <c r="P1736" s="86">
        <v>0</v>
      </c>
      <c r="Q1736" s="84" t="s">
        <v>6556</v>
      </c>
      <c r="S1736" s="84">
        <v>1735</v>
      </c>
    </row>
    <row r="1737" spans="1:19" x14ac:dyDescent="0.3">
      <c r="A1737" s="84">
        <v>229</v>
      </c>
      <c r="B1737" s="84">
        <v>19</v>
      </c>
      <c r="C1737" s="84" t="s">
        <v>6557</v>
      </c>
      <c r="D1737" s="84" t="s">
        <v>6558</v>
      </c>
      <c r="E1737" s="84" t="s">
        <v>165</v>
      </c>
      <c r="F1737" s="84" t="s">
        <v>147</v>
      </c>
      <c r="G1737" s="84" t="s">
        <v>147</v>
      </c>
      <c r="H1737" s="85">
        <v>36373</v>
      </c>
      <c r="I1737" s="84" t="s">
        <v>860</v>
      </c>
      <c r="J1737" s="84" t="s">
        <v>6559</v>
      </c>
      <c r="K1737" s="84">
        <v>2282</v>
      </c>
      <c r="L1737" s="84" t="s">
        <v>3609</v>
      </c>
      <c r="M1737" s="84">
        <v>1910229030</v>
      </c>
      <c r="N1737" s="86">
        <v>-20.2</v>
      </c>
      <c r="O1737" s="86">
        <v>20.2</v>
      </c>
      <c r="P1737" s="86">
        <v>0</v>
      </c>
      <c r="Q1737" s="84" t="s">
        <v>6560</v>
      </c>
      <c r="S1737" s="84">
        <v>1736</v>
      </c>
    </row>
    <row r="1738" spans="1:19" x14ac:dyDescent="0.3">
      <c r="A1738" s="84">
        <v>390</v>
      </c>
      <c r="B1738" s="84">
        <v>18</v>
      </c>
      <c r="C1738" s="84" t="s">
        <v>6557</v>
      </c>
      <c r="D1738" s="84" t="s">
        <v>4543</v>
      </c>
      <c r="E1738" s="84" t="s">
        <v>146</v>
      </c>
      <c r="F1738" s="84" t="s">
        <v>147</v>
      </c>
      <c r="G1738" s="84" t="s">
        <v>239</v>
      </c>
      <c r="H1738" s="85">
        <v>34373</v>
      </c>
      <c r="I1738" s="84" t="s">
        <v>148</v>
      </c>
      <c r="J1738" s="84" t="s">
        <v>6561</v>
      </c>
      <c r="K1738" s="84">
        <v>2232</v>
      </c>
      <c r="L1738" s="84" t="s">
        <v>2610</v>
      </c>
      <c r="M1738" s="84">
        <v>1810390041</v>
      </c>
      <c r="N1738" s="86">
        <v>-20.2</v>
      </c>
      <c r="O1738" s="86">
        <v>20.2</v>
      </c>
      <c r="P1738" s="86">
        <v>0</v>
      </c>
      <c r="Q1738" s="84" t="s">
        <v>6562</v>
      </c>
      <c r="S1738" s="84">
        <v>1737</v>
      </c>
    </row>
    <row r="1739" spans="1:19" x14ac:dyDescent="0.3">
      <c r="A1739" s="84">
        <v>389</v>
      </c>
      <c r="B1739" s="84">
        <v>19</v>
      </c>
      <c r="C1739" s="84" t="s">
        <v>6563</v>
      </c>
      <c r="D1739" s="84" t="s">
        <v>3663</v>
      </c>
      <c r="E1739" s="84" t="s">
        <v>165</v>
      </c>
      <c r="F1739" s="84" t="s">
        <v>147</v>
      </c>
      <c r="G1739" s="84" t="s">
        <v>147</v>
      </c>
      <c r="H1739" s="85">
        <v>35962</v>
      </c>
      <c r="I1739" s="84" t="s">
        <v>148</v>
      </c>
      <c r="J1739" s="84" t="s">
        <v>6564</v>
      </c>
      <c r="K1739" s="84">
        <v>1150</v>
      </c>
      <c r="L1739" s="84" t="s">
        <v>173</v>
      </c>
      <c r="M1739" s="84">
        <v>1910389062</v>
      </c>
      <c r="N1739" s="86">
        <v>-20.2</v>
      </c>
      <c r="O1739" s="86">
        <v>20.2</v>
      </c>
      <c r="P1739" s="86">
        <v>0</v>
      </c>
      <c r="Q1739" s="84" t="s">
        <v>6565</v>
      </c>
      <c r="S1739" s="84">
        <v>1738</v>
      </c>
    </row>
    <row r="1740" spans="1:19" x14ac:dyDescent="0.3">
      <c r="A1740" s="84">
        <v>582</v>
      </c>
      <c r="B1740" s="84">
        <v>20</v>
      </c>
      <c r="C1740" s="84" t="s">
        <v>6563</v>
      </c>
      <c r="D1740" s="84" t="s">
        <v>658</v>
      </c>
      <c r="E1740" s="84" t="s">
        <v>165</v>
      </c>
      <c r="F1740" s="84" t="s">
        <v>147</v>
      </c>
      <c r="G1740" s="84" t="s">
        <v>147</v>
      </c>
      <c r="H1740" s="85">
        <v>36126</v>
      </c>
      <c r="I1740" s="84" t="s">
        <v>860</v>
      </c>
      <c r="J1740" s="84" t="s">
        <v>6566</v>
      </c>
      <c r="K1740" s="84">
        <v>1100</v>
      </c>
      <c r="L1740" s="84" t="s">
        <v>168</v>
      </c>
      <c r="M1740" s="84">
        <v>2010582034</v>
      </c>
      <c r="N1740" s="86">
        <v>-20.2</v>
      </c>
      <c r="O1740" s="86">
        <v>20.2</v>
      </c>
      <c r="P1740" s="86">
        <v>0</v>
      </c>
      <c r="Q1740" s="84" t="s">
        <v>6567</v>
      </c>
      <c r="S1740" s="84">
        <v>1739</v>
      </c>
    </row>
    <row r="1741" spans="1:19" x14ac:dyDescent="0.3">
      <c r="A1741" s="84">
        <v>230</v>
      </c>
      <c r="B1741" s="84">
        <v>20</v>
      </c>
      <c r="C1741" s="84" t="s">
        <v>6568</v>
      </c>
      <c r="D1741" s="84" t="s">
        <v>587</v>
      </c>
      <c r="E1741" s="84" t="s">
        <v>165</v>
      </c>
      <c r="F1741" s="84" t="s">
        <v>147</v>
      </c>
      <c r="G1741" s="84" t="s">
        <v>147</v>
      </c>
      <c r="H1741" s="85">
        <v>33975</v>
      </c>
      <c r="I1741" s="84" t="s">
        <v>860</v>
      </c>
      <c r="J1741" s="84" t="s">
        <v>6569</v>
      </c>
      <c r="K1741" s="84">
        <v>1020</v>
      </c>
      <c r="L1741" s="84" t="s">
        <v>155</v>
      </c>
      <c r="M1741" s="84">
        <v>2010230001</v>
      </c>
      <c r="N1741" s="86">
        <v>-20.2</v>
      </c>
      <c r="O1741" s="86">
        <v>20.2</v>
      </c>
      <c r="P1741" s="86">
        <v>0</v>
      </c>
      <c r="Q1741" s="84" t="s">
        <v>6570</v>
      </c>
      <c r="S1741" s="84">
        <v>1740</v>
      </c>
    </row>
    <row r="1742" spans="1:19" x14ac:dyDescent="0.3">
      <c r="A1742" s="84">
        <v>387</v>
      </c>
      <c r="B1742" s="84">
        <v>19</v>
      </c>
      <c r="C1742" s="84" t="s">
        <v>6571</v>
      </c>
      <c r="D1742" s="84" t="s">
        <v>6572</v>
      </c>
      <c r="E1742" s="84" t="s">
        <v>165</v>
      </c>
      <c r="F1742" s="84" t="s">
        <v>147</v>
      </c>
      <c r="G1742" s="84" t="s">
        <v>147</v>
      </c>
      <c r="H1742" s="85">
        <v>33664</v>
      </c>
      <c r="I1742" s="84" t="s">
        <v>860</v>
      </c>
      <c r="J1742" s="84" t="s">
        <v>6573</v>
      </c>
      <c r="K1742" s="84">
        <v>1090</v>
      </c>
      <c r="L1742" s="84" t="s">
        <v>1160</v>
      </c>
      <c r="M1742" s="84">
        <v>1910387028</v>
      </c>
      <c r="N1742" s="86">
        <v>-20.2</v>
      </c>
      <c r="O1742" s="86">
        <v>20.2</v>
      </c>
      <c r="P1742" s="86">
        <v>0</v>
      </c>
      <c r="Q1742" s="84" t="s">
        <v>6574</v>
      </c>
      <c r="S1742" s="84">
        <v>1741</v>
      </c>
    </row>
    <row r="1743" spans="1:19" x14ac:dyDescent="0.3">
      <c r="A1743" s="84">
        <v>387</v>
      </c>
      <c r="B1743" s="84">
        <v>20</v>
      </c>
      <c r="C1743" s="84" t="s">
        <v>6571</v>
      </c>
      <c r="D1743" s="84" t="s">
        <v>6575</v>
      </c>
      <c r="E1743" s="84" t="s">
        <v>146</v>
      </c>
      <c r="F1743" s="84" t="s">
        <v>147</v>
      </c>
      <c r="G1743" s="84" t="s">
        <v>147</v>
      </c>
      <c r="H1743" s="85">
        <v>33942</v>
      </c>
      <c r="I1743" s="84" t="s">
        <v>860</v>
      </c>
      <c r="J1743" s="84" t="s">
        <v>6573</v>
      </c>
      <c r="K1743" s="84">
        <v>1090</v>
      </c>
      <c r="L1743" s="84" t="s">
        <v>1160</v>
      </c>
      <c r="M1743" s="84">
        <v>2010387028</v>
      </c>
      <c r="N1743" s="86">
        <v>-20.2</v>
      </c>
      <c r="O1743" s="86">
        <v>20.2</v>
      </c>
      <c r="P1743" s="86">
        <v>0</v>
      </c>
      <c r="Q1743" s="84" t="s">
        <v>6576</v>
      </c>
      <c r="S1743" s="84">
        <v>1742</v>
      </c>
    </row>
    <row r="1744" spans="1:19" x14ac:dyDescent="0.3">
      <c r="A1744" s="84">
        <v>480</v>
      </c>
      <c r="B1744" s="84">
        <v>20</v>
      </c>
      <c r="C1744" s="84" t="s">
        <v>6577</v>
      </c>
      <c r="D1744" s="84" t="s">
        <v>6578</v>
      </c>
      <c r="E1744" s="84" t="s">
        <v>146</v>
      </c>
      <c r="F1744" s="84" t="s">
        <v>147</v>
      </c>
      <c r="G1744" s="84" t="s">
        <v>147</v>
      </c>
      <c r="H1744" s="85">
        <v>35684</v>
      </c>
      <c r="I1744" s="84" t="s">
        <v>897</v>
      </c>
      <c r="J1744" s="84" t="s">
        <v>6579</v>
      </c>
      <c r="K1744" s="84">
        <v>1210</v>
      </c>
      <c r="L1744" s="84" t="s">
        <v>261</v>
      </c>
      <c r="M1744" s="84">
        <v>2010480021</v>
      </c>
      <c r="N1744" s="86">
        <v>-20.2</v>
      </c>
      <c r="O1744" s="86">
        <v>20.2</v>
      </c>
      <c r="P1744" s="86">
        <v>0</v>
      </c>
      <c r="Q1744" s="84" t="s">
        <v>6580</v>
      </c>
      <c r="S1744" s="84">
        <v>1743</v>
      </c>
    </row>
    <row r="1745" spans="1:19" x14ac:dyDescent="0.3">
      <c r="A1745" s="84">
        <v>582</v>
      </c>
      <c r="B1745" s="84">
        <v>18</v>
      </c>
      <c r="C1745" s="84" t="s">
        <v>6581</v>
      </c>
      <c r="D1745" s="84" t="s">
        <v>6582</v>
      </c>
      <c r="E1745" s="84" t="s">
        <v>165</v>
      </c>
      <c r="F1745" s="84" t="s">
        <v>147</v>
      </c>
      <c r="G1745" s="84" t="s">
        <v>147</v>
      </c>
      <c r="H1745" s="85">
        <v>33396</v>
      </c>
      <c r="I1745" s="84" t="s">
        <v>148</v>
      </c>
      <c r="J1745" s="84" t="s">
        <v>6583</v>
      </c>
      <c r="K1745" s="84">
        <v>1030</v>
      </c>
      <c r="L1745" s="84" t="s">
        <v>277</v>
      </c>
      <c r="M1745" s="84">
        <v>1810582019</v>
      </c>
      <c r="N1745" s="86">
        <v>-20.2</v>
      </c>
      <c r="O1745" s="86">
        <v>20.2</v>
      </c>
      <c r="P1745" s="86">
        <v>0</v>
      </c>
      <c r="Q1745" s="84" t="s">
        <v>6584</v>
      </c>
      <c r="S1745" s="84">
        <v>1744</v>
      </c>
    </row>
    <row r="1746" spans="1:19" x14ac:dyDescent="0.3">
      <c r="A1746" s="84">
        <v>613</v>
      </c>
      <c r="B1746" s="84">
        <v>19</v>
      </c>
      <c r="C1746" s="84" t="s">
        <v>6585</v>
      </c>
      <c r="D1746" s="84" t="s">
        <v>2896</v>
      </c>
      <c r="E1746" s="84" t="s">
        <v>165</v>
      </c>
      <c r="F1746" s="84" t="s">
        <v>147</v>
      </c>
      <c r="G1746" s="84" t="s">
        <v>147</v>
      </c>
      <c r="H1746" s="85">
        <v>31666</v>
      </c>
      <c r="I1746" s="84" t="s">
        <v>2560</v>
      </c>
      <c r="J1746" s="84" t="s">
        <v>6586</v>
      </c>
      <c r="K1746" s="84">
        <v>1020</v>
      </c>
      <c r="L1746" s="84" t="s">
        <v>161</v>
      </c>
      <c r="M1746" s="84">
        <v>1910613011</v>
      </c>
      <c r="N1746" s="86">
        <v>-20.2</v>
      </c>
      <c r="O1746" s="86">
        <v>20.2</v>
      </c>
      <c r="P1746" s="86">
        <v>0</v>
      </c>
      <c r="Q1746" s="84" t="s">
        <v>6587</v>
      </c>
      <c r="R1746" s="84" t="s">
        <v>198</v>
      </c>
      <c r="S1746" s="84">
        <v>1745</v>
      </c>
    </row>
    <row r="1747" spans="1:19" x14ac:dyDescent="0.3">
      <c r="A1747" s="84">
        <v>229</v>
      </c>
      <c r="B1747" s="84">
        <v>19</v>
      </c>
      <c r="C1747" s="84" t="s">
        <v>6588</v>
      </c>
      <c r="D1747" s="84" t="s">
        <v>1270</v>
      </c>
      <c r="E1747" s="84" t="s">
        <v>165</v>
      </c>
      <c r="F1747" s="84" t="s">
        <v>147</v>
      </c>
      <c r="G1747" s="84" t="s">
        <v>147</v>
      </c>
      <c r="H1747" s="85">
        <v>35957</v>
      </c>
      <c r="I1747" s="84" t="s">
        <v>201</v>
      </c>
      <c r="J1747" s="84" t="s">
        <v>6589</v>
      </c>
      <c r="K1747" s="84">
        <v>1050</v>
      </c>
      <c r="L1747" s="84" t="s">
        <v>155</v>
      </c>
      <c r="M1747" s="84">
        <v>1910229081</v>
      </c>
      <c r="N1747" s="86">
        <v>-20.2</v>
      </c>
      <c r="O1747" s="86">
        <v>20.2</v>
      </c>
      <c r="P1747" s="86">
        <v>0</v>
      </c>
      <c r="Q1747" s="84" t="s">
        <v>6590</v>
      </c>
      <c r="S1747" s="84">
        <v>1746</v>
      </c>
    </row>
    <row r="1748" spans="1:19" x14ac:dyDescent="0.3">
      <c r="A1748" s="84">
        <v>389</v>
      </c>
      <c r="B1748" s="84">
        <v>20</v>
      </c>
      <c r="C1748" s="84" t="s">
        <v>6591</v>
      </c>
      <c r="D1748" s="84" t="s">
        <v>1251</v>
      </c>
      <c r="E1748" s="84" t="s">
        <v>165</v>
      </c>
      <c r="F1748" s="84" t="s">
        <v>147</v>
      </c>
      <c r="G1748" s="84" t="s">
        <v>147</v>
      </c>
      <c r="H1748" s="85">
        <v>36551</v>
      </c>
      <c r="I1748" s="84" t="s">
        <v>148</v>
      </c>
      <c r="J1748" s="84" t="s">
        <v>6592</v>
      </c>
      <c r="K1748" s="84">
        <v>1090</v>
      </c>
      <c r="L1748" s="84" t="s">
        <v>1160</v>
      </c>
      <c r="M1748" s="84">
        <v>2010389061</v>
      </c>
      <c r="N1748" s="86">
        <v>-20.2</v>
      </c>
      <c r="O1748" s="86">
        <v>20.2</v>
      </c>
      <c r="P1748" s="86">
        <v>0</v>
      </c>
      <c r="Q1748" s="84" t="s">
        <v>6593</v>
      </c>
      <c r="S1748" s="84">
        <v>1747</v>
      </c>
    </row>
    <row r="1749" spans="1:19" x14ac:dyDescent="0.3">
      <c r="A1749" s="84">
        <v>582</v>
      </c>
      <c r="B1749" s="84">
        <v>20</v>
      </c>
      <c r="C1749" s="84" t="s">
        <v>6594</v>
      </c>
      <c r="D1749" s="84" t="s">
        <v>6595</v>
      </c>
      <c r="E1749" s="84" t="s">
        <v>165</v>
      </c>
      <c r="F1749" s="84" t="s">
        <v>147</v>
      </c>
      <c r="G1749" s="84" t="s">
        <v>147</v>
      </c>
      <c r="H1749" s="85">
        <v>33188</v>
      </c>
      <c r="I1749" s="84" t="s">
        <v>4901</v>
      </c>
      <c r="J1749" s="84" t="s">
        <v>6596</v>
      </c>
      <c r="K1749" s="84">
        <v>1190</v>
      </c>
      <c r="L1749" s="84" t="s">
        <v>253</v>
      </c>
      <c r="M1749" s="84">
        <v>2010582035</v>
      </c>
      <c r="N1749" s="86">
        <v>-20.2</v>
      </c>
      <c r="O1749" s="86">
        <v>20.2</v>
      </c>
      <c r="P1749" s="86">
        <v>0</v>
      </c>
      <c r="Q1749" s="84" t="s">
        <v>6597</v>
      </c>
      <c r="S1749" s="84">
        <v>1748</v>
      </c>
    </row>
    <row r="1750" spans="1:19" x14ac:dyDescent="0.3">
      <c r="A1750" s="84">
        <v>1229</v>
      </c>
      <c r="B1750" s="84">
        <v>20</v>
      </c>
      <c r="C1750" s="84" t="s">
        <v>6598</v>
      </c>
      <c r="D1750" s="84" t="s">
        <v>6599</v>
      </c>
      <c r="E1750" s="84" t="s">
        <v>146</v>
      </c>
      <c r="F1750" s="84" t="s">
        <v>147</v>
      </c>
      <c r="G1750" s="84" t="s">
        <v>147</v>
      </c>
      <c r="H1750" s="85">
        <v>36098</v>
      </c>
      <c r="I1750" s="84" t="s">
        <v>228</v>
      </c>
      <c r="J1750" s="84" t="s">
        <v>6600</v>
      </c>
      <c r="K1750" s="84">
        <v>1040</v>
      </c>
      <c r="L1750" s="84" t="s">
        <v>620</v>
      </c>
      <c r="M1750" s="84">
        <v>2010229086</v>
      </c>
      <c r="N1750" s="86">
        <v>-20.2</v>
      </c>
      <c r="O1750" s="86">
        <v>20.2</v>
      </c>
      <c r="P1750" s="86">
        <v>0</v>
      </c>
      <c r="Q1750" s="84" t="s">
        <v>6601</v>
      </c>
      <c r="S1750" s="84">
        <v>1749</v>
      </c>
    </row>
    <row r="1751" spans="1:19" x14ac:dyDescent="0.3">
      <c r="A1751" s="84">
        <v>387</v>
      </c>
      <c r="B1751" s="84">
        <v>20</v>
      </c>
      <c r="C1751" s="84" t="s">
        <v>6602</v>
      </c>
      <c r="D1751" s="84" t="s">
        <v>4427</v>
      </c>
      <c r="E1751" s="84" t="s">
        <v>146</v>
      </c>
      <c r="F1751" s="84" t="s">
        <v>147</v>
      </c>
      <c r="G1751" s="84" t="s">
        <v>147</v>
      </c>
      <c r="H1751" s="85">
        <v>36638</v>
      </c>
      <c r="I1751" s="84" t="s">
        <v>148</v>
      </c>
      <c r="J1751" s="84" t="s">
        <v>6603</v>
      </c>
      <c r="K1751" s="84">
        <v>1100</v>
      </c>
      <c r="L1751" s="84" t="s">
        <v>168</v>
      </c>
      <c r="M1751" s="84">
        <v>2010387029</v>
      </c>
      <c r="N1751" s="86">
        <v>-20.2</v>
      </c>
      <c r="O1751" s="86">
        <v>20.2</v>
      </c>
      <c r="P1751" s="86">
        <v>0</v>
      </c>
      <c r="Q1751" s="84" t="s">
        <v>6604</v>
      </c>
      <c r="S1751" s="84">
        <v>1750</v>
      </c>
    </row>
    <row r="1752" spans="1:19" x14ac:dyDescent="0.3">
      <c r="A1752" s="84">
        <v>389</v>
      </c>
      <c r="B1752" s="84">
        <v>19</v>
      </c>
      <c r="C1752" s="84" t="s">
        <v>6605</v>
      </c>
      <c r="D1752" s="84" t="s">
        <v>2158</v>
      </c>
      <c r="E1752" s="84" t="s">
        <v>165</v>
      </c>
      <c r="F1752" s="84" t="s">
        <v>147</v>
      </c>
      <c r="G1752" s="84" t="s">
        <v>147</v>
      </c>
      <c r="H1752" s="85">
        <v>36228</v>
      </c>
      <c r="I1752" s="84" t="s">
        <v>148</v>
      </c>
      <c r="J1752" s="84" t="s">
        <v>6606</v>
      </c>
      <c r="K1752" s="84">
        <v>1200</v>
      </c>
      <c r="L1752" s="84" t="s">
        <v>945</v>
      </c>
      <c r="M1752" s="84">
        <v>1910389131</v>
      </c>
      <c r="N1752" s="86">
        <v>-20.2</v>
      </c>
      <c r="O1752" s="86">
        <v>20.2</v>
      </c>
      <c r="P1752" s="86">
        <v>0</v>
      </c>
      <c r="Q1752" s="84" t="s">
        <v>6607</v>
      </c>
      <c r="S1752" s="84">
        <v>1751</v>
      </c>
    </row>
    <row r="1753" spans="1:19" x14ac:dyDescent="0.3">
      <c r="A1753" s="84">
        <v>-39</v>
      </c>
      <c r="B1753" s="84">
        <v>20</v>
      </c>
      <c r="C1753" s="84" t="s">
        <v>6608</v>
      </c>
      <c r="D1753" s="84" t="s">
        <v>1894</v>
      </c>
      <c r="E1753" s="84" t="s">
        <v>146</v>
      </c>
      <c r="F1753" s="84" t="s">
        <v>215</v>
      </c>
      <c r="G1753" s="84" t="s">
        <v>147</v>
      </c>
      <c r="H1753" s="85">
        <v>23526</v>
      </c>
      <c r="I1753" s="84" t="s">
        <v>148</v>
      </c>
      <c r="J1753" s="84" t="s">
        <v>6609</v>
      </c>
      <c r="K1753" s="84">
        <v>3034</v>
      </c>
      <c r="L1753" s="84" t="s">
        <v>6610</v>
      </c>
      <c r="M1753" s="84">
        <v>2030039016</v>
      </c>
      <c r="N1753" s="86">
        <v>-20.2</v>
      </c>
      <c r="O1753" s="86">
        <v>20.2</v>
      </c>
      <c r="P1753" s="86">
        <v>0</v>
      </c>
      <c r="Q1753" s="84" t="s">
        <v>6611</v>
      </c>
      <c r="R1753" s="84" t="s">
        <v>220</v>
      </c>
      <c r="S1753" s="84">
        <v>1752</v>
      </c>
    </row>
    <row r="1754" spans="1:19" x14ac:dyDescent="0.3">
      <c r="A1754" s="84">
        <v>-44</v>
      </c>
      <c r="B1754" s="84">
        <v>20</v>
      </c>
      <c r="C1754" s="84" t="s">
        <v>6612</v>
      </c>
      <c r="D1754" s="84" t="s">
        <v>1180</v>
      </c>
      <c r="E1754" s="84" t="s">
        <v>146</v>
      </c>
      <c r="F1754" s="84" t="s">
        <v>6613</v>
      </c>
      <c r="G1754" s="84" t="s">
        <v>147</v>
      </c>
      <c r="H1754" s="85">
        <v>32862</v>
      </c>
      <c r="I1754" s="84" t="s">
        <v>148</v>
      </c>
      <c r="J1754" s="84" t="s">
        <v>6614</v>
      </c>
      <c r="K1754" s="84">
        <v>1030</v>
      </c>
      <c r="L1754" s="84" t="s">
        <v>277</v>
      </c>
      <c r="M1754" s="84">
        <v>2030044009</v>
      </c>
      <c r="N1754" s="86">
        <v>-20.2</v>
      </c>
      <c r="O1754" s="86">
        <v>20.2</v>
      </c>
      <c r="P1754" s="86">
        <v>0</v>
      </c>
      <c r="Q1754" s="84" t="s">
        <v>6615</v>
      </c>
      <c r="R1754" s="84" t="s">
        <v>607</v>
      </c>
      <c r="S1754" s="84">
        <v>1753</v>
      </c>
    </row>
    <row r="1755" spans="1:19" x14ac:dyDescent="0.3">
      <c r="A1755" s="84">
        <v>-42</v>
      </c>
      <c r="B1755" s="84">
        <v>20</v>
      </c>
      <c r="C1755" s="84" t="s">
        <v>6612</v>
      </c>
      <c r="D1755" s="84" t="s">
        <v>3533</v>
      </c>
      <c r="E1755" s="84" t="s">
        <v>146</v>
      </c>
      <c r="F1755" s="84" t="s">
        <v>147</v>
      </c>
      <c r="G1755" s="84" t="s">
        <v>239</v>
      </c>
      <c r="H1755" s="85">
        <v>28771</v>
      </c>
      <c r="I1755" s="84" t="s">
        <v>148</v>
      </c>
      <c r="J1755" s="84" t="s">
        <v>6616</v>
      </c>
      <c r="K1755" s="84">
        <v>1230</v>
      </c>
      <c r="L1755" s="84" t="s">
        <v>150</v>
      </c>
      <c r="M1755" s="84">
        <v>2030042016</v>
      </c>
      <c r="N1755" s="86">
        <v>-20.2</v>
      </c>
      <c r="O1755" s="86">
        <v>20.2</v>
      </c>
      <c r="P1755" s="86">
        <v>0</v>
      </c>
      <c r="Q1755" s="84" t="s">
        <v>6617</v>
      </c>
      <c r="R1755" s="84" t="s">
        <v>232</v>
      </c>
      <c r="S1755" s="84">
        <v>1754</v>
      </c>
    </row>
    <row r="1756" spans="1:19" x14ac:dyDescent="0.3">
      <c r="A1756" s="84">
        <v>-42</v>
      </c>
      <c r="B1756" s="84">
        <v>20</v>
      </c>
      <c r="C1756" s="84" t="s">
        <v>6618</v>
      </c>
      <c r="D1756" s="84" t="s">
        <v>2908</v>
      </c>
      <c r="E1756" s="84" t="s">
        <v>165</v>
      </c>
      <c r="F1756" s="84" t="s">
        <v>147</v>
      </c>
      <c r="G1756" s="84" t="s">
        <v>6619</v>
      </c>
      <c r="H1756" s="85">
        <v>34287</v>
      </c>
      <c r="I1756" s="84" t="s">
        <v>148</v>
      </c>
      <c r="J1756" s="84" t="s">
        <v>6620</v>
      </c>
      <c r="K1756" s="84">
        <v>9545</v>
      </c>
      <c r="L1756" s="84" t="s">
        <v>6621</v>
      </c>
      <c r="M1756" s="84">
        <v>2030042007</v>
      </c>
      <c r="N1756" s="86">
        <v>-20.2</v>
      </c>
      <c r="O1756" s="86">
        <v>20.2</v>
      </c>
      <c r="P1756" s="86">
        <v>0</v>
      </c>
      <c r="Q1756" s="84" t="s">
        <v>6622</v>
      </c>
      <c r="R1756" s="84" t="s">
        <v>232</v>
      </c>
      <c r="S1756" s="84">
        <v>1755</v>
      </c>
    </row>
    <row r="1757" spans="1:19" x14ac:dyDescent="0.3">
      <c r="A1757" s="84">
        <v>702</v>
      </c>
      <c r="B1757" s="84">
        <v>19</v>
      </c>
      <c r="C1757" s="84" t="s">
        <v>6623</v>
      </c>
      <c r="D1757" s="84" t="s">
        <v>5874</v>
      </c>
      <c r="E1757" s="84" t="s">
        <v>146</v>
      </c>
      <c r="F1757" s="84" t="s">
        <v>147</v>
      </c>
      <c r="G1757" s="84" t="s">
        <v>147</v>
      </c>
      <c r="H1757" s="85">
        <v>36056</v>
      </c>
      <c r="I1757" s="84" t="s">
        <v>148</v>
      </c>
      <c r="J1757" s="84" t="s">
        <v>6624</v>
      </c>
      <c r="K1757" s="84">
        <v>3373</v>
      </c>
      <c r="L1757" s="84" t="s">
        <v>6625</v>
      </c>
      <c r="M1757" s="84">
        <v>1910702027</v>
      </c>
      <c r="N1757" s="86">
        <v>-20.2</v>
      </c>
      <c r="O1757" s="86">
        <v>20.2</v>
      </c>
      <c r="P1757" s="86">
        <v>0</v>
      </c>
      <c r="Q1757" s="84" t="s">
        <v>6626</v>
      </c>
      <c r="S1757" s="84">
        <v>1756</v>
      </c>
    </row>
    <row r="1758" spans="1:19" x14ac:dyDescent="0.3">
      <c r="A1758" s="84">
        <v>582</v>
      </c>
      <c r="B1758" s="84">
        <v>18</v>
      </c>
      <c r="C1758" s="84" t="s">
        <v>6627</v>
      </c>
      <c r="D1758" s="84" t="s">
        <v>1520</v>
      </c>
      <c r="E1758" s="84" t="s">
        <v>165</v>
      </c>
      <c r="F1758" s="84" t="s">
        <v>147</v>
      </c>
      <c r="G1758" s="84" t="s">
        <v>147</v>
      </c>
      <c r="H1758" s="85">
        <v>36318</v>
      </c>
      <c r="I1758" s="84" t="s">
        <v>148</v>
      </c>
      <c r="J1758" s="84" t="s">
        <v>6628</v>
      </c>
      <c r="K1758" s="84">
        <v>2122</v>
      </c>
      <c r="L1758" s="84" t="s">
        <v>3701</v>
      </c>
      <c r="M1758" s="84">
        <v>1810582020</v>
      </c>
      <c r="N1758" s="86">
        <v>-20.2</v>
      </c>
      <c r="O1758" s="86">
        <v>20.2</v>
      </c>
      <c r="P1758" s="86">
        <v>0</v>
      </c>
      <c r="Q1758" s="84" t="s">
        <v>6629</v>
      </c>
      <c r="S1758" s="84">
        <v>1757</v>
      </c>
    </row>
    <row r="1759" spans="1:19" x14ac:dyDescent="0.3">
      <c r="A1759" s="84">
        <v>702</v>
      </c>
      <c r="B1759" s="84">
        <v>17</v>
      </c>
      <c r="C1759" s="84" t="s">
        <v>6630</v>
      </c>
      <c r="D1759" s="84" t="s">
        <v>918</v>
      </c>
      <c r="E1759" s="84" t="s">
        <v>165</v>
      </c>
      <c r="F1759" s="84" t="s">
        <v>147</v>
      </c>
      <c r="G1759" s="84" t="s">
        <v>147</v>
      </c>
      <c r="H1759" s="85">
        <v>33583</v>
      </c>
      <c r="I1759" s="84" t="s">
        <v>148</v>
      </c>
      <c r="J1759" s="84" t="s">
        <v>6631</v>
      </c>
      <c r="K1759" s="84">
        <v>1100</v>
      </c>
      <c r="L1759" s="84" t="s">
        <v>155</v>
      </c>
      <c r="M1759" s="84">
        <v>1710702017</v>
      </c>
      <c r="N1759" s="86">
        <v>-20.2</v>
      </c>
      <c r="O1759" s="86">
        <v>20.2</v>
      </c>
      <c r="P1759" s="86">
        <v>0</v>
      </c>
      <c r="Q1759" s="84" t="s">
        <v>6632</v>
      </c>
      <c r="S1759" s="84">
        <v>1758</v>
      </c>
    </row>
    <row r="1760" spans="1:19" x14ac:dyDescent="0.3">
      <c r="A1760" s="84">
        <v>-39</v>
      </c>
      <c r="B1760" s="84">
        <v>20</v>
      </c>
      <c r="C1760" s="84" t="s">
        <v>6633</v>
      </c>
      <c r="D1760" s="84" t="s">
        <v>6634</v>
      </c>
      <c r="E1760" s="84" t="s">
        <v>146</v>
      </c>
      <c r="F1760" s="84" t="s">
        <v>147</v>
      </c>
      <c r="G1760" s="84" t="s">
        <v>6301</v>
      </c>
      <c r="H1760" s="85">
        <v>28392</v>
      </c>
      <c r="I1760" s="84" t="s">
        <v>148</v>
      </c>
      <c r="J1760" s="84" t="s">
        <v>6635</v>
      </c>
      <c r="K1760" s="84">
        <v>1190</v>
      </c>
      <c r="L1760" s="84" t="s">
        <v>253</v>
      </c>
      <c r="M1760" s="84">
        <v>2030039014</v>
      </c>
      <c r="N1760" s="86">
        <v>-20.2</v>
      </c>
      <c r="O1760" s="86">
        <v>20.2</v>
      </c>
      <c r="P1760" s="86">
        <v>0</v>
      </c>
      <c r="Q1760" s="84" t="s">
        <v>6636</v>
      </c>
      <c r="R1760" s="84" t="s">
        <v>220</v>
      </c>
      <c r="S1760" s="84">
        <v>1759</v>
      </c>
    </row>
    <row r="1761" spans="1:19" x14ac:dyDescent="0.3">
      <c r="A1761" s="84">
        <v>389</v>
      </c>
      <c r="B1761" s="84">
        <v>20</v>
      </c>
      <c r="C1761" s="84" t="s">
        <v>6637</v>
      </c>
      <c r="D1761" s="84" t="s">
        <v>1230</v>
      </c>
      <c r="E1761" s="84" t="s">
        <v>165</v>
      </c>
      <c r="F1761" s="84" t="s">
        <v>147</v>
      </c>
      <c r="G1761" s="84" t="s">
        <v>147</v>
      </c>
      <c r="H1761" s="85">
        <v>35684</v>
      </c>
      <c r="I1761" s="84" t="s">
        <v>240</v>
      </c>
      <c r="J1761" s="84" t="s">
        <v>6638</v>
      </c>
      <c r="K1761" s="84">
        <v>1160</v>
      </c>
      <c r="L1761" s="84" t="s">
        <v>423</v>
      </c>
      <c r="M1761" s="84">
        <v>2010389062</v>
      </c>
      <c r="N1761" s="86">
        <v>-20.2</v>
      </c>
      <c r="O1761" s="86">
        <v>20.2</v>
      </c>
      <c r="P1761" s="86">
        <v>0</v>
      </c>
      <c r="Q1761" s="84" t="s">
        <v>6639</v>
      </c>
      <c r="S1761" s="84">
        <v>1760</v>
      </c>
    </row>
    <row r="1762" spans="1:19" x14ac:dyDescent="0.3">
      <c r="A1762" s="84">
        <v>230</v>
      </c>
      <c r="B1762" s="84">
        <v>19</v>
      </c>
      <c r="C1762" s="84" t="s">
        <v>6640</v>
      </c>
      <c r="D1762" s="84" t="s">
        <v>6641</v>
      </c>
      <c r="E1762" s="84" t="s">
        <v>165</v>
      </c>
      <c r="F1762" s="84" t="s">
        <v>147</v>
      </c>
      <c r="G1762" s="84" t="s">
        <v>239</v>
      </c>
      <c r="H1762" s="85">
        <v>33512</v>
      </c>
      <c r="I1762" s="84" t="s">
        <v>558</v>
      </c>
      <c r="J1762" s="84" t="s">
        <v>6642</v>
      </c>
      <c r="K1762" s="84">
        <v>1040</v>
      </c>
      <c r="L1762" s="84" t="s">
        <v>155</v>
      </c>
      <c r="M1762" s="84">
        <v>1910230039</v>
      </c>
      <c r="N1762" s="86">
        <v>-20.2</v>
      </c>
      <c r="O1762" s="86">
        <v>20.2</v>
      </c>
      <c r="P1762" s="86">
        <v>0</v>
      </c>
      <c r="Q1762" s="84" t="s">
        <v>6643</v>
      </c>
      <c r="S1762" s="84">
        <v>1761</v>
      </c>
    </row>
    <row r="1763" spans="1:19" x14ac:dyDescent="0.3">
      <c r="A1763" s="84">
        <v>-39</v>
      </c>
      <c r="B1763" s="84">
        <v>19</v>
      </c>
      <c r="C1763" s="84" t="s">
        <v>6644</v>
      </c>
      <c r="D1763" s="84" t="s">
        <v>4500</v>
      </c>
      <c r="E1763" s="84" t="s">
        <v>165</v>
      </c>
      <c r="F1763" s="84" t="s">
        <v>147</v>
      </c>
      <c r="G1763" s="84" t="s">
        <v>147</v>
      </c>
      <c r="H1763" s="85">
        <v>30728</v>
      </c>
      <c r="I1763" s="84" t="s">
        <v>516</v>
      </c>
      <c r="J1763" s="84" t="s">
        <v>6645</v>
      </c>
      <c r="K1763" s="84">
        <v>8967</v>
      </c>
      <c r="L1763" s="84" t="s">
        <v>147</v>
      </c>
      <c r="M1763" s="84">
        <v>1940039074</v>
      </c>
      <c r="N1763" s="86">
        <v>-20.2</v>
      </c>
      <c r="O1763" s="86">
        <v>20.2</v>
      </c>
      <c r="P1763" s="86">
        <v>0</v>
      </c>
      <c r="Q1763" s="84" t="s">
        <v>6646</v>
      </c>
      <c r="R1763" s="84" t="s">
        <v>220</v>
      </c>
      <c r="S1763" s="84">
        <v>1762</v>
      </c>
    </row>
    <row r="1764" spans="1:19" x14ac:dyDescent="0.3">
      <c r="A1764" s="84">
        <v>230</v>
      </c>
      <c r="B1764" s="84">
        <v>19</v>
      </c>
      <c r="C1764" s="84" t="s">
        <v>6647</v>
      </c>
      <c r="D1764" s="84" t="s">
        <v>3079</v>
      </c>
      <c r="E1764" s="84" t="s">
        <v>165</v>
      </c>
      <c r="F1764" s="84" t="s">
        <v>147</v>
      </c>
      <c r="G1764" s="84" t="s">
        <v>239</v>
      </c>
      <c r="H1764" s="85">
        <v>35607</v>
      </c>
      <c r="I1764" s="84" t="s">
        <v>624</v>
      </c>
      <c r="J1764" s="84" t="s">
        <v>6648</v>
      </c>
      <c r="K1764" s="84">
        <v>1150</v>
      </c>
      <c r="L1764" s="84" t="s">
        <v>155</v>
      </c>
      <c r="M1764" s="84">
        <v>1910230031</v>
      </c>
      <c r="N1764" s="86">
        <v>-20.2</v>
      </c>
      <c r="O1764" s="86">
        <v>20.2</v>
      </c>
      <c r="P1764" s="86">
        <v>0</v>
      </c>
      <c r="Q1764" s="84" t="s">
        <v>6649</v>
      </c>
      <c r="S1764" s="84">
        <v>1763</v>
      </c>
    </row>
    <row r="1765" spans="1:19" x14ac:dyDescent="0.3">
      <c r="A1765" s="84">
        <v>480</v>
      </c>
      <c r="B1765" s="84">
        <v>20</v>
      </c>
      <c r="C1765" s="84" t="s">
        <v>6650</v>
      </c>
      <c r="D1765" s="84" t="s">
        <v>1312</v>
      </c>
      <c r="E1765" s="84" t="s">
        <v>146</v>
      </c>
      <c r="F1765" s="84" t="s">
        <v>147</v>
      </c>
      <c r="G1765" s="84" t="s">
        <v>147</v>
      </c>
      <c r="H1765" s="85">
        <v>34506</v>
      </c>
      <c r="I1765" s="84" t="s">
        <v>148</v>
      </c>
      <c r="J1765" s="84" t="s">
        <v>6651</v>
      </c>
      <c r="K1765" s="84">
        <v>1210</v>
      </c>
      <c r="L1765" s="84" t="s">
        <v>261</v>
      </c>
      <c r="M1765" s="84">
        <v>2010480022</v>
      </c>
      <c r="N1765" s="86">
        <v>-20.2</v>
      </c>
      <c r="O1765" s="86">
        <v>20.2</v>
      </c>
      <c r="P1765" s="86">
        <v>0</v>
      </c>
      <c r="Q1765" s="84" t="s">
        <v>6652</v>
      </c>
      <c r="S1765" s="84">
        <v>1764</v>
      </c>
    </row>
    <row r="1766" spans="1:19" x14ac:dyDescent="0.3">
      <c r="A1766" s="84">
        <v>389</v>
      </c>
      <c r="B1766" s="84">
        <v>18</v>
      </c>
      <c r="C1766" s="84" t="s">
        <v>6653</v>
      </c>
      <c r="D1766" s="84" t="s">
        <v>6654</v>
      </c>
      <c r="E1766" s="84" t="s">
        <v>165</v>
      </c>
      <c r="F1766" s="84" t="s">
        <v>147</v>
      </c>
      <c r="G1766" s="84" t="s">
        <v>147</v>
      </c>
      <c r="H1766" s="85">
        <v>35481</v>
      </c>
      <c r="I1766" s="84" t="s">
        <v>148</v>
      </c>
      <c r="J1766" s="84" t="s">
        <v>6655</v>
      </c>
      <c r="K1766" s="84">
        <v>1030</v>
      </c>
      <c r="L1766" s="84" t="s">
        <v>277</v>
      </c>
      <c r="M1766" s="84">
        <v>1810389578</v>
      </c>
      <c r="N1766" s="86">
        <v>-20.2</v>
      </c>
      <c r="O1766" s="86">
        <v>20.2</v>
      </c>
      <c r="P1766" s="86">
        <v>0</v>
      </c>
      <c r="Q1766" s="84" t="s">
        <v>6656</v>
      </c>
      <c r="S1766" s="84">
        <v>1765</v>
      </c>
    </row>
    <row r="1767" spans="1:19" x14ac:dyDescent="0.3">
      <c r="A1767" s="84">
        <v>230</v>
      </c>
      <c r="B1767" s="84">
        <v>17</v>
      </c>
      <c r="C1767" s="84" t="s">
        <v>6657</v>
      </c>
      <c r="D1767" s="84" t="s">
        <v>6658</v>
      </c>
      <c r="E1767" s="84" t="s">
        <v>165</v>
      </c>
      <c r="F1767" s="84" t="s">
        <v>147</v>
      </c>
      <c r="G1767" s="84" t="s">
        <v>239</v>
      </c>
      <c r="H1767" s="85">
        <v>31638</v>
      </c>
      <c r="I1767" s="84" t="s">
        <v>148</v>
      </c>
      <c r="J1767" s="84" t="s">
        <v>6659</v>
      </c>
      <c r="K1767" s="84">
        <v>1020</v>
      </c>
      <c r="L1767" s="84" t="s">
        <v>155</v>
      </c>
      <c r="M1767" s="84">
        <v>1710230032</v>
      </c>
      <c r="N1767" s="86">
        <v>-20.2</v>
      </c>
      <c r="O1767" s="86">
        <v>20.2</v>
      </c>
      <c r="P1767" s="86">
        <v>0</v>
      </c>
      <c r="Q1767" s="84" t="s">
        <v>6660</v>
      </c>
      <c r="S1767" s="84">
        <v>1766</v>
      </c>
    </row>
    <row r="1768" spans="1:19" x14ac:dyDescent="0.3">
      <c r="A1768" s="84">
        <v>388</v>
      </c>
      <c r="B1768" s="84">
        <v>19</v>
      </c>
      <c r="C1768" s="84" t="s">
        <v>6661</v>
      </c>
      <c r="D1768" s="84" t="s">
        <v>185</v>
      </c>
      <c r="E1768" s="84" t="s">
        <v>146</v>
      </c>
      <c r="F1768" s="84" t="s">
        <v>147</v>
      </c>
      <c r="G1768" s="84" t="s">
        <v>147</v>
      </c>
      <c r="H1768" s="85">
        <v>33440</v>
      </c>
      <c r="I1768" s="84" t="s">
        <v>421</v>
      </c>
      <c r="J1768" s="84" t="s">
        <v>6662</v>
      </c>
      <c r="K1768" s="84">
        <v>1130</v>
      </c>
      <c r="L1768" s="84" t="s">
        <v>187</v>
      </c>
      <c r="M1768" s="84">
        <v>1910388035</v>
      </c>
      <c r="N1768" s="86">
        <v>-20.2</v>
      </c>
      <c r="O1768" s="86">
        <v>20.2</v>
      </c>
      <c r="P1768" s="86">
        <v>0</v>
      </c>
      <c r="Q1768" s="84" t="s">
        <v>6663</v>
      </c>
      <c r="S1768" s="84">
        <v>1767</v>
      </c>
    </row>
    <row r="1769" spans="1:19" x14ac:dyDescent="0.3">
      <c r="A1769" s="84">
        <v>582</v>
      </c>
      <c r="B1769" s="84">
        <v>18</v>
      </c>
      <c r="C1769" s="84" t="s">
        <v>153</v>
      </c>
      <c r="D1769" s="84" t="s">
        <v>6664</v>
      </c>
      <c r="E1769" s="84" t="s">
        <v>146</v>
      </c>
      <c r="F1769" s="84" t="s">
        <v>147</v>
      </c>
      <c r="G1769" s="84" t="s">
        <v>147</v>
      </c>
      <c r="H1769" s="85">
        <v>35225</v>
      </c>
      <c r="I1769" s="84" t="s">
        <v>148</v>
      </c>
      <c r="J1769" s="84" t="s">
        <v>6665</v>
      </c>
      <c r="K1769" s="84">
        <v>1100</v>
      </c>
      <c r="L1769" s="84" t="s">
        <v>168</v>
      </c>
      <c r="M1769" s="84">
        <v>1810582021</v>
      </c>
      <c r="N1769" s="86">
        <v>-20.2</v>
      </c>
      <c r="O1769" s="86">
        <v>20.2</v>
      </c>
      <c r="P1769" s="86">
        <v>0</v>
      </c>
      <c r="Q1769" s="84" t="s">
        <v>6666</v>
      </c>
      <c r="S1769" s="84">
        <v>1768</v>
      </c>
    </row>
    <row r="1770" spans="1:19" x14ac:dyDescent="0.3">
      <c r="A1770" s="84">
        <v>390</v>
      </c>
      <c r="B1770" s="84">
        <v>19</v>
      </c>
      <c r="C1770" s="84" t="s">
        <v>6667</v>
      </c>
      <c r="D1770" s="84" t="s">
        <v>6668</v>
      </c>
      <c r="E1770" s="84" t="s">
        <v>165</v>
      </c>
      <c r="F1770" s="84" t="s">
        <v>147</v>
      </c>
      <c r="G1770" s="84" t="s">
        <v>430</v>
      </c>
      <c r="H1770" s="85">
        <v>33383</v>
      </c>
      <c r="I1770" s="84" t="s">
        <v>148</v>
      </c>
      <c r="J1770" s="84" t="s">
        <v>6669</v>
      </c>
      <c r="K1770" s="84">
        <v>1130</v>
      </c>
      <c r="L1770" s="84" t="s">
        <v>187</v>
      </c>
      <c r="M1770" s="84">
        <v>1910390036</v>
      </c>
      <c r="N1770" s="86">
        <v>-20.2</v>
      </c>
      <c r="O1770" s="86">
        <v>20.2</v>
      </c>
      <c r="P1770" s="86">
        <v>0</v>
      </c>
      <c r="Q1770" s="84" t="s">
        <v>6670</v>
      </c>
      <c r="S1770" s="84">
        <v>1769</v>
      </c>
    </row>
    <row r="1771" spans="1:19" x14ac:dyDescent="0.3">
      <c r="A1771" s="84">
        <v>480</v>
      </c>
      <c r="B1771" s="84">
        <v>19</v>
      </c>
      <c r="C1771" s="84" t="s">
        <v>6671</v>
      </c>
      <c r="D1771" s="84" t="s">
        <v>798</v>
      </c>
      <c r="E1771" s="84" t="s">
        <v>146</v>
      </c>
      <c r="F1771" s="84" t="s">
        <v>147</v>
      </c>
      <c r="G1771" s="84" t="s">
        <v>147</v>
      </c>
      <c r="H1771" s="85">
        <v>34905</v>
      </c>
      <c r="I1771" s="84" t="s">
        <v>148</v>
      </c>
      <c r="J1771" s="84" t="s">
        <v>6672</v>
      </c>
      <c r="K1771" s="84">
        <v>1020</v>
      </c>
      <c r="L1771" s="84" t="s">
        <v>161</v>
      </c>
      <c r="M1771" s="84">
        <v>1910480022</v>
      </c>
      <c r="N1771" s="86">
        <v>-20.2</v>
      </c>
      <c r="O1771" s="86">
        <v>20.2</v>
      </c>
      <c r="P1771" s="86">
        <v>0</v>
      </c>
      <c r="Q1771" s="84" t="s">
        <v>6673</v>
      </c>
      <c r="S1771" s="84">
        <v>1770</v>
      </c>
    </row>
    <row r="1772" spans="1:19" x14ac:dyDescent="0.3">
      <c r="A1772" s="84">
        <v>389</v>
      </c>
      <c r="B1772" s="84">
        <v>16</v>
      </c>
      <c r="C1772" s="84" t="s">
        <v>6674</v>
      </c>
      <c r="D1772" s="84" t="s">
        <v>222</v>
      </c>
      <c r="E1772" s="84" t="s">
        <v>146</v>
      </c>
      <c r="F1772" s="84" t="s">
        <v>147</v>
      </c>
      <c r="G1772" s="84" t="s">
        <v>147</v>
      </c>
      <c r="H1772" s="85">
        <v>31797</v>
      </c>
      <c r="I1772" s="84" t="s">
        <v>148</v>
      </c>
      <c r="J1772" s="84" t="s">
        <v>6675</v>
      </c>
      <c r="K1772" s="84">
        <v>1030</v>
      </c>
      <c r="L1772" s="84" t="s">
        <v>155</v>
      </c>
      <c r="M1772" s="84">
        <v>1610389269</v>
      </c>
      <c r="N1772" s="86">
        <v>-20.2</v>
      </c>
      <c r="O1772" s="86">
        <v>20.2</v>
      </c>
      <c r="P1772" s="86">
        <v>0</v>
      </c>
      <c r="Q1772" s="84" t="s">
        <v>6676</v>
      </c>
      <c r="S1772" s="84">
        <v>1771</v>
      </c>
    </row>
    <row r="1773" spans="1:19" x14ac:dyDescent="0.3">
      <c r="A1773" s="84">
        <v>1389</v>
      </c>
      <c r="B1773" s="84">
        <v>19</v>
      </c>
      <c r="C1773" s="84" t="s">
        <v>6677</v>
      </c>
      <c r="D1773" s="84" t="s">
        <v>4226</v>
      </c>
      <c r="E1773" s="84" t="s">
        <v>165</v>
      </c>
      <c r="F1773" s="84" t="s">
        <v>147</v>
      </c>
      <c r="G1773" s="84" t="s">
        <v>147</v>
      </c>
      <c r="H1773" s="85">
        <v>36873</v>
      </c>
      <c r="I1773" s="84" t="s">
        <v>148</v>
      </c>
      <c r="J1773" s="84" t="s">
        <v>6678</v>
      </c>
      <c r="K1773" s="84">
        <v>2100</v>
      </c>
      <c r="L1773" s="84" t="s">
        <v>6679</v>
      </c>
      <c r="M1773" s="84">
        <v>1910389188</v>
      </c>
      <c r="N1773" s="86">
        <v>-20.2</v>
      </c>
      <c r="O1773" s="86">
        <v>20.2</v>
      </c>
      <c r="P1773" s="86">
        <v>0</v>
      </c>
      <c r="Q1773" s="84" t="s">
        <v>6680</v>
      </c>
      <c r="S1773" s="84">
        <v>1772</v>
      </c>
    </row>
    <row r="1774" spans="1:19" x14ac:dyDescent="0.3">
      <c r="A1774" s="84">
        <v>582</v>
      </c>
      <c r="B1774" s="84">
        <v>19</v>
      </c>
      <c r="C1774" s="84" t="s">
        <v>6681</v>
      </c>
      <c r="D1774" s="84" t="s">
        <v>6682</v>
      </c>
      <c r="E1774" s="84" t="s">
        <v>146</v>
      </c>
      <c r="F1774" s="84" t="s">
        <v>147</v>
      </c>
      <c r="G1774" s="84" t="s">
        <v>147</v>
      </c>
      <c r="H1774" s="85">
        <v>29772</v>
      </c>
      <c r="I1774" s="84" t="s">
        <v>148</v>
      </c>
      <c r="J1774" s="84" t="s">
        <v>6683</v>
      </c>
      <c r="K1774" s="84">
        <v>1160</v>
      </c>
      <c r="L1774" s="84" t="s">
        <v>423</v>
      </c>
      <c r="M1774" s="84">
        <v>1910582036</v>
      </c>
      <c r="N1774" s="86">
        <v>-20.2</v>
      </c>
      <c r="O1774" s="86">
        <v>20.2</v>
      </c>
      <c r="P1774" s="86">
        <v>0</v>
      </c>
      <c r="Q1774" s="84" t="s">
        <v>6684</v>
      </c>
      <c r="S1774" s="84">
        <v>1773</v>
      </c>
    </row>
    <row r="1775" spans="1:19" x14ac:dyDescent="0.3">
      <c r="A1775" s="84">
        <v>389</v>
      </c>
      <c r="B1775" s="84">
        <v>17</v>
      </c>
      <c r="C1775" s="84" t="s">
        <v>6685</v>
      </c>
      <c r="D1775" s="84" t="s">
        <v>6686</v>
      </c>
      <c r="E1775" s="84" t="s">
        <v>146</v>
      </c>
      <c r="F1775" s="84" t="s">
        <v>147</v>
      </c>
      <c r="G1775" s="84" t="s">
        <v>147</v>
      </c>
      <c r="H1775" s="85">
        <v>35397</v>
      </c>
      <c r="I1775" s="84" t="s">
        <v>2560</v>
      </c>
      <c r="J1775" s="84" t="s">
        <v>6687</v>
      </c>
      <c r="K1775" s="84">
        <v>1210</v>
      </c>
      <c r="L1775" s="84" t="s">
        <v>155</v>
      </c>
      <c r="M1775" s="84">
        <v>1710389234</v>
      </c>
      <c r="N1775" s="86">
        <v>-20.2</v>
      </c>
      <c r="O1775" s="86">
        <v>20.2</v>
      </c>
      <c r="P1775" s="86">
        <v>0</v>
      </c>
      <c r="Q1775" s="84" t="s">
        <v>6688</v>
      </c>
      <c r="S1775" s="84">
        <v>1774</v>
      </c>
    </row>
    <row r="1776" spans="1:19" x14ac:dyDescent="0.3">
      <c r="A1776" s="84">
        <v>389</v>
      </c>
      <c r="B1776" s="84">
        <v>17</v>
      </c>
      <c r="C1776" s="84" t="s">
        <v>6689</v>
      </c>
      <c r="D1776" s="84" t="s">
        <v>1048</v>
      </c>
      <c r="E1776" s="84" t="s">
        <v>165</v>
      </c>
      <c r="F1776" s="84" t="s">
        <v>147</v>
      </c>
      <c r="G1776" s="84" t="s">
        <v>147</v>
      </c>
      <c r="H1776" s="85">
        <v>33947</v>
      </c>
      <c r="I1776" s="84" t="s">
        <v>148</v>
      </c>
      <c r="J1776" s="84" t="s">
        <v>6690</v>
      </c>
      <c r="K1776" s="84">
        <v>1220</v>
      </c>
      <c r="L1776" s="84" t="s">
        <v>150</v>
      </c>
      <c r="M1776" s="84">
        <v>1710389151</v>
      </c>
      <c r="N1776" s="86">
        <v>-20.2</v>
      </c>
      <c r="O1776" s="86">
        <v>20.2</v>
      </c>
      <c r="P1776" s="86">
        <v>0</v>
      </c>
      <c r="Q1776" s="84" t="s">
        <v>6691</v>
      </c>
      <c r="S1776" s="84">
        <v>1775</v>
      </c>
    </row>
    <row r="1777" spans="1:19" x14ac:dyDescent="0.3">
      <c r="A1777" s="84">
        <v>-39</v>
      </c>
      <c r="B1777" s="84">
        <v>20</v>
      </c>
      <c r="C1777" s="84" t="s">
        <v>6692</v>
      </c>
      <c r="D1777" s="84" t="s">
        <v>1312</v>
      </c>
      <c r="E1777" s="84" t="s">
        <v>146</v>
      </c>
      <c r="F1777" s="84" t="s">
        <v>147</v>
      </c>
      <c r="G1777" s="84" t="s">
        <v>147</v>
      </c>
      <c r="H1777" s="85">
        <v>31582</v>
      </c>
      <c r="I1777" s="84" t="s">
        <v>228</v>
      </c>
      <c r="J1777" s="84" t="s">
        <v>6693</v>
      </c>
      <c r="K1777" s="84">
        <v>91052</v>
      </c>
      <c r="L1777" s="84" t="s">
        <v>147</v>
      </c>
      <c r="M1777" s="84">
        <v>2030039026</v>
      </c>
      <c r="N1777" s="86">
        <v>-20.2</v>
      </c>
      <c r="O1777" s="86">
        <v>20.2</v>
      </c>
      <c r="P1777" s="86">
        <v>0</v>
      </c>
      <c r="Q1777" s="84" t="s">
        <v>6694</v>
      </c>
      <c r="R1777" s="84" t="s">
        <v>220</v>
      </c>
      <c r="S1777" s="84">
        <v>1776</v>
      </c>
    </row>
    <row r="1778" spans="1:19" x14ac:dyDescent="0.3">
      <c r="A1778" s="84">
        <v>229</v>
      </c>
      <c r="B1778" s="84">
        <v>18</v>
      </c>
      <c r="C1778" s="84" t="s">
        <v>6695</v>
      </c>
      <c r="D1778" s="84" t="s">
        <v>6696</v>
      </c>
      <c r="E1778" s="84" t="s">
        <v>165</v>
      </c>
      <c r="F1778" s="84" t="s">
        <v>147</v>
      </c>
      <c r="G1778" s="84" t="s">
        <v>147</v>
      </c>
      <c r="H1778" s="85">
        <v>36029</v>
      </c>
      <c r="I1778" s="84" t="s">
        <v>1119</v>
      </c>
      <c r="J1778" s="84" t="s">
        <v>6697</v>
      </c>
      <c r="K1778" s="84">
        <v>1070</v>
      </c>
      <c r="L1778" s="84" t="s">
        <v>362</v>
      </c>
      <c r="M1778" s="84">
        <v>1810229076</v>
      </c>
      <c r="N1778" s="86">
        <v>-20.2</v>
      </c>
      <c r="O1778" s="86">
        <v>20.2</v>
      </c>
      <c r="P1778" s="86">
        <v>0</v>
      </c>
      <c r="Q1778" s="84" t="s">
        <v>6698</v>
      </c>
      <c r="S1778" s="84">
        <v>1777</v>
      </c>
    </row>
    <row r="1779" spans="1:19" x14ac:dyDescent="0.3">
      <c r="A1779" s="84">
        <v>388</v>
      </c>
      <c r="B1779" s="84">
        <v>20</v>
      </c>
      <c r="C1779" s="84" t="s">
        <v>6699</v>
      </c>
      <c r="D1779" s="84" t="s">
        <v>6700</v>
      </c>
      <c r="E1779" s="84" t="s">
        <v>146</v>
      </c>
      <c r="F1779" s="84" t="s">
        <v>147</v>
      </c>
      <c r="G1779" s="84" t="s">
        <v>239</v>
      </c>
      <c r="H1779" s="85">
        <v>30199</v>
      </c>
      <c r="I1779" s="84" t="s">
        <v>148</v>
      </c>
      <c r="J1779" s="84" t="s">
        <v>6701</v>
      </c>
      <c r="K1779" s="84">
        <v>1050</v>
      </c>
      <c r="L1779" s="84" t="s">
        <v>192</v>
      </c>
      <c r="M1779" s="84">
        <v>2010388037</v>
      </c>
      <c r="N1779" s="86">
        <v>-20.2</v>
      </c>
      <c r="O1779" s="86">
        <v>20.2</v>
      </c>
      <c r="P1779" s="86">
        <v>0</v>
      </c>
      <c r="Q1779" s="84" t="s">
        <v>6702</v>
      </c>
      <c r="S1779" s="84">
        <v>1778</v>
      </c>
    </row>
    <row r="1780" spans="1:19" x14ac:dyDescent="0.3">
      <c r="A1780" s="84">
        <v>-42</v>
      </c>
      <c r="B1780" s="84">
        <v>19</v>
      </c>
      <c r="C1780" s="84" t="s">
        <v>6703</v>
      </c>
      <c r="D1780" s="84" t="s">
        <v>6458</v>
      </c>
      <c r="E1780" s="84" t="s">
        <v>165</v>
      </c>
      <c r="F1780" s="84" t="s">
        <v>147</v>
      </c>
      <c r="G1780" s="84" t="s">
        <v>147</v>
      </c>
      <c r="H1780" s="85">
        <v>32658</v>
      </c>
      <c r="I1780" s="84" t="s">
        <v>228</v>
      </c>
      <c r="J1780" s="84" t="s">
        <v>6704</v>
      </c>
      <c r="K1780" s="84">
        <v>64319</v>
      </c>
      <c r="L1780" s="84" t="s">
        <v>147</v>
      </c>
      <c r="M1780" s="84">
        <v>1940042079</v>
      </c>
      <c r="N1780" s="86">
        <v>-20.2</v>
      </c>
      <c r="O1780" s="86">
        <v>20.2</v>
      </c>
      <c r="P1780" s="86">
        <v>0</v>
      </c>
      <c r="Q1780" s="84" t="s">
        <v>6705</v>
      </c>
      <c r="R1780" s="84" t="s">
        <v>232</v>
      </c>
      <c r="S1780" s="84">
        <v>1779</v>
      </c>
    </row>
    <row r="1781" spans="1:19" x14ac:dyDescent="0.3">
      <c r="A1781" s="84">
        <v>-44</v>
      </c>
      <c r="B1781" s="84">
        <v>20</v>
      </c>
      <c r="C1781" s="84" t="s">
        <v>6706</v>
      </c>
      <c r="D1781" s="84" t="s">
        <v>1180</v>
      </c>
      <c r="E1781" s="84" t="s">
        <v>146</v>
      </c>
      <c r="F1781" s="84" t="s">
        <v>147</v>
      </c>
      <c r="G1781" s="84" t="s">
        <v>147</v>
      </c>
      <c r="H1781" s="85">
        <v>24678</v>
      </c>
      <c r="I1781" s="84" t="s">
        <v>228</v>
      </c>
      <c r="J1781" s="84" t="s">
        <v>6707</v>
      </c>
      <c r="K1781" s="84">
        <v>48145</v>
      </c>
      <c r="L1781" s="84" t="s">
        <v>147</v>
      </c>
      <c r="M1781" s="84">
        <v>2030044013</v>
      </c>
      <c r="N1781" s="86">
        <v>-20.2</v>
      </c>
      <c r="O1781" s="86">
        <v>20.2</v>
      </c>
      <c r="P1781" s="86">
        <v>0</v>
      </c>
      <c r="Q1781" s="84" t="s">
        <v>6708</v>
      </c>
      <c r="R1781" s="84" t="s">
        <v>607</v>
      </c>
      <c r="S1781" s="84">
        <v>1780</v>
      </c>
    </row>
    <row r="1782" spans="1:19" x14ac:dyDescent="0.3">
      <c r="A1782" s="84">
        <v>-39</v>
      </c>
      <c r="B1782" s="84">
        <v>19</v>
      </c>
      <c r="C1782" s="84" t="s">
        <v>6709</v>
      </c>
      <c r="D1782" s="84" t="s">
        <v>6710</v>
      </c>
      <c r="E1782" s="84" t="s">
        <v>146</v>
      </c>
      <c r="F1782" s="84" t="s">
        <v>147</v>
      </c>
      <c r="G1782" s="84" t="s">
        <v>147</v>
      </c>
      <c r="H1782" s="85">
        <v>24746</v>
      </c>
      <c r="I1782" s="84" t="s">
        <v>516</v>
      </c>
      <c r="J1782" s="84" t="s">
        <v>6711</v>
      </c>
      <c r="K1782" s="84">
        <v>3114</v>
      </c>
      <c r="L1782" s="84" t="s">
        <v>147</v>
      </c>
      <c r="M1782" s="84">
        <v>1930039132</v>
      </c>
      <c r="N1782" s="86">
        <v>-20.2</v>
      </c>
      <c r="O1782" s="86">
        <v>20.2</v>
      </c>
      <c r="P1782" s="86">
        <v>0</v>
      </c>
      <c r="Q1782" s="84" t="s">
        <v>6712</v>
      </c>
      <c r="R1782" s="84" t="s">
        <v>220</v>
      </c>
      <c r="S1782" s="84">
        <v>1781</v>
      </c>
    </row>
    <row r="1783" spans="1:19" x14ac:dyDescent="0.3">
      <c r="A1783" s="84">
        <v>1389</v>
      </c>
      <c r="B1783" s="84">
        <v>18</v>
      </c>
      <c r="C1783" s="84" t="s">
        <v>6713</v>
      </c>
      <c r="D1783" s="84" t="s">
        <v>6714</v>
      </c>
      <c r="E1783" s="84" t="s">
        <v>146</v>
      </c>
      <c r="F1783" s="84" t="s">
        <v>147</v>
      </c>
      <c r="G1783" s="84" t="s">
        <v>147</v>
      </c>
      <c r="H1783" s="85">
        <v>34063</v>
      </c>
      <c r="I1783" s="84" t="s">
        <v>6715</v>
      </c>
      <c r="J1783" s="84" t="s">
        <v>6716</v>
      </c>
      <c r="K1783" s="84">
        <v>1050</v>
      </c>
      <c r="L1783" s="84" t="s">
        <v>192</v>
      </c>
      <c r="M1783" s="84">
        <v>1810389526</v>
      </c>
      <c r="N1783" s="86">
        <v>-20.2</v>
      </c>
      <c r="O1783" s="86">
        <v>20.2</v>
      </c>
      <c r="P1783" s="86">
        <v>0</v>
      </c>
      <c r="Q1783" s="84" t="s">
        <v>6717</v>
      </c>
      <c r="S1783" s="84">
        <v>1782</v>
      </c>
    </row>
    <row r="1784" spans="1:19" x14ac:dyDescent="0.3">
      <c r="A1784" s="84">
        <v>389</v>
      </c>
      <c r="B1784" s="84">
        <v>19</v>
      </c>
      <c r="C1784" s="84" t="s">
        <v>6718</v>
      </c>
      <c r="D1784" s="84" t="s">
        <v>6719</v>
      </c>
      <c r="E1784" s="84" t="s">
        <v>165</v>
      </c>
      <c r="F1784" s="84" t="s">
        <v>147</v>
      </c>
      <c r="G1784" s="84" t="s">
        <v>147</v>
      </c>
      <c r="H1784" s="85">
        <v>35998</v>
      </c>
      <c r="I1784" s="84" t="s">
        <v>148</v>
      </c>
      <c r="J1784" s="84" t="s">
        <v>6720</v>
      </c>
      <c r="K1784" s="84">
        <v>1040</v>
      </c>
      <c r="L1784" s="84" t="s">
        <v>620</v>
      </c>
      <c r="M1784" s="84">
        <v>1910389063</v>
      </c>
      <c r="N1784" s="86">
        <v>-20.2</v>
      </c>
      <c r="O1784" s="86">
        <v>20.2</v>
      </c>
      <c r="P1784" s="86">
        <v>0</v>
      </c>
      <c r="Q1784" s="84" t="s">
        <v>6721</v>
      </c>
      <c r="S1784" s="84">
        <v>1783</v>
      </c>
    </row>
    <row r="1785" spans="1:19" x14ac:dyDescent="0.3">
      <c r="A1785" s="84">
        <v>-39</v>
      </c>
      <c r="B1785" s="84">
        <v>19</v>
      </c>
      <c r="C1785" s="84" t="s">
        <v>486</v>
      </c>
      <c r="D1785" s="84" t="s">
        <v>6722</v>
      </c>
      <c r="E1785" s="84" t="s">
        <v>146</v>
      </c>
      <c r="F1785" s="84" t="s">
        <v>147</v>
      </c>
      <c r="G1785" s="84" t="s">
        <v>1416</v>
      </c>
      <c r="H1785" s="85">
        <v>32619</v>
      </c>
      <c r="I1785" s="84" t="s">
        <v>228</v>
      </c>
      <c r="J1785" s="84" t="s">
        <v>6723</v>
      </c>
      <c r="K1785" s="84">
        <v>59555</v>
      </c>
      <c r="L1785" s="84" t="s">
        <v>147</v>
      </c>
      <c r="M1785" s="84">
        <v>1930039134</v>
      </c>
      <c r="N1785" s="86">
        <v>-20.2</v>
      </c>
      <c r="O1785" s="86">
        <v>20.2</v>
      </c>
      <c r="P1785" s="86">
        <v>0</v>
      </c>
      <c r="Q1785" s="84" t="s">
        <v>6724</v>
      </c>
      <c r="R1785" s="84" t="s">
        <v>220</v>
      </c>
      <c r="S1785" s="84">
        <v>1784</v>
      </c>
    </row>
    <row r="1786" spans="1:19" x14ac:dyDescent="0.3">
      <c r="A1786" s="84">
        <v>702</v>
      </c>
      <c r="B1786" s="84">
        <v>19</v>
      </c>
      <c r="C1786" s="84" t="s">
        <v>6725</v>
      </c>
      <c r="D1786" s="84" t="s">
        <v>2709</v>
      </c>
      <c r="E1786" s="84" t="s">
        <v>165</v>
      </c>
      <c r="F1786" s="84" t="s">
        <v>147</v>
      </c>
      <c r="G1786" s="84" t="s">
        <v>147</v>
      </c>
      <c r="H1786" s="85">
        <v>36367</v>
      </c>
      <c r="I1786" s="84" t="s">
        <v>148</v>
      </c>
      <c r="J1786" s="84" t="s">
        <v>6726</v>
      </c>
      <c r="K1786" s="84">
        <v>1220</v>
      </c>
      <c r="L1786" s="84" t="s">
        <v>150</v>
      </c>
      <c r="M1786" s="84">
        <v>1910702028</v>
      </c>
      <c r="N1786" s="86">
        <v>-20.2</v>
      </c>
      <c r="O1786" s="86">
        <v>20.2</v>
      </c>
      <c r="P1786" s="86">
        <v>0</v>
      </c>
      <c r="Q1786" s="84" t="s">
        <v>6727</v>
      </c>
      <c r="S1786" s="84">
        <v>1785</v>
      </c>
    </row>
    <row r="1787" spans="1:19" x14ac:dyDescent="0.3">
      <c r="A1787" s="84">
        <v>705</v>
      </c>
      <c r="B1787" s="84">
        <v>18</v>
      </c>
      <c r="C1787" s="84" t="s">
        <v>6728</v>
      </c>
      <c r="D1787" s="84" t="s">
        <v>689</v>
      </c>
      <c r="E1787" s="84" t="s">
        <v>146</v>
      </c>
      <c r="F1787" s="84" t="s">
        <v>147</v>
      </c>
      <c r="G1787" s="84" t="s">
        <v>239</v>
      </c>
      <c r="H1787" s="85">
        <v>34468</v>
      </c>
      <c r="I1787" s="84" t="s">
        <v>558</v>
      </c>
      <c r="J1787" s="84" t="s">
        <v>6729</v>
      </c>
      <c r="K1787" s="84">
        <v>1160</v>
      </c>
      <c r="L1787" s="84" t="s">
        <v>423</v>
      </c>
      <c r="M1787" s="84">
        <v>1810705011</v>
      </c>
      <c r="N1787" s="86">
        <v>-20.2</v>
      </c>
      <c r="O1787" s="86">
        <v>20.2</v>
      </c>
      <c r="P1787" s="86">
        <v>0</v>
      </c>
      <c r="Q1787" s="84" t="s">
        <v>6730</v>
      </c>
      <c r="S1787" s="84">
        <v>1786</v>
      </c>
    </row>
    <row r="1788" spans="1:19" x14ac:dyDescent="0.3">
      <c r="A1788" s="84">
        <v>229</v>
      </c>
      <c r="B1788" s="84">
        <v>20</v>
      </c>
      <c r="C1788" s="84" t="s">
        <v>6731</v>
      </c>
      <c r="D1788" s="84" t="s">
        <v>1573</v>
      </c>
      <c r="E1788" s="84" t="s">
        <v>165</v>
      </c>
      <c r="F1788" s="84" t="s">
        <v>147</v>
      </c>
      <c r="G1788" s="84" t="s">
        <v>147</v>
      </c>
      <c r="H1788" s="85">
        <v>36820</v>
      </c>
      <c r="I1788" s="84" t="s">
        <v>148</v>
      </c>
      <c r="J1788" s="84" t="s">
        <v>6732</v>
      </c>
      <c r="K1788" s="84">
        <v>3032</v>
      </c>
      <c r="L1788" s="84" t="s">
        <v>2446</v>
      </c>
      <c r="M1788" s="84">
        <v>2010229076</v>
      </c>
      <c r="N1788" s="86">
        <v>-20.2</v>
      </c>
      <c r="O1788" s="86">
        <v>20.2</v>
      </c>
      <c r="P1788" s="86">
        <v>0</v>
      </c>
      <c r="Q1788" s="84" t="s">
        <v>6733</v>
      </c>
      <c r="S1788" s="84">
        <v>1787</v>
      </c>
    </row>
    <row r="1789" spans="1:19" x14ac:dyDescent="0.3">
      <c r="A1789" s="84">
        <v>391</v>
      </c>
      <c r="B1789" s="84">
        <v>18</v>
      </c>
      <c r="C1789" s="84" t="s">
        <v>6734</v>
      </c>
      <c r="D1789" s="84" t="s">
        <v>1452</v>
      </c>
      <c r="E1789" s="84" t="s">
        <v>146</v>
      </c>
      <c r="F1789" s="84" t="s">
        <v>147</v>
      </c>
      <c r="G1789" s="84" t="s">
        <v>147</v>
      </c>
      <c r="H1789" s="85">
        <v>33198</v>
      </c>
      <c r="I1789" s="84" t="s">
        <v>148</v>
      </c>
      <c r="J1789" s="84" t="s">
        <v>6735</v>
      </c>
      <c r="K1789" s="84">
        <v>1220</v>
      </c>
      <c r="L1789" s="84" t="s">
        <v>150</v>
      </c>
      <c r="M1789" s="84">
        <v>1810391015</v>
      </c>
      <c r="N1789" s="86">
        <v>-20.2</v>
      </c>
      <c r="O1789" s="86">
        <v>20.2</v>
      </c>
      <c r="P1789" s="86">
        <v>0</v>
      </c>
      <c r="Q1789" s="84" t="s">
        <v>6736</v>
      </c>
      <c r="S1789" s="84">
        <v>1788</v>
      </c>
    </row>
    <row r="1790" spans="1:19" x14ac:dyDescent="0.3">
      <c r="A1790" s="84">
        <v>391</v>
      </c>
      <c r="B1790" s="84">
        <v>20</v>
      </c>
      <c r="C1790" s="84" t="s">
        <v>6737</v>
      </c>
      <c r="D1790" s="84" t="s">
        <v>6738</v>
      </c>
      <c r="E1790" s="84" t="s">
        <v>146</v>
      </c>
      <c r="F1790" s="84" t="s">
        <v>147</v>
      </c>
      <c r="G1790" s="84" t="s">
        <v>147</v>
      </c>
      <c r="H1790" s="85">
        <v>36371</v>
      </c>
      <c r="I1790" s="84" t="s">
        <v>148</v>
      </c>
      <c r="J1790" s="84" t="s">
        <v>6739</v>
      </c>
      <c r="K1790" s="84">
        <v>2380</v>
      </c>
      <c r="L1790" s="84" t="s">
        <v>1651</v>
      </c>
      <c r="M1790" s="84">
        <v>2010391055</v>
      </c>
      <c r="N1790" s="86">
        <v>-20.2</v>
      </c>
      <c r="O1790" s="86">
        <v>20.2</v>
      </c>
      <c r="P1790" s="86">
        <v>0</v>
      </c>
      <c r="Q1790" s="84" t="s">
        <v>6740</v>
      </c>
      <c r="S1790" s="84">
        <v>1789</v>
      </c>
    </row>
    <row r="1791" spans="1:19" x14ac:dyDescent="0.3">
      <c r="A1791" s="84">
        <v>388</v>
      </c>
      <c r="B1791" s="84">
        <v>20</v>
      </c>
      <c r="C1791" s="84" t="s">
        <v>6737</v>
      </c>
      <c r="D1791" s="84" t="s">
        <v>3847</v>
      </c>
      <c r="E1791" s="84" t="s">
        <v>165</v>
      </c>
      <c r="F1791" s="84" t="s">
        <v>6741</v>
      </c>
      <c r="G1791" s="84" t="s">
        <v>430</v>
      </c>
      <c r="H1791" s="85">
        <v>33703</v>
      </c>
      <c r="I1791" s="84" t="s">
        <v>148</v>
      </c>
      <c r="J1791" s="84" t="s">
        <v>6742</v>
      </c>
      <c r="K1791" s="84">
        <v>2500</v>
      </c>
      <c r="L1791" s="84" t="s">
        <v>218</v>
      </c>
      <c r="M1791" s="84">
        <v>2010388038</v>
      </c>
      <c r="N1791" s="86">
        <v>-20.2</v>
      </c>
      <c r="O1791" s="86">
        <v>20.2</v>
      </c>
      <c r="P1791" s="86">
        <v>0</v>
      </c>
      <c r="Q1791" s="84" t="s">
        <v>6743</v>
      </c>
      <c r="S1791" s="84">
        <v>1790</v>
      </c>
    </row>
    <row r="1792" spans="1:19" x14ac:dyDescent="0.3">
      <c r="A1792" s="84">
        <v>613</v>
      </c>
      <c r="B1792" s="84">
        <v>19</v>
      </c>
      <c r="C1792" s="84" t="s">
        <v>6737</v>
      </c>
      <c r="D1792" s="84" t="s">
        <v>1024</v>
      </c>
      <c r="E1792" s="84" t="s">
        <v>146</v>
      </c>
      <c r="F1792" s="84" t="s">
        <v>147</v>
      </c>
      <c r="G1792" s="84" t="s">
        <v>239</v>
      </c>
      <c r="H1792" s="85">
        <v>33702</v>
      </c>
      <c r="I1792" s="84" t="s">
        <v>148</v>
      </c>
      <c r="J1792" s="84" t="s">
        <v>6744</v>
      </c>
      <c r="K1792" s="84">
        <v>1210</v>
      </c>
      <c r="L1792" s="84" t="s">
        <v>261</v>
      </c>
      <c r="M1792" s="84">
        <v>1910613012</v>
      </c>
      <c r="N1792" s="86">
        <v>-20.2</v>
      </c>
      <c r="O1792" s="86">
        <v>20.2</v>
      </c>
      <c r="P1792" s="86">
        <v>0</v>
      </c>
      <c r="Q1792" s="84" t="s">
        <v>6745</v>
      </c>
      <c r="S1792" s="84">
        <v>1791</v>
      </c>
    </row>
    <row r="1793" spans="1:19" x14ac:dyDescent="0.3">
      <c r="A1793" s="84">
        <v>-37</v>
      </c>
      <c r="B1793" s="84">
        <v>20</v>
      </c>
      <c r="C1793" s="84" t="s">
        <v>6737</v>
      </c>
      <c r="D1793" s="84" t="s">
        <v>2640</v>
      </c>
      <c r="E1793" s="84" t="s">
        <v>165</v>
      </c>
      <c r="F1793" s="84" t="s">
        <v>147</v>
      </c>
      <c r="G1793" s="84" t="s">
        <v>239</v>
      </c>
      <c r="H1793" s="85">
        <v>33731</v>
      </c>
      <c r="I1793" s="84" t="s">
        <v>148</v>
      </c>
      <c r="J1793" s="84" t="s">
        <v>6746</v>
      </c>
      <c r="K1793" s="84">
        <v>1220</v>
      </c>
      <c r="L1793" s="84" t="s">
        <v>155</v>
      </c>
      <c r="M1793" s="84">
        <v>2030037002</v>
      </c>
      <c r="N1793" s="86">
        <v>-20.2</v>
      </c>
      <c r="O1793" s="86">
        <v>20.2</v>
      </c>
      <c r="P1793" s="86">
        <v>0</v>
      </c>
      <c r="Q1793" s="84" t="s">
        <v>6747</v>
      </c>
      <c r="R1793" s="84" t="s">
        <v>913</v>
      </c>
      <c r="S1793" s="84">
        <v>1792</v>
      </c>
    </row>
    <row r="1794" spans="1:19" x14ac:dyDescent="0.3">
      <c r="A1794" s="84">
        <v>-42</v>
      </c>
      <c r="B1794" s="84">
        <v>20</v>
      </c>
      <c r="C1794" s="84" t="s">
        <v>6737</v>
      </c>
      <c r="D1794" s="84" t="s">
        <v>1061</v>
      </c>
      <c r="E1794" s="84" t="s">
        <v>165</v>
      </c>
      <c r="F1794" s="84" t="s">
        <v>147</v>
      </c>
      <c r="G1794" s="84" t="s">
        <v>239</v>
      </c>
      <c r="H1794" s="85">
        <v>33299</v>
      </c>
      <c r="I1794" s="84" t="s">
        <v>148</v>
      </c>
      <c r="J1794" s="84" t="s">
        <v>6748</v>
      </c>
      <c r="K1794" s="84">
        <v>2540</v>
      </c>
      <c r="L1794" s="84" t="s">
        <v>1418</v>
      </c>
      <c r="M1794" s="84">
        <v>2030042020</v>
      </c>
      <c r="N1794" s="86">
        <v>-20.2</v>
      </c>
      <c r="O1794" s="86">
        <v>20.2</v>
      </c>
      <c r="P1794" s="86">
        <v>0</v>
      </c>
      <c r="Q1794" s="84" t="s">
        <v>6749</v>
      </c>
      <c r="R1794" s="84" t="s">
        <v>232</v>
      </c>
      <c r="S1794" s="84">
        <v>1793</v>
      </c>
    </row>
    <row r="1795" spans="1:19" x14ac:dyDescent="0.3">
      <c r="A1795" s="84">
        <v>229</v>
      </c>
      <c r="B1795" s="84">
        <v>20</v>
      </c>
      <c r="C1795" s="84" t="s">
        <v>6750</v>
      </c>
      <c r="D1795" s="84" t="s">
        <v>5855</v>
      </c>
      <c r="E1795" s="84" t="s">
        <v>165</v>
      </c>
      <c r="F1795" s="84" t="s">
        <v>147</v>
      </c>
      <c r="G1795" s="84" t="s">
        <v>147</v>
      </c>
      <c r="H1795" s="85">
        <v>37092</v>
      </c>
      <c r="I1795" s="84" t="s">
        <v>148</v>
      </c>
      <c r="J1795" s="84" t="s">
        <v>6751</v>
      </c>
      <c r="K1795" s="84">
        <v>2215</v>
      </c>
      <c r="L1795" s="84" t="s">
        <v>6752</v>
      </c>
      <c r="M1795" s="84">
        <v>2010229077</v>
      </c>
      <c r="N1795" s="86">
        <v>-20.2</v>
      </c>
      <c r="O1795" s="86">
        <v>20.2</v>
      </c>
      <c r="P1795" s="86">
        <v>0</v>
      </c>
      <c r="Q1795" s="84" t="s">
        <v>6753</v>
      </c>
      <c r="S1795" s="84">
        <v>1794</v>
      </c>
    </row>
    <row r="1796" spans="1:19" x14ac:dyDescent="0.3">
      <c r="A1796" s="84">
        <v>-39</v>
      </c>
      <c r="B1796" s="84">
        <v>19</v>
      </c>
      <c r="C1796" s="84" t="s">
        <v>6754</v>
      </c>
      <c r="D1796" s="84" t="s">
        <v>1891</v>
      </c>
      <c r="E1796" s="84" t="s">
        <v>165</v>
      </c>
      <c r="F1796" s="84" t="s">
        <v>147</v>
      </c>
      <c r="G1796" s="84" t="s">
        <v>147</v>
      </c>
      <c r="H1796" s="85">
        <v>27865</v>
      </c>
      <c r="I1796" s="84" t="s">
        <v>228</v>
      </c>
      <c r="J1796" s="84" t="s">
        <v>6755</v>
      </c>
      <c r="L1796" s="84" t="s">
        <v>147</v>
      </c>
      <c r="M1796" s="84">
        <v>1930039104</v>
      </c>
      <c r="N1796" s="86">
        <v>-20.2</v>
      </c>
      <c r="O1796" s="86">
        <v>20.2</v>
      </c>
      <c r="P1796" s="86">
        <v>0</v>
      </c>
      <c r="Q1796" s="84" t="s">
        <v>6756</v>
      </c>
      <c r="R1796" s="84" t="s">
        <v>220</v>
      </c>
      <c r="S1796" s="84">
        <v>1795</v>
      </c>
    </row>
    <row r="1797" spans="1:19" x14ac:dyDescent="0.3">
      <c r="A1797" s="84">
        <v>391</v>
      </c>
      <c r="B1797" s="84">
        <v>18</v>
      </c>
      <c r="C1797" s="84" t="s">
        <v>6757</v>
      </c>
      <c r="D1797" s="84" t="s">
        <v>6758</v>
      </c>
      <c r="E1797" s="84" t="s">
        <v>146</v>
      </c>
      <c r="F1797" s="84" t="s">
        <v>147</v>
      </c>
      <c r="G1797" s="84" t="s">
        <v>147</v>
      </c>
      <c r="H1797" s="85">
        <v>35465</v>
      </c>
      <c r="I1797" s="84" t="s">
        <v>148</v>
      </c>
      <c r="J1797" s="84" t="s">
        <v>6759</v>
      </c>
      <c r="K1797" s="84">
        <v>1020</v>
      </c>
      <c r="L1797" s="84" t="s">
        <v>161</v>
      </c>
      <c r="M1797" s="84">
        <v>1810391087</v>
      </c>
      <c r="N1797" s="86">
        <v>-20.2</v>
      </c>
      <c r="O1797" s="86">
        <v>20.2</v>
      </c>
      <c r="P1797" s="86">
        <v>0</v>
      </c>
      <c r="Q1797" s="84" t="s">
        <v>6760</v>
      </c>
      <c r="S1797" s="84">
        <v>1796</v>
      </c>
    </row>
    <row r="1798" spans="1:19" x14ac:dyDescent="0.3">
      <c r="A1798" s="84">
        <v>480</v>
      </c>
      <c r="B1798" s="84">
        <v>20</v>
      </c>
      <c r="C1798" s="84" t="s">
        <v>6757</v>
      </c>
      <c r="D1798" s="84" t="s">
        <v>2521</v>
      </c>
      <c r="E1798" s="84" t="s">
        <v>165</v>
      </c>
      <c r="F1798" s="84" t="s">
        <v>147</v>
      </c>
      <c r="G1798" s="84" t="s">
        <v>147</v>
      </c>
      <c r="H1798" s="85">
        <v>36069</v>
      </c>
      <c r="I1798" s="84" t="s">
        <v>148</v>
      </c>
      <c r="J1798" s="84" t="s">
        <v>6761</v>
      </c>
      <c r="K1798" s="84">
        <v>1150</v>
      </c>
      <c r="L1798" s="84" t="s">
        <v>173</v>
      </c>
      <c r="M1798" s="84">
        <v>2010480023</v>
      </c>
      <c r="N1798" s="86">
        <v>-20.2</v>
      </c>
      <c r="O1798" s="86">
        <v>20.2</v>
      </c>
      <c r="P1798" s="86">
        <v>0</v>
      </c>
      <c r="Q1798" s="84" t="s">
        <v>6762</v>
      </c>
      <c r="S1798" s="84">
        <v>1797</v>
      </c>
    </row>
    <row r="1799" spans="1:19" x14ac:dyDescent="0.3">
      <c r="A1799" s="84">
        <v>229</v>
      </c>
      <c r="B1799" s="84">
        <v>17</v>
      </c>
      <c r="C1799" s="84" t="s">
        <v>6763</v>
      </c>
      <c r="D1799" s="84" t="s">
        <v>6764</v>
      </c>
      <c r="E1799" s="84" t="s">
        <v>146</v>
      </c>
      <c r="F1799" s="84" t="s">
        <v>147</v>
      </c>
      <c r="G1799" s="84" t="s">
        <v>147</v>
      </c>
      <c r="H1799" s="85">
        <v>33902</v>
      </c>
      <c r="I1799" s="84" t="s">
        <v>624</v>
      </c>
      <c r="J1799" s="84" t="s">
        <v>6765</v>
      </c>
      <c r="K1799" s="84">
        <v>1200</v>
      </c>
      <c r="L1799" s="84" t="s">
        <v>155</v>
      </c>
      <c r="M1799" s="84">
        <v>1710229065</v>
      </c>
      <c r="N1799" s="86">
        <v>-20.2</v>
      </c>
      <c r="O1799" s="86">
        <v>20.2</v>
      </c>
      <c r="P1799" s="86">
        <v>0</v>
      </c>
      <c r="Q1799" s="84" t="s">
        <v>6766</v>
      </c>
      <c r="S1799" s="84">
        <v>1798</v>
      </c>
    </row>
    <row r="1800" spans="1:19" x14ac:dyDescent="0.3">
      <c r="A1800" s="84">
        <v>387</v>
      </c>
      <c r="B1800" s="84">
        <v>19</v>
      </c>
      <c r="C1800" s="84" t="s">
        <v>6767</v>
      </c>
      <c r="D1800" s="84" t="s">
        <v>6768</v>
      </c>
      <c r="E1800" s="84" t="s">
        <v>146</v>
      </c>
      <c r="F1800" s="84" t="s">
        <v>147</v>
      </c>
      <c r="G1800" s="84" t="s">
        <v>147</v>
      </c>
      <c r="H1800" s="85">
        <v>35962</v>
      </c>
      <c r="I1800" s="84" t="s">
        <v>341</v>
      </c>
      <c r="J1800" s="84" t="s">
        <v>6769</v>
      </c>
      <c r="K1800" s="84">
        <v>1200</v>
      </c>
      <c r="L1800" s="84" t="s">
        <v>945</v>
      </c>
      <c r="M1800" s="84">
        <v>1910387080</v>
      </c>
      <c r="N1800" s="86">
        <v>-20.2</v>
      </c>
      <c r="O1800" s="86">
        <v>20.2</v>
      </c>
      <c r="P1800" s="86">
        <v>0</v>
      </c>
      <c r="Q1800" s="84" t="s">
        <v>6770</v>
      </c>
      <c r="S1800" s="84">
        <v>1799</v>
      </c>
    </row>
    <row r="1801" spans="1:19" x14ac:dyDescent="0.3">
      <c r="A1801" s="84">
        <v>582</v>
      </c>
      <c r="B1801" s="84">
        <v>20</v>
      </c>
      <c r="C1801" s="84" t="s">
        <v>6771</v>
      </c>
      <c r="D1801" s="84" t="s">
        <v>511</v>
      </c>
      <c r="E1801" s="84" t="s">
        <v>165</v>
      </c>
      <c r="F1801" s="84" t="s">
        <v>147</v>
      </c>
      <c r="G1801" s="84" t="s">
        <v>147</v>
      </c>
      <c r="H1801" s="85">
        <v>36999</v>
      </c>
      <c r="I1801" s="84" t="s">
        <v>148</v>
      </c>
      <c r="J1801" s="84" t="s">
        <v>6772</v>
      </c>
      <c r="K1801" s="84">
        <v>1020</v>
      </c>
      <c r="L1801" s="84" t="s">
        <v>161</v>
      </c>
      <c r="M1801" s="84">
        <v>2010582036</v>
      </c>
      <c r="N1801" s="86">
        <v>-20.2</v>
      </c>
      <c r="O1801" s="86">
        <v>20.2</v>
      </c>
      <c r="P1801" s="86">
        <v>0</v>
      </c>
      <c r="Q1801" s="84" t="s">
        <v>6773</v>
      </c>
      <c r="S1801" s="84">
        <v>1800</v>
      </c>
    </row>
    <row r="1802" spans="1:19" x14ac:dyDescent="0.3">
      <c r="A1802" s="84">
        <v>229</v>
      </c>
      <c r="B1802" s="84">
        <v>20</v>
      </c>
      <c r="C1802" s="84" t="s">
        <v>6774</v>
      </c>
      <c r="D1802" s="84" t="s">
        <v>1270</v>
      </c>
      <c r="E1802" s="84" t="s">
        <v>165</v>
      </c>
      <c r="F1802" s="84" t="s">
        <v>147</v>
      </c>
      <c r="G1802" s="84" t="s">
        <v>147</v>
      </c>
      <c r="H1802" s="85">
        <v>37046</v>
      </c>
      <c r="I1802" s="84" t="s">
        <v>148</v>
      </c>
      <c r="J1802" s="84" t="s">
        <v>6775</v>
      </c>
      <c r="K1802" s="84">
        <v>1020</v>
      </c>
      <c r="L1802" s="84" t="s">
        <v>161</v>
      </c>
      <c r="M1802" s="84">
        <v>2010229078</v>
      </c>
      <c r="N1802" s="86">
        <v>-20.2</v>
      </c>
      <c r="O1802" s="86">
        <v>20.2</v>
      </c>
      <c r="P1802" s="86">
        <v>0</v>
      </c>
      <c r="Q1802" s="84" t="s">
        <v>6776</v>
      </c>
      <c r="S1802" s="84">
        <v>1801</v>
      </c>
    </row>
    <row r="1803" spans="1:19" x14ac:dyDescent="0.3">
      <c r="A1803" s="84">
        <v>1229</v>
      </c>
      <c r="B1803" s="84">
        <v>20</v>
      </c>
      <c r="C1803" s="84" t="s">
        <v>6777</v>
      </c>
      <c r="D1803" s="84" t="s">
        <v>6778</v>
      </c>
      <c r="E1803" s="84" t="s">
        <v>165</v>
      </c>
      <c r="F1803" s="84" t="s">
        <v>147</v>
      </c>
      <c r="G1803" s="84" t="s">
        <v>147</v>
      </c>
      <c r="H1803" s="85">
        <v>36363</v>
      </c>
      <c r="I1803" s="84" t="s">
        <v>351</v>
      </c>
      <c r="J1803" s="84" t="s">
        <v>6779</v>
      </c>
      <c r="K1803" s="84">
        <v>1210</v>
      </c>
      <c r="L1803" s="84" t="s">
        <v>261</v>
      </c>
      <c r="M1803" s="84">
        <v>2010229113</v>
      </c>
      <c r="N1803" s="86">
        <v>-20.2</v>
      </c>
      <c r="O1803" s="86">
        <v>20.2</v>
      </c>
      <c r="P1803" s="86">
        <v>0</v>
      </c>
      <c r="Q1803" s="84" t="s">
        <v>6780</v>
      </c>
      <c r="S1803" s="84">
        <v>1802</v>
      </c>
    </row>
    <row r="1804" spans="1:19" x14ac:dyDescent="0.3">
      <c r="A1804" s="84">
        <v>391</v>
      </c>
      <c r="B1804" s="84">
        <v>19</v>
      </c>
      <c r="C1804" s="84" t="s">
        <v>6781</v>
      </c>
      <c r="D1804" s="84" t="s">
        <v>1024</v>
      </c>
      <c r="E1804" s="84" t="s">
        <v>146</v>
      </c>
      <c r="F1804" s="84" t="s">
        <v>147</v>
      </c>
      <c r="G1804" s="84" t="s">
        <v>239</v>
      </c>
      <c r="H1804" s="85">
        <v>35476</v>
      </c>
      <c r="I1804" s="84" t="s">
        <v>148</v>
      </c>
      <c r="J1804" s="84" t="s">
        <v>6782</v>
      </c>
      <c r="K1804" s="84">
        <v>1200</v>
      </c>
      <c r="L1804" s="84" t="s">
        <v>945</v>
      </c>
      <c r="M1804" s="84">
        <v>1910391009</v>
      </c>
      <c r="N1804" s="86">
        <v>-20.2</v>
      </c>
      <c r="O1804" s="86">
        <v>20.2</v>
      </c>
      <c r="P1804" s="86">
        <v>0</v>
      </c>
      <c r="Q1804" s="84" t="s">
        <v>6783</v>
      </c>
      <c r="S1804" s="84">
        <v>1803</v>
      </c>
    </row>
    <row r="1805" spans="1:19" x14ac:dyDescent="0.3">
      <c r="A1805" s="84">
        <v>-39</v>
      </c>
      <c r="B1805" s="84">
        <v>19</v>
      </c>
      <c r="C1805" s="84" t="s">
        <v>6781</v>
      </c>
      <c r="D1805" s="84" t="s">
        <v>507</v>
      </c>
      <c r="E1805" s="84" t="s">
        <v>165</v>
      </c>
      <c r="F1805" s="84" t="s">
        <v>1194</v>
      </c>
      <c r="G1805" s="84" t="s">
        <v>147</v>
      </c>
      <c r="H1805" s="85">
        <v>32137</v>
      </c>
      <c r="I1805" s="84" t="s">
        <v>148</v>
      </c>
      <c r="J1805" s="84" t="s">
        <v>6784</v>
      </c>
      <c r="K1805" s="84">
        <v>1080</v>
      </c>
      <c r="L1805" s="84" t="s">
        <v>343</v>
      </c>
      <c r="M1805" s="84">
        <v>1940039026</v>
      </c>
      <c r="N1805" s="86">
        <v>-20.2</v>
      </c>
      <c r="O1805" s="86">
        <v>20.2</v>
      </c>
      <c r="P1805" s="86">
        <v>0</v>
      </c>
      <c r="Q1805" s="84" t="s">
        <v>6785</v>
      </c>
      <c r="R1805" s="84" t="s">
        <v>220</v>
      </c>
      <c r="S1805" s="84">
        <v>1804</v>
      </c>
    </row>
    <row r="1806" spans="1:19" x14ac:dyDescent="0.3">
      <c r="A1806" s="84">
        <v>613</v>
      </c>
      <c r="B1806" s="84">
        <v>19</v>
      </c>
      <c r="C1806" s="84" t="s">
        <v>6786</v>
      </c>
      <c r="D1806" s="84" t="s">
        <v>1573</v>
      </c>
      <c r="E1806" s="84" t="s">
        <v>165</v>
      </c>
      <c r="F1806" s="84" t="s">
        <v>147</v>
      </c>
      <c r="G1806" s="84" t="s">
        <v>430</v>
      </c>
      <c r="H1806" s="85">
        <v>34964</v>
      </c>
      <c r="I1806" s="84" t="s">
        <v>148</v>
      </c>
      <c r="J1806" s="84" t="s">
        <v>6787</v>
      </c>
      <c r="K1806" s="84">
        <v>1090</v>
      </c>
      <c r="L1806" s="84" t="s">
        <v>1160</v>
      </c>
      <c r="M1806" s="84">
        <v>1910613013</v>
      </c>
      <c r="N1806" s="86">
        <v>-20.2</v>
      </c>
      <c r="O1806" s="86">
        <v>20.2</v>
      </c>
      <c r="P1806" s="86">
        <v>0</v>
      </c>
      <c r="Q1806" s="84" t="s">
        <v>6788</v>
      </c>
      <c r="S1806" s="84">
        <v>1805</v>
      </c>
    </row>
    <row r="1807" spans="1:19" x14ac:dyDescent="0.3">
      <c r="A1807" s="84">
        <v>388</v>
      </c>
      <c r="B1807" s="84">
        <v>19</v>
      </c>
      <c r="C1807" s="84" t="s">
        <v>6786</v>
      </c>
      <c r="D1807" s="84" t="s">
        <v>234</v>
      </c>
      <c r="E1807" s="84" t="s">
        <v>146</v>
      </c>
      <c r="F1807" s="84" t="s">
        <v>147</v>
      </c>
      <c r="G1807" s="84" t="s">
        <v>6789</v>
      </c>
      <c r="H1807" s="85">
        <v>34423</v>
      </c>
      <c r="I1807" s="84" t="s">
        <v>148</v>
      </c>
      <c r="J1807" s="84" t="s">
        <v>6790</v>
      </c>
      <c r="K1807" s="84">
        <v>1020</v>
      </c>
      <c r="L1807" s="84" t="s">
        <v>155</v>
      </c>
      <c r="M1807" s="84">
        <v>1910388036</v>
      </c>
      <c r="N1807" s="86">
        <v>-20.2</v>
      </c>
      <c r="O1807" s="86">
        <v>20.2</v>
      </c>
      <c r="P1807" s="86">
        <v>0</v>
      </c>
      <c r="Q1807" s="84" t="s">
        <v>6791</v>
      </c>
      <c r="S1807" s="84">
        <v>1806</v>
      </c>
    </row>
    <row r="1808" spans="1:19" x14ac:dyDescent="0.3">
      <c r="A1808" s="84">
        <v>230</v>
      </c>
      <c r="B1808" s="84">
        <v>20</v>
      </c>
      <c r="C1808" s="84" t="s">
        <v>6792</v>
      </c>
      <c r="D1808" s="84" t="s">
        <v>1090</v>
      </c>
      <c r="E1808" s="84" t="s">
        <v>165</v>
      </c>
      <c r="F1808" s="84" t="s">
        <v>147</v>
      </c>
      <c r="G1808" s="84" t="s">
        <v>430</v>
      </c>
      <c r="H1808" s="85">
        <v>35311</v>
      </c>
      <c r="I1808" s="84" t="s">
        <v>148</v>
      </c>
      <c r="J1808" s="84" t="s">
        <v>6793</v>
      </c>
      <c r="K1808" s="84">
        <v>1020</v>
      </c>
      <c r="L1808" s="84" t="s">
        <v>161</v>
      </c>
      <c r="M1808" s="84">
        <v>2010230040</v>
      </c>
      <c r="N1808" s="86">
        <v>-20.2</v>
      </c>
      <c r="O1808" s="86">
        <v>20.2</v>
      </c>
      <c r="P1808" s="86">
        <v>0</v>
      </c>
      <c r="Q1808" s="84" t="s">
        <v>6794</v>
      </c>
      <c r="S1808" s="84">
        <v>1807</v>
      </c>
    </row>
    <row r="1809" spans="1:19" x14ac:dyDescent="0.3">
      <c r="A1809" s="84">
        <v>389</v>
      </c>
      <c r="B1809" s="84">
        <v>18</v>
      </c>
      <c r="C1809" s="84" t="s">
        <v>6795</v>
      </c>
      <c r="D1809" s="84" t="s">
        <v>6796</v>
      </c>
      <c r="E1809" s="84" t="s">
        <v>165</v>
      </c>
      <c r="F1809" s="84" t="s">
        <v>147</v>
      </c>
      <c r="G1809" s="84" t="s">
        <v>147</v>
      </c>
      <c r="H1809" s="85">
        <v>36162</v>
      </c>
      <c r="I1809" s="84" t="s">
        <v>148</v>
      </c>
      <c r="J1809" s="84" t="s">
        <v>6797</v>
      </c>
      <c r="K1809" s="84">
        <v>1100</v>
      </c>
      <c r="L1809" s="84" t="s">
        <v>168</v>
      </c>
      <c r="M1809" s="84">
        <v>1810389579</v>
      </c>
      <c r="N1809" s="86">
        <v>-20.2</v>
      </c>
      <c r="O1809" s="86">
        <v>20.2</v>
      </c>
      <c r="P1809" s="86">
        <v>0</v>
      </c>
      <c r="Q1809" s="84" t="s">
        <v>6798</v>
      </c>
      <c r="S1809" s="84">
        <v>1808</v>
      </c>
    </row>
    <row r="1810" spans="1:19" x14ac:dyDescent="0.3">
      <c r="A1810" s="84">
        <v>390</v>
      </c>
      <c r="B1810" s="84">
        <v>18</v>
      </c>
      <c r="C1810" s="84" t="s">
        <v>6795</v>
      </c>
      <c r="D1810" s="84" t="s">
        <v>6799</v>
      </c>
      <c r="E1810" s="84" t="s">
        <v>165</v>
      </c>
      <c r="F1810" s="84" t="s">
        <v>147</v>
      </c>
      <c r="G1810" s="84" t="s">
        <v>239</v>
      </c>
      <c r="H1810" s="85">
        <v>35306</v>
      </c>
      <c r="I1810" s="84" t="s">
        <v>576</v>
      </c>
      <c r="J1810" s="84" t="s">
        <v>6800</v>
      </c>
      <c r="K1810" s="84">
        <v>1170</v>
      </c>
      <c r="L1810" s="84" t="s">
        <v>248</v>
      </c>
      <c r="M1810" s="84">
        <v>1810390043</v>
      </c>
      <c r="N1810" s="86">
        <v>-20.2</v>
      </c>
      <c r="O1810" s="86">
        <v>20.2</v>
      </c>
      <c r="P1810" s="86">
        <v>0</v>
      </c>
      <c r="Q1810" s="84" t="s">
        <v>6801</v>
      </c>
      <c r="S1810" s="84">
        <v>1809</v>
      </c>
    </row>
    <row r="1811" spans="1:19" x14ac:dyDescent="0.3">
      <c r="A1811" s="84">
        <v>-36</v>
      </c>
      <c r="B1811" s="84">
        <v>18</v>
      </c>
      <c r="C1811" s="84" t="s">
        <v>6802</v>
      </c>
      <c r="D1811" s="84" t="s">
        <v>4473</v>
      </c>
      <c r="E1811" s="84" t="s">
        <v>165</v>
      </c>
      <c r="F1811" s="84" t="s">
        <v>147</v>
      </c>
      <c r="G1811" s="84" t="s">
        <v>239</v>
      </c>
      <c r="H1811" s="85">
        <v>33805</v>
      </c>
      <c r="I1811" s="84" t="s">
        <v>6803</v>
      </c>
      <c r="J1811" s="84" t="s">
        <v>6804</v>
      </c>
      <c r="K1811" s="84">
        <v>1190</v>
      </c>
      <c r="L1811" s="84" t="s">
        <v>253</v>
      </c>
      <c r="M1811" s="84">
        <v>1840036009</v>
      </c>
      <c r="N1811" s="86">
        <v>-20.2</v>
      </c>
      <c r="O1811" s="86">
        <v>20.2</v>
      </c>
      <c r="P1811" s="86">
        <v>0</v>
      </c>
      <c r="Q1811" s="84" t="s">
        <v>6805</v>
      </c>
      <c r="R1811" s="84" t="s">
        <v>777</v>
      </c>
      <c r="S1811" s="84">
        <v>1810</v>
      </c>
    </row>
    <row r="1812" spans="1:19" x14ac:dyDescent="0.3">
      <c r="A1812" s="84">
        <v>865</v>
      </c>
      <c r="B1812" s="84">
        <v>20</v>
      </c>
      <c r="C1812" s="84" t="s">
        <v>6806</v>
      </c>
      <c r="D1812" s="84" t="s">
        <v>482</v>
      </c>
      <c r="E1812" s="84" t="s">
        <v>146</v>
      </c>
      <c r="F1812" s="84" t="s">
        <v>147</v>
      </c>
      <c r="G1812" s="84" t="s">
        <v>147</v>
      </c>
      <c r="H1812" s="85">
        <v>36691</v>
      </c>
      <c r="I1812" s="84" t="s">
        <v>148</v>
      </c>
      <c r="J1812" s="84" t="s">
        <v>6807</v>
      </c>
      <c r="K1812" s="84">
        <v>1210</v>
      </c>
      <c r="L1812" s="84" t="s">
        <v>261</v>
      </c>
      <c r="M1812" s="84">
        <v>2010865014</v>
      </c>
      <c r="N1812" s="86">
        <v>-20.2</v>
      </c>
      <c r="O1812" s="86">
        <v>20.2</v>
      </c>
      <c r="P1812" s="86">
        <v>0</v>
      </c>
      <c r="Q1812" s="84" t="s">
        <v>6808</v>
      </c>
      <c r="S1812" s="84">
        <v>1811</v>
      </c>
    </row>
    <row r="1813" spans="1:19" x14ac:dyDescent="0.3">
      <c r="A1813" s="84">
        <v>582</v>
      </c>
      <c r="B1813" s="84">
        <v>20</v>
      </c>
      <c r="C1813" s="84" t="s">
        <v>6809</v>
      </c>
      <c r="D1813" s="84" t="s">
        <v>1251</v>
      </c>
      <c r="E1813" s="84" t="s">
        <v>165</v>
      </c>
      <c r="F1813" s="84" t="s">
        <v>147</v>
      </c>
      <c r="G1813" s="84" t="s">
        <v>147</v>
      </c>
      <c r="H1813" s="85">
        <v>36489</v>
      </c>
      <c r="I1813" s="84" t="s">
        <v>148</v>
      </c>
      <c r="J1813" s="84" t="s">
        <v>6810</v>
      </c>
      <c r="K1813" s="84">
        <v>1020</v>
      </c>
      <c r="L1813" s="84" t="s">
        <v>161</v>
      </c>
      <c r="M1813" s="84">
        <v>2010582061</v>
      </c>
      <c r="N1813" s="86">
        <v>-20.2</v>
      </c>
      <c r="O1813" s="86">
        <v>20.2</v>
      </c>
      <c r="P1813" s="86">
        <v>0</v>
      </c>
      <c r="Q1813" s="84" t="s">
        <v>6811</v>
      </c>
      <c r="S1813" s="84">
        <v>1812</v>
      </c>
    </row>
    <row r="1814" spans="1:19" x14ac:dyDescent="0.3">
      <c r="A1814" s="84">
        <v>-42</v>
      </c>
      <c r="B1814" s="84">
        <v>19</v>
      </c>
      <c r="C1814" s="84" t="s">
        <v>6812</v>
      </c>
      <c r="D1814" s="84" t="s">
        <v>1894</v>
      </c>
      <c r="E1814" s="84" t="s">
        <v>146</v>
      </c>
      <c r="F1814" s="84" t="s">
        <v>147</v>
      </c>
      <c r="G1814" s="84" t="s">
        <v>147</v>
      </c>
      <c r="H1814" s="85">
        <v>29002</v>
      </c>
      <c r="I1814" s="84" t="s">
        <v>228</v>
      </c>
      <c r="J1814" s="84" t="s">
        <v>6813</v>
      </c>
      <c r="K1814" s="84">
        <v>10827</v>
      </c>
      <c r="L1814" s="84" t="s">
        <v>147</v>
      </c>
      <c r="M1814" s="84">
        <v>1940042050</v>
      </c>
      <c r="N1814" s="86">
        <v>-20.2</v>
      </c>
      <c r="O1814" s="86">
        <v>20.2</v>
      </c>
      <c r="P1814" s="86">
        <v>0</v>
      </c>
      <c r="Q1814" s="84" t="s">
        <v>6814</v>
      </c>
      <c r="R1814" s="84" t="s">
        <v>232</v>
      </c>
      <c r="S1814" s="84">
        <v>1813</v>
      </c>
    </row>
    <row r="1815" spans="1:19" x14ac:dyDescent="0.3">
      <c r="A1815" s="84">
        <v>-39</v>
      </c>
      <c r="B1815" s="84">
        <v>19</v>
      </c>
      <c r="C1815" s="84" t="s">
        <v>6812</v>
      </c>
      <c r="D1815" s="84" t="s">
        <v>2271</v>
      </c>
      <c r="E1815" s="84" t="s">
        <v>165</v>
      </c>
      <c r="F1815" s="84" t="s">
        <v>147</v>
      </c>
      <c r="G1815" s="84" t="s">
        <v>147</v>
      </c>
      <c r="H1815" s="85">
        <v>28712</v>
      </c>
      <c r="I1815" s="84" t="s">
        <v>228</v>
      </c>
      <c r="J1815" s="84" t="s">
        <v>6815</v>
      </c>
      <c r="K1815" s="84">
        <v>12247</v>
      </c>
      <c r="L1815" s="84" t="s">
        <v>147</v>
      </c>
      <c r="M1815" s="84">
        <v>1940039068</v>
      </c>
      <c r="N1815" s="86">
        <v>-20.2</v>
      </c>
      <c r="O1815" s="86">
        <v>20.2</v>
      </c>
      <c r="P1815" s="86">
        <v>0</v>
      </c>
      <c r="Q1815" s="84" t="s">
        <v>6816</v>
      </c>
      <c r="R1815" s="84" t="s">
        <v>220</v>
      </c>
      <c r="S1815" s="84">
        <v>1814</v>
      </c>
    </row>
    <row r="1816" spans="1:19" x14ac:dyDescent="0.3">
      <c r="A1816" s="84">
        <v>705</v>
      </c>
      <c r="B1816" s="84">
        <v>20</v>
      </c>
      <c r="C1816" s="84" t="s">
        <v>6817</v>
      </c>
      <c r="D1816" s="84" t="s">
        <v>6818</v>
      </c>
      <c r="E1816" s="84" t="s">
        <v>165</v>
      </c>
      <c r="F1816" s="84" t="s">
        <v>147</v>
      </c>
      <c r="G1816" s="84" t="s">
        <v>147</v>
      </c>
      <c r="H1816" s="85">
        <v>33840</v>
      </c>
      <c r="I1816" s="84" t="s">
        <v>228</v>
      </c>
      <c r="J1816" s="84" t="s">
        <v>6819</v>
      </c>
      <c r="K1816" s="84">
        <v>1210</v>
      </c>
      <c r="L1816" s="84" t="s">
        <v>261</v>
      </c>
      <c r="M1816" s="84">
        <v>2010705018</v>
      </c>
      <c r="N1816" s="86">
        <v>-20.2</v>
      </c>
      <c r="O1816" s="86">
        <v>20.2</v>
      </c>
      <c r="P1816" s="86">
        <v>0</v>
      </c>
      <c r="Q1816" s="84" t="s">
        <v>6820</v>
      </c>
      <c r="S1816" s="84">
        <v>1815</v>
      </c>
    </row>
    <row r="1817" spans="1:19" x14ac:dyDescent="0.3">
      <c r="A1817" s="84">
        <v>389</v>
      </c>
      <c r="B1817" s="84">
        <v>19</v>
      </c>
      <c r="C1817" s="84" t="s">
        <v>6821</v>
      </c>
      <c r="D1817" s="84" t="s">
        <v>2010</v>
      </c>
      <c r="E1817" s="84" t="s">
        <v>146</v>
      </c>
      <c r="F1817" s="84" t="s">
        <v>147</v>
      </c>
      <c r="G1817" s="84" t="s">
        <v>147</v>
      </c>
      <c r="H1817" s="85">
        <v>35610</v>
      </c>
      <c r="I1817" s="84" t="s">
        <v>148</v>
      </c>
      <c r="J1817" s="84" t="s">
        <v>6822</v>
      </c>
      <c r="K1817" s="84">
        <v>4040</v>
      </c>
      <c r="L1817" s="84" t="s">
        <v>568</v>
      </c>
      <c r="M1817" s="84">
        <v>1910389132</v>
      </c>
      <c r="N1817" s="86">
        <v>-20.2</v>
      </c>
      <c r="O1817" s="86">
        <v>20.2</v>
      </c>
      <c r="P1817" s="86">
        <v>0</v>
      </c>
      <c r="Q1817" s="84" t="s">
        <v>6823</v>
      </c>
      <c r="S1817" s="84">
        <v>1816</v>
      </c>
    </row>
    <row r="1818" spans="1:19" x14ac:dyDescent="0.3">
      <c r="A1818" s="84">
        <v>389</v>
      </c>
      <c r="B1818" s="84">
        <v>17</v>
      </c>
      <c r="C1818" s="84" t="s">
        <v>6824</v>
      </c>
      <c r="D1818" s="84" t="s">
        <v>6825</v>
      </c>
      <c r="E1818" s="84" t="s">
        <v>165</v>
      </c>
      <c r="F1818" s="84" t="s">
        <v>147</v>
      </c>
      <c r="G1818" s="84" t="s">
        <v>147</v>
      </c>
      <c r="H1818" s="85">
        <v>34064</v>
      </c>
      <c r="I1818" s="84" t="s">
        <v>4806</v>
      </c>
      <c r="J1818" s="84" t="s">
        <v>6826</v>
      </c>
      <c r="K1818" s="84">
        <v>1200</v>
      </c>
      <c r="L1818" s="84" t="s">
        <v>945</v>
      </c>
      <c r="M1818" s="84">
        <v>1710389154</v>
      </c>
      <c r="N1818" s="86">
        <v>-20.2</v>
      </c>
      <c r="O1818" s="86">
        <v>0</v>
      </c>
      <c r="P1818" s="86">
        <v>-20.2</v>
      </c>
      <c r="Q1818" s="84" t="s">
        <v>6827</v>
      </c>
      <c r="S1818" s="84">
        <v>1817</v>
      </c>
    </row>
    <row r="1819" spans="1:19" x14ac:dyDescent="0.3">
      <c r="A1819" s="84">
        <v>229</v>
      </c>
      <c r="B1819" s="84">
        <v>20</v>
      </c>
      <c r="C1819" s="84" t="s">
        <v>6828</v>
      </c>
      <c r="D1819" s="84" t="s">
        <v>859</v>
      </c>
      <c r="E1819" s="84" t="s">
        <v>165</v>
      </c>
      <c r="F1819" s="84" t="s">
        <v>147</v>
      </c>
      <c r="G1819" s="84" t="s">
        <v>147</v>
      </c>
      <c r="H1819" s="85">
        <v>36392</v>
      </c>
      <c r="I1819" s="84" t="s">
        <v>1146</v>
      </c>
      <c r="J1819" s="84" t="s">
        <v>6829</v>
      </c>
      <c r="K1819" s="84">
        <v>1020</v>
      </c>
      <c r="L1819" s="84" t="s">
        <v>155</v>
      </c>
      <c r="M1819" s="84">
        <v>2000229003</v>
      </c>
      <c r="N1819" s="86">
        <v>-20.2</v>
      </c>
      <c r="O1819" s="86">
        <v>20.2</v>
      </c>
      <c r="P1819" s="86">
        <v>0</v>
      </c>
      <c r="Q1819" s="84" t="s">
        <v>6830</v>
      </c>
      <c r="R1819" s="84" t="s">
        <v>204</v>
      </c>
      <c r="S1819" s="84">
        <v>1818</v>
      </c>
    </row>
    <row r="1820" spans="1:19" x14ac:dyDescent="0.3">
      <c r="A1820" s="84">
        <v>389</v>
      </c>
      <c r="B1820" s="84">
        <v>18</v>
      </c>
      <c r="C1820" s="84" t="s">
        <v>6831</v>
      </c>
      <c r="D1820" s="84" t="s">
        <v>6832</v>
      </c>
      <c r="E1820" s="84" t="s">
        <v>146</v>
      </c>
      <c r="F1820" s="84" t="s">
        <v>147</v>
      </c>
      <c r="G1820" s="84" t="s">
        <v>147</v>
      </c>
      <c r="H1820" s="85">
        <v>33881</v>
      </c>
      <c r="I1820" s="84" t="s">
        <v>148</v>
      </c>
      <c r="J1820" s="84" t="s">
        <v>6833</v>
      </c>
      <c r="K1820" s="84">
        <v>1110</v>
      </c>
      <c r="L1820" s="84" t="s">
        <v>168</v>
      </c>
      <c r="M1820" s="84">
        <v>1810389038</v>
      </c>
      <c r="N1820" s="86">
        <v>-20.2</v>
      </c>
      <c r="O1820" s="86">
        <v>20.2</v>
      </c>
      <c r="P1820" s="86">
        <v>0</v>
      </c>
      <c r="Q1820" s="84" t="s">
        <v>6834</v>
      </c>
      <c r="S1820" s="84">
        <v>1819</v>
      </c>
    </row>
    <row r="1821" spans="1:19" x14ac:dyDescent="0.3">
      <c r="A1821" s="84">
        <v>-41</v>
      </c>
      <c r="B1821" s="84">
        <v>19</v>
      </c>
      <c r="C1821" s="84" t="s">
        <v>6835</v>
      </c>
      <c r="D1821" s="84" t="s">
        <v>1403</v>
      </c>
      <c r="E1821" s="84" t="s">
        <v>146</v>
      </c>
      <c r="F1821" s="84" t="s">
        <v>147</v>
      </c>
      <c r="G1821" s="84" t="s">
        <v>147</v>
      </c>
      <c r="H1821" s="85">
        <v>30302</v>
      </c>
      <c r="I1821" s="84" t="s">
        <v>148</v>
      </c>
      <c r="J1821" s="84" t="s">
        <v>6836</v>
      </c>
      <c r="K1821" s="84">
        <v>1120</v>
      </c>
      <c r="L1821" s="84" t="s">
        <v>147</v>
      </c>
      <c r="M1821" s="84">
        <v>1930041007</v>
      </c>
      <c r="N1821" s="86">
        <v>-20.2</v>
      </c>
      <c r="O1821" s="86">
        <v>20.2</v>
      </c>
      <c r="P1821" s="86">
        <v>0</v>
      </c>
      <c r="Q1821" s="84" t="s">
        <v>6837</v>
      </c>
      <c r="R1821" s="84" t="s">
        <v>1396</v>
      </c>
      <c r="S1821" s="84">
        <v>1820</v>
      </c>
    </row>
    <row r="1822" spans="1:19" x14ac:dyDescent="0.3">
      <c r="A1822" s="84">
        <v>-18</v>
      </c>
      <c r="B1822" s="84">
        <v>20</v>
      </c>
      <c r="C1822" s="84" t="s">
        <v>6838</v>
      </c>
      <c r="D1822" s="84" t="s">
        <v>910</v>
      </c>
      <c r="E1822" s="84" t="s">
        <v>165</v>
      </c>
      <c r="F1822" s="84" t="s">
        <v>147</v>
      </c>
      <c r="G1822" s="84" t="s">
        <v>147</v>
      </c>
      <c r="H1822" s="85">
        <v>27679</v>
      </c>
      <c r="I1822" s="84" t="s">
        <v>148</v>
      </c>
      <c r="J1822" s="84" t="s">
        <v>6839</v>
      </c>
      <c r="K1822" s="84">
        <v>7322</v>
      </c>
      <c r="L1822" s="84" t="s">
        <v>3678</v>
      </c>
      <c r="M1822" s="84">
        <v>2030018008</v>
      </c>
      <c r="N1822" s="86">
        <v>-20.2</v>
      </c>
      <c r="O1822" s="86">
        <v>20.2</v>
      </c>
      <c r="P1822" s="86">
        <v>0</v>
      </c>
      <c r="Q1822" s="84" t="s">
        <v>6840</v>
      </c>
      <c r="R1822" s="84" t="s">
        <v>225</v>
      </c>
      <c r="S1822" s="84">
        <v>1821</v>
      </c>
    </row>
    <row r="1823" spans="1:19" x14ac:dyDescent="0.3">
      <c r="A1823" s="84">
        <v>388</v>
      </c>
      <c r="B1823" s="84">
        <v>20</v>
      </c>
      <c r="C1823" s="84" t="s">
        <v>6841</v>
      </c>
      <c r="D1823" s="84" t="s">
        <v>3581</v>
      </c>
      <c r="E1823" s="84" t="s">
        <v>165</v>
      </c>
      <c r="F1823" s="84" t="s">
        <v>147</v>
      </c>
      <c r="G1823" s="84" t="s">
        <v>430</v>
      </c>
      <c r="H1823" s="85">
        <v>34539</v>
      </c>
      <c r="I1823" s="84" t="s">
        <v>228</v>
      </c>
      <c r="J1823" s="84" t="s">
        <v>6842</v>
      </c>
      <c r="K1823" s="84">
        <v>1030</v>
      </c>
      <c r="L1823" s="84" t="s">
        <v>155</v>
      </c>
      <c r="M1823" s="84">
        <v>2010388039</v>
      </c>
      <c r="N1823" s="86">
        <v>-20.2</v>
      </c>
      <c r="O1823" s="86">
        <v>20.2</v>
      </c>
      <c r="P1823" s="86">
        <v>0</v>
      </c>
      <c r="Q1823" s="84" t="s">
        <v>6843</v>
      </c>
      <c r="S1823" s="84">
        <v>1822</v>
      </c>
    </row>
    <row r="1824" spans="1:19" x14ac:dyDescent="0.3">
      <c r="A1824" s="84">
        <v>582</v>
      </c>
      <c r="B1824" s="84">
        <v>18</v>
      </c>
      <c r="C1824" s="84" t="s">
        <v>6844</v>
      </c>
      <c r="D1824" s="84" t="s">
        <v>6845</v>
      </c>
      <c r="E1824" s="84" t="s">
        <v>165</v>
      </c>
      <c r="F1824" s="84" t="s">
        <v>147</v>
      </c>
      <c r="G1824" s="84" t="s">
        <v>147</v>
      </c>
      <c r="H1824" s="85">
        <v>34361</v>
      </c>
      <c r="I1824" s="84" t="s">
        <v>148</v>
      </c>
      <c r="J1824" s="84" t="s">
        <v>6846</v>
      </c>
      <c r="K1824" s="84">
        <v>1220</v>
      </c>
      <c r="L1824" s="84" t="s">
        <v>150</v>
      </c>
      <c r="M1824" s="84">
        <v>1810582056</v>
      </c>
      <c r="N1824" s="86">
        <v>-20.2</v>
      </c>
      <c r="O1824" s="86">
        <v>20.2</v>
      </c>
      <c r="P1824" s="86">
        <v>0</v>
      </c>
      <c r="Q1824" s="84" t="s">
        <v>6847</v>
      </c>
      <c r="S1824" s="84">
        <v>1823</v>
      </c>
    </row>
    <row r="1825" spans="1:19" x14ac:dyDescent="0.3">
      <c r="A1825" s="84">
        <v>390</v>
      </c>
      <c r="B1825" s="84">
        <v>18</v>
      </c>
      <c r="C1825" s="84" t="s">
        <v>6848</v>
      </c>
      <c r="D1825" s="84" t="s">
        <v>2647</v>
      </c>
      <c r="E1825" s="84" t="s">
        <v>165</v>
      </c>
      <c r="F1825" s="84" t="s">
        <v>147</v>
      </c>
      <c r="G1825" s="84" t="s">
        <v>159</v>
      </c>
      <c r="H1825" s="85">
        <v>33784</v>
      </c>
      <c r="I1825" s="84" t="s">
        <v>558</v>
      </c>
      <c r="J1825" s="84" t="s">
        <v>6849</v>
      </c>
      <c r="K1825" s="84">
        <v>1030</v>
      </c>
      <c r="L1825" s="84" t="s">
        <v>155</v>
      </c>
      <c r="M1825" s="84">
        <v>1810390042</v>
      </c>
      <c r="N1825" s="86">
        <v>-20.2</v>
      </c>
      <c r="O1825" s="86">
        <v>20.2</v>
      </c>
      <c r="P1825" s="86">
        <v>0</v>
      </c>
      <c r="Q1825" s="84" t="s">
        <v>6850</v>
      </c>
      <c r="S1825" s="84">
        <v>1824</v>
      </c>
    </row>
    <row r="1826" spans="1:19" x14ac:dyDescent="0.3">
      <c r="A1826" s="84">
        <v>702</v>
      </c>
      <c r="B1826" s="84">
        <v>19</v>
      </c>
      <c r="C1826" s="84" t="s">
        <v>6851</v>
      </c>
      <c r="D1826" s="84" t="s">
        <v>2178</v>
      </c>
      <c r="E1826" s="84" t="s">
        <v>146</v>
      </c>
      <c r="F1826" s="84" t="s">
        <v>147</v>
      </c>
      <c r="G1826" s="84" t="s">
        <v>147</v>
      </c>
      <c r="H1826" s="85">
        <v>34445</v>
      </c>
      <c r="I1826" s="84" t="s">
        <v>228</v>
      </c>
      <c r="J1826" s="84" t="s">
        <v>6852</v>
      </c>
      <c r="K1826" s="84">
        <v>1050</v>
      </c>
      <c r="L1826" s="84" t="s">
        <v>192</v>
      </c>
      <c r="M1826" s="84">
        <v>1910702030</v>
      </c>
      <c r="N1826" s="86">
        <v>-20.2</v>
      </c>
      <c r="O1826" s="86">
        <v>20.2</v>
      </c>
      <c r="P1826" s="86">
        <v>0</v>
      </c>
      <c r="Q1826" s="84" t="s">
        <v>6853</v>
      </c>
      <c r="S1826" s="84">
        <v>1825</v>
      </c>
    </row>
    <row r="1827" spans="1:19" x14ac:dyDescent="0.3">
      <c r="A1827" s="84">
        <v>387</v>
      </c>
      <c r="B1827" s="84">
        <v>20</v>
      </c>
      <c r="C1827" s="84" t="s">
        <v>6854</v>
      </c>
      <c r="D1827" s="84" t="s">
        <v>6855</v>
      </c>
      <c r="E1827" s="84" t="s">
        <v>165</v>
      </c>
      <c r="F1827" s="84" t="s">
        <v>147</v>
      </c>
      <c r="G1827" s="84" t="s">
        <v>147</v>
      </c>
      <c r="H1827" s="85">
        <v>35969</v>
      </c>
      <c r="I1827" s="84" t="s">
        <v>4901</v>
      </c>
      <c r="J1827" s="84" t="s">
        <v>6856</v>
      </c>
      <c r="K1827" s="84">
        <v>1230</v>
      </c>
      <c r="L1827" s="84" t="s">
        <v>208</v>
      </c>
      <c r="M1827" s="84">
        <v>2010387030</v>
      </c>
      <c r="N1827" s="86">
        <v>-20.2</v>
      </c>
      <c r="O1827" s="86">
        <v>20.2</v>
      </c>
      <c r="P1827" s="86">
        <v>0</v>
      </c>
      <c r="Q1827" s="84" t="s">
        <v>6857</v>
      </c>
      <c r="S1827" s="84">
        <v>1826</v>
      </c>
    </row>
    <row r="1828" spans="1:19" x14ac:dyDescent="0.3">
      <c r="A1828" s="84">
        <v>389</v>
      </c>
      <c r="B1828" s="84">
        <v>20</v>
      </c>
      <c r="C1828" s="84" t="s">
        <v>6858</v>
      </c>
      <c r="D1828" s="84" t="s">
        <v>6859</v>
      </c>
      <c r="E1828" s="84" t="s">
        <v>165</v>
      </c>
      <c r="F1828" s="84" t="s">
        <v>147</v>
      </c>
      <c r="G1828" s="84" t="s">
        <v>147</v>
      </c>
      <c r="H1828" s="85">
        <v>35300</v>
      </c>
      <c r="I1828" s="84" t="s">
        <v>2560</v>
      </c>
      <c r="J1828" s="84" t="s">
        <v>6860</v>
      </c>
      <c r="K1828" s="84">
        <v>1040</v>
      </c>
      <c r="L1828" s="84" t="s">
        <v>620</v>
      </c>
      <c r="M1828" s="84">
        <v>2010389239</v>
      </c>
      <c r="N1828" s="86">
        <v>-20.2</v>
      </c>
      <c r="O1828" s="86">
        <v>20.2</v>
      </c>
      <c r="P1828" s="86">
        <v>0</v>
      </c>
      <c r="Q1828" s="84" t="s">
        <v>6861</v>
      </c>
      <c r="S1828" s="84">
        <v>1827</v>
      </c>
    </row>
    <row r="1829" spans="1:19" x14ac:dyDescent="0.3">
      <c r="A1829" s="84">
        <v>389</v>
      </c>
      <c r="B1829" s="84">
        <v>18</v>
      </c>
      <c r="C1829" s="84" t="s">
        <v>6862</v>
      </c>
      <c r="D1829" s="84" t="s">
        <v>511</v>
      </c>
      <c r="E1829" s="84" t="s">
        <v>165</v>
      </c>
      <c r="F1829" s="84" t="s">
        <v>147</v>
      </c>
      <c r="G1829" s="84" t="s">
        <v>147</v>
      </c>
      <c r="H1829" s="85">
        <v>36820</v>
      </c>
      <c r="I1829" s="84" t="s">
        <v>148</v>
      </c>
      <c r="J1829" s="84" t="s">
        <v>6863</v>
      </c>
      <c r="K1829" s="84">
        <v>3100</v>
      </c>
      <c r="L1829" s="84" t="s">
        <v>6864</v>
      </c>
      <c r="M1829" s="84">
        <v>1810389580</v>
      </c>
      <c r="N1829" s="86">
        <v>-20.2</v>
      </c>
      <c r="O1829" s="86">
        <v>20.2</v>
      </c>
      <c r="P1829" s="86">
        <v>0</v>
      </c>
      <c r="Q1829" s="84" t="s">
        <v>6865</v>
      </c>
      <c r="S1829" s="84">
        <v>1828</v>
      </c>
    </row>
    <row r="1830" spans="1:19" x14ac:dyDescent="0.3">
      <c r="A1830" s="84">
        <v>391</v>
      </c>
      <c r="B1830" s="84">
        <v>18</v>
      </c>
      <c r="C1830" s="84" t="s">
        <v>6866</v>
      </c>
      <c r="D1830" s="84" t="s">
        <v>1048</v>
      </c>
      <c r="E1830" s="84" t="s">
        <v>165</v>
      </c>
      <c r="F1830" s="84" t="s">
        <v>147</v>
      </c>
      <c r="G1830" s="84" t="s">
        <v>147</v>
      </c>
      <c r="H1830" s="85">
        <v>34961</v>
      </c>
      <c r="I1830" s="84" t="s">
        <v>148</v>
      </c>
      <c r="J1830" s="84" t="s">
        <v>6867</v>
      </c>
      <c r="K1830" s="84">
        <v>2514</v>
      </c>
      <c r="L1830" s="84" t="s">
        <v>5176</v>
      </c>
      <c r="M1830" s="84">
        <v>1810391053</v>
      </c>
      <c r="N1830" s="86">
        <v>-20.2</v>
      </c>
      <c r="O1830" s="86">
        <v>20.2</v>
      </c>
      <c r="P1830" s="86">
        <v>0</v>
      </c>
      <c r="Q1830" s="84" t="s">
        <v>6868</v>
      </c>
      <c r="S1830" s="84">
        <v>1829</v>
      </c>
    </row>
    <row r="1831" spans="1:19" x14ac:dyDescent="0.3">
      <c r="A1831" s="84">
        <v>391</v>
      </c>
      <c r="B1831" s="84">
        <v>19</v>
      </c>
      <c r="C1831" s="84" t="s">
        <v>6869</v>
      </c>
      <c r="D1831" s="84" t="s">
        <v>6870</v>
      </c>
      <c r="E1831" s="84" t="s">
        <v>146</v>
      </c>
      <c r="F1831" s="84" t="s">
        <v>147</v>
      </c>
      <c r="G1831" s="84" t="s">
        <v>147</v>
      </c>
      <c r="H1831" s="85">
        <v>32768</v>
      </c>
      <c r="I1831" s="84" t="s">
        <v>148</v>
      </c>
      <c r="J1831" s="84" t="s">
        <v>6871</v>
      </c>
      <c r="K1831" s="84">
        <v>1220</v>
      </c>
      <c r="L1831" s="84" t="s">
        <v>150</v>
      </c>
      <c r="M1831" s="84">
        <v>1910391010</v>
      </c>
      <c r="N1831" s="86">
        <v>-20.2</v>
      </c>
      <c r="O1831" s="86">
        <v>20.2</v>
      </c>
      <c r="P1831" s="86">
        <v>0</v>
      </c>
      <c r="Q1831" s="84" t="s">
        <v>6872</v>
      </c>
      <c r="S1831" s="84">
        <v>1830</v>
      </c>
    </row>
    <row r="1832" spans="1:19" x14ac:dyDescent="0.3">
      <c r="A1832" s="84">
        <v>391</v>
      </c>
      <c r="B1832" s="84">
        <v>20</v>
      </c>
      <c r="C1832" s="84" t="s">
        <v>6873</v>
      </c>
      <c r="D1832" s="84" t="s">
        <v>6874</v>
      </c>
      <c r="E1832" s="84" t="s">
        <v>146</v>
      </c>
      <c r="F1832" s="84" t="s">
        <v>147</v>
      </c>
      <c r="G1832" s="84" t="s">
        <v>147</v>
      </c>
      <c r="H1832" s="85">
        <v>30615</v>
      </c>
      <c r="I1832" s="84" t="s">
        <v>228</v>
      </c>
      <c r="J1832" s="84" t="s">
        <v>6875</v>
      </c>
      <c r="K1832" s="84">
        <v>1110</v>
      </c>
      <c r="L1832" s="84" t="s">
        <v>330</v>
      </c>
      <c r="M1832" s="84">
        <v>2010391010</v>
      </c>
      <c r="N1832" s="86">
        <v>-20.2</v>
      </c>
      <c r="O1832" s="86">
        <v>20.2</v>
      </c>
      <c r="P1832" s="86">
        <v>0</v>
      </c>
      <c r="Q1832" s="84" t="s">
        <v>6876</v>
      </c>
      <c r="S1832" s="84">
        <v>1831</v>
      </c>
    </row>
    <row r="1833" spans="1:19" x14ac:dyDescent="0.3">
      <c r="A1833" s="84">
        <v>387</v>
      </c>
      <c r="B1833" s="84">
        <v>20</v>
      </c>
      <c r="C1833" s="84" t="s">
        <v>6877</v>
      </c>
      <c r="D1833" s="84" t="s">
        <v>2379</v>
      </c>
      <c r="E1833" s="84" t="s">
        <v>146</v>
      </c>
      <c r="F1833" s="84" t="s">
        <v>147</v>
      </c>
      <c r="G1833" s="84" t="s">
        <v>147</v>
      </c>
      <c r="H1833" s="85">
        <v>36769</v>
      </c>
      <c r="I1833" s="84" t="s">
        <v>148</v>
      </c>
      <c r="J1833" s="84" t="s">
        <v>6878</v>
      </c>
      <c r="K1833" s="84">
        <v>1020</v>
      </c>
      <c r="L1833" s="84" t="s">
        <v>155</v>
      </c>
      <c r="M1833" s="84">
        <v>2010387075</v>
      </c>
      <c r="N1833" s="86">
        <v>-20.2</v>
      </c>
      <c r="O1833" s="86">
        <v>20.2</v>
      </c>
      <c r="P1833" s="86">
        <v>0</v>
      </c>
      <c r="Q1833" s="84" t="s">
        <v>6879</v>
      </c>
      <c r="S1833" s="84">
        <v>1832</v>
      </c>
    </row>
    <row r="1834" spans="1:19" x14ac:dyDescent="0.3">
      <c r="A1834" s="84">
        <v>389</v>
      </c>
      <c r="B1834" s="84">
        <v>19</v>
      </c>
      <c r="C1834" s="84" t="s">
        <v>6877</v>
      </c>
      <c r="D1834" s="84" t="s">
        <v>6880</v>
      </c>
      <c r="E1834" s="84" t="s">
        <v>165</v>
      </c>
      <c r="F1834" s="84" t="s">
        <v>147</v>
      </c>
      <c r="G1834" s="84" t="s">
        <v>147</v>
      </c>
      <c r="H1834" s="85">
        <v>36096</v>
      </c>
      <c r="I1834" s="84" t="s">
        <v>148</v>
      </c>
      <c r="J1834" s="84" t="s">
        <v>6878</v>
      </c>
      <c r="K1834" s="84">
        <v>1020</v>
      </c>
      <c r="L1834" s="84" t="s">
        <v>161</v>
      </c>
      <c r="M1834" s="84">
        <v>1910389064</v>
      </c>
      <c r="N1834" s="86">
        <v>-20.2</v>
      </c>
      <c r="O1834" s="86">
        <v>20.2</v>
      </c>
      <c r="P1834" s="86">
        <v>0</v>
      </c>
      <c r="Q1834" s="84" t="s">
        <v>6881</v>
      </c>
      <c r="S1834" s="84">
        <v>1833</v>
      </c>
    </row>
    <row r="1835" spans="1:19" x14ac:dyDescent="0.3">
      <c r="A1835" s="84">
        <v>387</v>
      </c>
      <c r="B1835" s="84">
        <v>19</v>
      </c>
      <c r="C1835" s="84" t="s">
        <v>6882</v>
      </c>
      <c r="D1835" s="84" t="s">
        <v>6883</v>
      </c>
      <c r="E1835" s="84" t="s">
        <v>146</v>
      </c>
      <c r="F1835" s="84" t="s">
        <v>147</v>
      </c>
      <c r="G1835" s="84" t="s">
        <v>147</v>
      </c>
      <c r="H1835" s="85">
        <v>34405</v>
      </c>
      <c r="I1835" s="84" t="s">
        <v>148</v>
      </c>
      <c r="J1835" s="84" t="s">
        <v>6884</v>
      </c>
      <c r="K1835" s="84">
        <v>1210</v>
      </c>
      <c r="L1835" s="84" t="s">
        <v>155</v>
      </c>
      <c r="M1835" s="84">
        <v>1910387030</v>
      </c>
      <c r="N1835" s="86">
        <v>-20.2</v>
      </c>
      <c r="O1835" s="86">
        <v>20.2</v>
      </c>
      <c r="P1835" s="86">
        <v>0</v>
      </c>
      <c r="Q1835" s="84" t="s">
        <v>6885</v>
      </c>
      <c r="S1835" s="84">
        <v>1834</v>
      </c>
    </row>
    <row r="1836" spans="1:19" x14ac:dyDescent="0.3">
      <c r="A1836" s="84">
        <v>389</v>
      </c>
      <c r="B1836" s="84">
        <v>18</v>
      </c>
      <c r="C1836" s="84" t="s">
        <v>6886</v>
      </c>
      <c r="D1836" s="84" t="s">
        <v>6887</v>
      </c>
      <c r="E1836" s="84" t="s">
        <v>146</v>
      </c>
      <c r="F1836" s="84" t="s">
        <v>147</v>
      </c>
      <c r="G1836" s="84" t="s">
        <v>147</v>
      </c>
      <c r="H1836" s="85">
        <v>35336</v>
      </c>
      <c r="I1836" s="84" t="s">
        <v>148</v>
      </c>
      <c r="J1836" s="84" t="s">
        <v>6888</v>
      </c>
      <c r="K1836" s="84">
        <v>1030</v>
      </c>
      <c r="L1836" s="84" t="s">
        <v>277</v>
      </c>
      <c r="M1836" s="84">
        <v>1810389039</v>
      </c>
      <c r="N1836" s="86">
        <v>-20.2</v>
      </c>
      <c r="O1836" s="86">
        <v>20.2</v>
      </c>
      <c r="P1836" s="86">
        <v>0</v>
      </c>
      <c r="Q1836" s="84" t="s">
        <v>6889</v>
      </c>
      <c r="S1836" s="84">
        <v>1835</v>
      </c>
    </row>
    <row r="1837" spans="1:19" x14ac:dyDescent="0.3">
      <c r="A1837" s="84">
        <v>389</v>
      </c>
      <c r="B1837" s="84">
        <v>18</v>
      </c>
      <c r="C1837" s="84" t="s">
        <v>6890</v>
      </c>
      <c r="D1837" s="84" t="s">
        <v>6891</v>
      </c>
      <c r="E1837" s="84" t="s">
        <v>165</v>
      </c>
      <c r="F1837" s="84" t="s">
        <v>147</v>
      </c>
      <c r="G1837" s="84" t="s">
        <v>147</v>
      </c>
      <c r="H1837" s="85">
        <v>34765</v>
      </c>
      <c r="I1837" s="84" t="s">
        <v>148</v>
      </c>
      <c r="J1837" s="84" t="s">
        <v>6892</v>
      </c>
      <c r="K1837" s="84">
        <v>1220</v>
      </c>
      <c r="L1837" s="84" t="s">
        <v>150</v>
      </c>
      <c r="M1837" s="84">
        <v>1810389040</v>
      </c>
      <c r="N1837" s="86">
        <v>-20.2</v>
      </c>
      <c r="O1837" s="86">
        <v>20.2</v>
      </c>
      <c r="P1837" s="86">
        <v>0</v>
      </c>
      <c r="Q1837" s="84" t="s">
        <v>6893</v>
      </c>
      <c r="S1837" s="84">
        <v>1836</v>
      </c>
    </row>
    <row r="1838" spans="1:19" x14ac:dyDescent="0.3">
      <c r="A1838" s="84">
        <v>389</v>
      </c>
      <c r="B1838" s="84">
        <v>18</v>
      </c>
      <c r="C1838" s="84" t="s">
        <v>6890</v>
      </c>
      <c r="D1838" s="84" t="s">
        <v>2896</v>
      </c>
      <c r="E1838" s="84" t="s">
        <v>165</v>
      </c>
      <c r="F1838" s="84" t="s">
        <v>147</v>
      </c>
      <c r="G1838" s="84" t="s">
        <v>147</v>
      </c>
      <c r="H1838" s="85">
        <v>34154</v>
      </c>
      <c r="I1838" s="84" t="s">
        <v>148</v>
      </c>
      <c r="J1838" s="84" t="s">
        <v>6892</v>
      </c>
      <c r="K1838" s="84">
        <v>1220</v>
      </c>
      <c r="L1838" s="84" t="s">
        <v>150</v>
      </c>
      <c r="M1838" s="84">
        <v>1810389581</v>
      </c>
      <c r="N1838" s="86">
        <v>-20.2</v>
      </c>
      <c r="O1838" s="86">
        <v>20.2</v>
      </c>
      <c r="P1838" s="86">
        <v>0</v>
      </c>
      <c r="Q1838" s="84" t="s">
        <v>6894</v>
      </c>
      <c r="S1838" s="84">
        <v>1837</v>
      </c>
    </row>
    <row r="1839" spans="1:19" x14ac:dyDescent="0.3">
      <c r="A1839" s="84">
        <v>389</v>
      </c>
      <c r="B1839" s="84">
        <v>19</v>
      </c>
      <c r="C1839" s="84" t="s">
        <v>6895</v>
      </c>
      <c r="D1839" s="84" t="s">
        <v>6896</v>
      </c>
      <c r="E1839" s="84" t="s">
        <v>165</v>
      </c>
      <c r="F1839" s="84" t="s">
        <v>147</v>
      </c>
      <c r="G1839" s="84" t="s">
        <v>147</v>
      </c>
      <c r="H1839" s="85">
        <v>35750</v>
      </c>
      <c r="I1839" s="84" t="s">
        <v>228</v>
      </c>
      <c r="J1839" s="84" t="s">
        <v>6897</v>
      </c>
      <c r="K1839" s="84">
        <v>1070</v>
      </c>
      <c r="L1839" s="84" t="s">
        <v>362</v>
      </c>
      <c r="M1839" s="84">
        <v>1910389133</v>
      </c>
      <c r="N1839" s="86">
        <v>-20.2</v>
      </c>
      <c r="O1839" s="86">
        <v>20.2</v>
      </c>
      <c r="P1839" s="86">
        <v>0</v>
      </c>
      <c r="Q1839" s="84" t="s">
        <v>6898</v>
      </c>
      <c r="S1839" s="84">
        <v>1838</v>
      </c>
    </row>
    <row r="1840" spans="1:19" x14ac:dyDescent="0.3">
      <c r="A1840" s="84">
        <v>389</v>
      </c>
      <c r="B1840" s="84">
        <v>20</v>
      </c>
      <c r="C1840" s="84" t="s">
        <v>6899</v>
      </c>
      <c r="D1840" s="84" t="s">
        <v>6900</v>
      </c>
      <c r="E1840" s="84" t="s">
        <v>165</v>
      </c>
      <c r="F1840" s="84" t="s">
        <v>147</v>
      </c>
      <c r="G1840" s="84" t="s">
        <v>147</v>
      </c>
      <c r="H1840" s="85">
        <v>35309</v>
      </c>
      <c r="I1840" s="84" t="s">
        <v>2048</v>
      </c>
      <c r="J1840" s="84" t="s">
        <v>6901</v>
      </c>
      <c r="K1840" s="84">
        <v>1030</v>
      </c>
      <c r="L1840" s="84" t="s">
        <v>277</v>
      </c>
      <c r="M1840" s="84">
        <v>2010389149</v>
      </c>
      <c r="N1840" s="86">
        <v>-20.2</v>
      </c>
      <c r="O1840" s="86">
        <v>20.2</v>
      </c>
      <c r="P1840" s="86">
        <v>0</v>
      </c>
      <c r="Q1840" s="84" t="s">
        <v>6902</v>
      </c>
      <c r="S1840" s="84">
        <v>1839</v>
      </c>
    </row>
    <row r="1841" spans="1:19" x14ac:dyDescent="0.3">
      <c r="A1841" s="84">
        <v>-39</v>
      </c>
      <c r="B1841" s="84">
        <v>19</v>
      </c>
      <c r="C1841" s="84" t="s">
        <v>6903</v>
      </c>
      <c r="D1841" s="84" t="s">
        <v>1024</v>
      </c>
      <c r="E1841" s="84" t="s">
        <v>146</v>
      </c>
      <c r="F1841" s="84" t="s">
        <v>147</v>
      </c>
      <c r="G1841" s="84" t="s">
        <v>239</v>
      </c>
      <c r="H1841" s="85">
        <v>32900</v>
      </c>
      <c r="I1841" s="84" t="s">
        <v>228</v>
      </c>
      <c r="J1841" s="84" t="s">
        <v>6904</v>
      </c>
      <c r="K1841" s="84">
        <v>33611</v>
      </c>
      <c r="L1841" s="84" t="s">
        <v>147</v>
      </c>
      <c r="M1841" s="84">
        <v>1940039171</v>
      </c>
      <c r="N1841" s="86">
        <v>-20.2</v>
      </c>
      <c r="O1841" s="86">
        <v>20.2</v>
      </c>
      <c r="P1841" s="86">
        <v>0</v>
      </c>
      <c r="Q1841" s="84" t="s">
        <v>6905</v>
      </c>
      <c r="R1841" s="84" t="s">
        <v>220</v>
      </c>
      <c r="S1841" s="84">
        <v>1840</v>
      </c>
    </row>
    <row r="1842" spans="1:19" x14ac:dyDescent="0.3">
      <c r="A1842" s="84">
        <v>1389</v>
      </c>
      <c r="B1842" s="84">
        <v>20</v>
      </c>
      <c r="C1842" s="84" t="s">
        <v>6906</v>
      </c>
      <c r="D1842" s="84" t="s">
        <v>6907</v>
      </c>
      <c r="E1842" s="84" t="s">
        <v>146</v>
      </c>
      <c r="F1842" s="84" t="s">
        <v>147</v>
      </c>
      <c r="G1842" s="84" t="s">
        <v>147</v>
      </c>
      <c r="H1842" s="85">
        <v>35417</v>
      </c>
      <c r="I1842" s="84" t="s">
        <v>611</v>
      </c>
      <c r="J1842" s="84" t="s">
        <v>6908</v>
      </c>
      <c r="K1842" s="84">
        <v>1220</v>
      </c>
      <c r="L1842" s="84" t="s">
        <v>150</v>
      </c>
      <c r="M1842" s="84">
        <v>2010389218</v>
      </c>
      <c r="N1842" s="86">
        <v>-20.2</v>
      </c>
      <c r="O1842" s="86">
        <v>20.2</v>
      </c>
      <c r="P1842" s="86">
        <v>0</v>
      </c>
      <c r="Q1842" s="84" t="s">
        <v>6909</v>
      </c>
      <c r="S1842" s="84">
        <v>1841</v>
      </c>
    </row>
    <row r="1843" spans="1:19" x14ac:dyDescent="0.3">
      <c r="A1843" s="84">
        <v>582</v>
      </c>
      <c r="B1843" s="84">
        <v>18</v>
      </c>
      <c r="C1843" s="84" t="s">
        <v>6910</v>
      </c>
      <c r="D1843" s="84" t="s">
        <v>6855</v>
      </c>
      <c r="E1843" s="84" t="s">
        <v>165</v>
      </c>
      <c r="F1843" s="84" t="s">
        <v>147</v>
      </c>
      <c r="G1843" s="84" t="s">
        <v>147</v>
      </c>
      <c r="H1843" s="85">
        <v>34024</v>
      </c>
      <c r="I1843" s="84" t="s">
        <v>148</v>
      </c>
      <c r="J1843" s="84" t="s">
        <v>6911</v>
      </c>
      <c r="K1843" s="84">
        <v>1210</v>
      </c>
      <c r="L1843" s="84" t="s">
        <v>261</v>
      </c>
      <c r="M1843" s="84">
        <v>1810582022</v>
      </c>
      <c r="N1843" s="86">
        <v>-20.2</v>
      </c>
      <c r="O1843" s="86">
        <v>20.2</v>
      </c>
      <c r="P1843" s="86">
        <v>0</v>
      </c>
      <c r="Q1843" s="84" t="s">
        <v>6912</v>
      </c>
      <c r="S1843" s="84">
        <v>1842</v>
      </c>
    </row>
    <row r="1844" spans="1:19" x14ac:dyDescent="0.3">
      <c r="A1844" s="84">
        <v>705</v>
      </c>
      <c r="B1844" s="84">
        <v>20</v>
      </c>
      <c r="C1844" s="84" t="s">
        <v>6913</v>
      </c>
      <c r="D1844" s="84" t="s">
        <v>6914</v>
      </c>
      <c r="E1844" s="84" t="s">
        <v>165</v>
      </c>
      <c r="F1844" s="84" t="s">
        <v>147</v>
      </c>
      <c r="G1844" s="84" t="s">
        <v>147</v>
      </c>
      <c r="H1844" s="85">
        <v>30399</v>
      </c>
      <c r="I1844" s="84" t="s">
        <v>811</v>
      </c>
      <c r="J1844" s="84" t="s">
        <v>6915</v>
      </c>
      <c r="K1844" s="84">
        <v>11105</v>
      </c>
      <c r="L1844" s="84" t="s">
        <v>6916</v>
      </c>
      <c r="M1844" s="84">
        <v>2010705019</v>
      </c>
      <c r="N1844" s="86">
        <v>-20.2</v>
      </c>
      <c r="O1844" s="86">
        <v>20.2</v>
      </c>
      <c r="P1844" s="86">
        <v>0</v>
      </c>
      <c r="Q1844" s="84" t="s">
        <v>6917</v>
      </c>
      <c r="S1844" s="84">
        <v>1843</v>
      </c>
    </row>
    <row r="1845" spans="1:19" x14ac:dyDescent="0.3">
      <c r="A1845" s="84">
        <v>702</v>
      </c>
      <c r="B1845" s="84">
        <v>20</v>
      </c>
      <c r="C1845" s="84" t="s">
        <v>6918</v>
      </c>
      <c r="D1845" s="84" t="s">
        <v>264</v>
      </c>
      <c r="E1845" s="84" t="s">
        <v>165</v>
      </c>
      <c r="F1845" s="84" t="s">
        <v>147</v>
      </c>
      <c r="G1845" s="84" t="s">
        <v>147</v>
      </c>
      <c r="H1845" s="85">
        <v>36027</v>
      </c>
      <c r="I1845" s="84" t="s">
        <v>148</v>
      </c>
      <c r="J1845" s="84" t="s">
        <v>6919</v>
      </c>
      <c r="K1845" s="84">
        <v>1050</v>
      </c>
      <c r="L1845" s="84" t="s">
        <v>192</v>
      </c>
      <c r="M1845" s="84">
        <v>2010702013</v>
      </c>
      <c r="N1845" s="86">
        <v>-20.2</v>
      </c>
      <c r="O1845" s="86">
        <v>20.2</v>
      </c>
      <c r="P1845" s="86">
        <v>0</v>
      </c>
      <c r="Q1845" s="84" t="s">
        <v>6920</v>
      </c>
      <c r="S1845" s="84">
        <v>1844</v>
      </c>
    </row>
    <row r="1846" spans="1:19" x14ac:dyDescent="0.3">
      <c r="A1846" s="84">
        <v>-41</v>
      </c>
      <c r="B1846" s="84">
        <v>19</v>
      </c>
      <c r="C1846" s="84" t="s">
        <v>6921</v>
      </c>
      <c r="D1846" s="84" t="s">
        <v>6922</v>
      </c>
      <c r="E1846" s="84" t="s">
        <v>165</v>
      </c>
      <c r="F1846" s="84" t="s">
        <v>147</v>
      </c>
      <c r="G1846" s="84" t="s">
        <v>147</v>
      </c>
      <c r="H1846" s="85">
        <v>32853</v>
      </c>
      <c r="I1846" s="84" t="s">
        <v>5021</v>
      </c>
      <c r="J1846" s="84" t="s">
        <v>6923</v>
      </c>
      <c r="K1846" s="84">
        <v>91088</v>
      </c>
      <c r="L1846" s="84" t="s">
        <v>147</v>
      </c>
      <c r="M1846" s="84">
        <v>1930041014</v>
      </c>
      <c r="N1846" s="86">
        <v>-20.2</v>
      </c>
      <c r="O1846" s="86">
        <v>20.2</v>
      </c>
      <c r="P1846" s="86">
        <v>0</v>
      </c>
      <c r="Q1846" s="84" t="s">
        <v>6924</v>
      </c>
      <c r="R1846" s="84" t="s">
        <v>1396</v>
      </c>
      <c r="S1846" s="84">
        <v>1845</v>
      </c>
    </row>
    <row r="1847" spans="1:19" x14ac:dyDescent="0.3">
      <c r="A1847" s="84">
        <v>229</v>
      </c>
      <c r="B1847" s="84">
        <v>17</v>
      </c>
      <c r="C1847" s="84" t="s">
        <v>6925</v>
      </c>
      <c r="D1847" s="84" t="s">
        <v>1002</v>
      </c>
      <c r="E1847" s="84" t="s">
        <v>146</v>
      </c>
      <c r="F1847" s="84" t="s">
        <v>147</v>
      </c>
      <c r="G1847" s="84" t="s">
        <v>147</v>
      </c>
      <c r="H1847" s="85">
        <v>35254</v>
      </c>
      <c r="I1847" s="84" t="s">
        <v>148</v>
      </c>
      <c r="J1847" s="84" t="s">
        <v>6926</v>
      </c>
      <c r="K1847" s="84">
        <v>1210</v>
      </c>
      <c r="L1847" s="84" t="s">
        <v>155</v>
      </c>
      <c r="M1847" s="84">
        <v>1710229028</v>
      </c>
      <c r="N1847" s="86">
        <v>-20.2</v>
      </c>
      <c r="O1847" s="86">
        <v>20.2</v>
      </c>
      <c r="P1847" s="86">
        <v>0</v>
      </c>
      <c r="Q1847" s="84" t="s">
        <v>6927</v>
      </c>
      <c r="S1847" s="84">
        <v>1846</v>
      </c>
    </row>
    <row r="1848" spans="1:19" x14ac:dyDescent="0.3">
      <c r="A1848" s="84">
        <v>613</v>
      </c>
      <c r="B1848" s="84">
        <v>18</v>
      </c>
      <c r="C1848" s="84" t="s">
        <v>6928</v>
      </c>
      <c r="D1848" s="84" t="s">
        <v>4504</v>
      </c>
      <c r="E1848" s="84" t="s">
        <v>146</v>
      </c>
      <c r="F1848" s="84" t="s">
        <v>147</v>
      </c>
      <c r="G1848" s="84" t="s">
        <v>239</v>
      </c>
      <c r="H1848" s="85">
        <v>34886</v>
      </c>
      <c r="I1848" s="84" t="s">
        <v>148</v>
      </c>
      <c r="J1848" s="84" t="s">
        <v>6929</v>
      </c>
      <c r="K1848" s="84">
        <v>1220</v>
      </c>
      <c r="L1848" s="84" t="s">
        <v>150</v>
      </c>
      <c r="M1848" s="84">
        <v>1810613018</v>
      </c>
      <c r="N1848" s="86">
        <v>-20.2</v>
      </c>
      <c r="O1848" s="86">
        <v>20.2</v>
      </c>
      <c r="P1848" s="86">
        <v>0</v>
      </c>
      <c r="Q1848" s="84" t="s">
        <v>6930</v>
      </c>
      <c r="S1848" s="84">
        <v>1847</v>
      </c>
    </row>
    <row r="1849" spans="1:19" x14ac:dyDescent="0.3">
      <c r="A1849" s="84">
        <v>1389</v>
      </c>
      <c r="B1849" s="84">
        <v>19</v>
      </c>
      <c r="C1849" s="84" t="s">
        <v>6931</v>
      </c>
      <c r="D1849" s="84" t="s">
        <v>6932</v>
      </c>
      <c r="E1849" s="84" t="s">
        <v>165</v>
      </c>
      <c r="F1849" s="84" t="s">
        <v>147</v>
      </c>
      <c r="G1849" s="84" t="s">
        <v>147</v>
      </c>
      <c r="H1849" s="85">
        <v>34619</v>
      </c>
      <c r="I1849" s="84" t="s">
        <v>240</v>
      </c>
      <c r="J1849" s="84" t="s">
        <v>6933</v>
      </c>
      <c r="K1849" s="84">
        <v>1060</v>
      </c>
      <c r="L1849" s="84" t="s">
        <v>155</v>
      </c>
      <c r="M1849" s="84">
        <v>1910389189</v>
      </c>
      <c r="N1849" s="86">
        <v>-20.2</v>
      </c>
      <c r="O1849" s="86">
        <v>20.2</v>
      </c>
      <c r="P1849" s="86">
        <v>0</v>
      </c>
      <c r="Q1849" s="84" t="s">
        <v>6934</v>
      </c>
      <c r="S1849" s="84">
        <v>1848</v>
      </c>
    </row>
    <row r="1850" spans="1:19" x14ac:dyDescent="0.3">
      <c r="A1850" s="84">
        <v>391</v>
      </c>
      <c r="B1850" s="84">
        <v>19</v>
      </c>
      <c r="C1850" s="84" t="s">
        <v>6935</v>
      </c>
      <c r="D1850" s="84" t="s">
        <v>3079</v>
      </c>
      <c r="E1850" s="84" t="s">
        <v>165</v>
      </c>
      <c r="F1850" s="84" t="s">
        <v>147</v>
      </c>
      <c r="G1850" s="84" t="s">
        <v>147</v>
      </c>
      <c r="H1850" s="85">
        <v>35738</v>
      </c>
      <c r="I1850" s="84" t="s">
        <v>148</v>
      </c>
      <c r="J1850" s="84" t="s">
        <v>6936</v>
      </c>
      <c r="K1850" s="84">
        <v>1220</v>
      </c>
      <c r="L1850" s="84" t="s">
        <v>150</v>
      </c>
      <c r="M1850" s="84">
        <v>1910391059</v>
      </c>
      <c r="N1850" s="86">
        <v>-20.2</v>
      </c>
      <c r="O1850" s="86">
        <v>20.2</v>
      </c>
      <c r="P1850" s="86">
        <v>0</v>
      </c>
      <c r="Q1850" s="84" t="s">
        <v>6937</v>
      </c>
      <c r="S1850" s="84">
        <v>1849</v>
      </c>
    </row>
    <row r="1851" spans="1:19" x14ac:dyDescent="0.3">
      <c r="A1851" s="84">
        <v>391</v>
      </c>
      <c r="B1851" s="84">
        <v>20</v>
      </c>
      <c r="C1851" s="84" t="s">
        <v>6938</v>
      </c>
      <c r="D1851" s="84" t="s">
        <v>1024</v>
      </c>
      <c r="E1851" s="84" t="s">
        <v>146</v>
      </c>
      <c r="F1851" s="84" t="s">
        <v>147</v>
      </c>
      <c r="G1851" s="84" t="s">
        <v>147</v>
      </c>
      <c r="H1851" s="85">
        <v>35931</v>
      </c>
      <c r="I1851" s="84" t="s">
        <v>148</v>
      </c>
      <c r="J1851" s="84" t="s">
        <v>6939</v>
      </c>
      <c r="K1851" s="84">
        <v>1210</v>
      </c>
      <c r="L1851" s="84" t="s">
        <v>261</v>
      </c>
      <c r="M1851" s="84">
        <v>2010391011</v>
      </c>
      <c r="N1851" s="86">
        <v>-20.2</v>
      </c>
      <c r="O1851" s="86">
        <v>20.2</v>
      </c>
      <c r="P1851" s="86">
        <v>0</v>
      </c>
      <c r="Q1851" s="84" t="s">
        <v>6940</v>
      </c>
      <c r="S1851" s="84">
        <v>1850</v>
      </c>
    </row>
    <row r="1852" spans="1:19" x14ac:dyDescent="0.3">
      <c r="A1852" s="84">
        <v>1389</v>
      </c>
      <c r="B1852" s="84">
        <v>19</v>
      </c>
      <c r="C1852" s="84" t="s">
        <v>6941</v>
      </c>
      <c r="D1852" s="84" t="s">
        <v>2731</v>
      </c>
      <c r="E1852" s="84" t="s">
        <v>165</v>
      </c>
      <c r="F1852" s="84" t="s">
        <v>147</v>
      </c>
      <c r="G1852" s="84" t="s">
        <v>147</v>
      </c>
      <c r="H1852" s="85">
        <v>35325</v>
      </c>
      <c r="I1852" s="84" t="s">
        <v>148</v>
      </c>
      <c r="J1852" s="84" t="s">
        <v>6942</v>
      </c>
      <c r="K1852" s="84">
        <v>1010</v>
      </c>
      <c r="L1852" s="84" t="s">
        <v>2492</v>
      </c>
      <c r="M1852" s="84">
        <v>1910389190</v>
      </c>
      <c r="N1852" s="86">
        <v>-20.2</v>
      </c>
      <c r="O1852" s="86">
        <v>20.2</v>
      </c>
      <c r="P1852" s="86">
        <v>0</v>
      </c>
      <c r="Q1852" s="84" t="s">
        <v>6943</v>
      </c>
      <c r="S1852" s="84">
        <v>1851</v>
      </c>
    </row>
    <row r="1853" spans="1:19" x14ac:dyDescent="0.3">
      <c r="A1853" s="84">
        <v>229</v>
      </c>
      <c r="B1853" s="84">
        <v>18</v>
      </c>
      <c r="C1853" s="84" t="s">
        <v>6944</v>
      </c>
      <c r="D1853" s="84" t="s">
        <v>1251</v>
      </c>
      <c r="E1853" s="84" t="s">
        <v>165</v>
      </c>
      <c r="F1853" s="84" t="s">
        <v>147</v>
      </c>
      <c r="G1853" s="84" t="s">
        <v>147</v>
      </c>
      <c r="H1853" s="85">
        <v>34283</v>
      </c>
      <c r="I1853" s="84" t="s">
        <v>148</v>
      </c>
      <c r="J1853" s="84" t="s">
        <v>6945</v>
      </c>
      <c r="K1853" s="84">
        <v>3100</v>
      </c>
      <c r="L1853" s="84" t="s">
        <v>2481</v>
      </c>
      <c r="M1853" s="84">
        <v>1810229078</v>
      </c>
      <c r="N1853" s="86">
        <v>-20.2</v>
      </c>
      <c r="O1853" s="86">
        <v>20.2</v>
      </c>
      <c r="P1853" s="86">
        <v>0</v>
      </c>
      <c r="Q1853" s="84" t="s">
        <v>6946</v>
      </c>
      <c r="S1853" s="84">
        <v>1852</v>
      </c>
    </row>
    <row r="1854" spans="1:19" x14ac:dyDescent="0.3">
      <c r="A1854" s="84">
        <v>-36</v>
      </c>
      <c r="B1854" s="84">
        <v>19</v>
      </c>
      <c r="C1854" s="84" t="s">
        <v>6947</v>
      </c>
      <c r="D1854" s="84" t="s">
        <v>851</v>
      </c>
      <c r="E1854" s="84" t="s">
        <v>165</v>
      </c>
      <c r="F1854" s="84" t="s">
        <v>1194</v>
      </c>
      <c r="G1854" s="84" t="s">
        <v>147</v>
      </c>
      <c r="H1854" s="85">
        <v>31415</v>
      </c>
      <c r="I1854" s="84" t="s">
        <v>148</v>
      </c>
      <c r="J1854" s="84" t="s">
        <v>6948</v>
      </c>
      <c r="K1854" s="84">
        <v>1100</v>
      </c>
      <c r="L1854" s="84" t="s">
        <v>147</v>
      </c>
      <c r="M1854" s="84">
        <v>1940036010</v>
      </c>
      <c r="N1854" s="86">
        <v>-20.2</v>
      </c>
      <c r="O1854" s="86">
        <v>20.2</v>
      </c>
      <c r="P1854" s="86">
        <v>0</v>
      </c>
      <c r="Q1854" s="84" t="s">
        <v>6949</v>
      </c>
      <c r="R1854" s="84" t="s">
        <v>777</v>
      </c>
      <c r="S1854" s="84">
        <v>1853</v>
      </c>
    </row>
    <row r="1855" spans="1:19" x14ac:dyDescent="0.3">
      <c r="A1855" s="84">
        <v>-18</v>
      </c>
      <c r="B1855" s="84">
        <v>20</v>
      </c>
      <c r="C1855" s="84" t="s">
        <v>6950</v>
      </c>
      <c r="D1855" s="84" t="s">
        <v>381</v>
      </c>
      <c r="E1855" s="84" t="s">
        <v>165</v>
      </c>
      <c r="F1855" s="84" t="s">
        <v>6951</v>
      </c>
      <c r="G1855" s="84" t="s">
        <v>3032</v>
      </c>
      <c r="H1855" s="85">
        <v>33191</v>
      </c>
      <c r="I1855" s="84" t="s">
        <v>148</v>
      </c>
      <c r="J1855" s="84" t="s">
        <v>6952</v>
      </c>
      <c r="K1855" s="84">
        <v>2100</v>
      </c>
      <c r="L1855" s="84" t="s">
        <v>6679</v>
      </c>
      <c r="M1855" s="84">
        <v>2030018009</v>
      </c>
      <c r="N1855" s="86">
        <v>-20.2</v>
      </c>
      <c r="O1855" s="86">
        <v>20.2</v>
      </c>
      <c r="P1855" s="86">
        <v>0</v>
      </c>
      <c r="Q1855" s="84" t="s">
        <v>6953</v>
      </c>
      <c r="R1855" s="84" t="s">
        <v>225</v>
      </c>
      <c r="S1855" s="84">
        <v>1854</v>
      </c>
    </row>
    <row r="1856" spans="1:19" x14ac:dyDescent="0.3">
      <c r="A1856" s="84">
        <v>1389</v>
      </c>
      <c r="B1856" s="84">
        <v>20</v>
      </c>
      <c r="C1856" s="84" t="s">
        <v>6954</v>
      </c>
      <c r="D1856" s="84" t="s">
        <v>1360</v>
      </c>
      <c r="E1856" s="84" t="s">
        <v>146</v>
      </c>
      <c r="F1856" s="84" t="s">
        <v>147</v>
      </c>
      <c r="G1856" s="84" t="s">
        <v>147</v>
      </c>
      <c r="H1856" s="85">
        <v>37107</v>
      </c>
      <c r="I1856" s="84" t="s">
        <v>148</v>
      </c>
      <c r="J1856" s="84" t="s">
        <v>6955</v>
      </c>
      <c r="K1856" s="84">
        <v>1010</v>
      </c>
      <c r="L1856" s="84" t="s">
        <v>2492</v>
      </c>
      <c r="M1856" s="84">
        <v>2010389219</v>
      </c>
      <c r="N1856" s="86">
        <v>-20.2</v>
      </c>
      <c r="O1856" s="86">
        <v>20.2</v>
      </c>
      <c r="P1856" s="86">
        <v>0</v>
      </c>
      <c r="Q1856" s="84" t="s">
        <v>6956</v>
      </c>
      <c r="S1856" s="84">
        <v>1855</v>
      </c>
    </row>
    <row r="1857" spans="1:19" x14ac:dyDescent="0.3">
      <c r="A1857" s="84">
        <v>391</v>
      </c>
      <c r="B1857" s="84">
        <v>19</v>
      </c>
      <c r="C1857" s="84" t="s">
        <v>6957</v>
      </c>
      <c r="D1857" s="84" t="s">
        <v>1136</v>
      </c>
      <c r="E1857" s="84" t="s">
        <v>146</v>
      </c>
      <c r="F1857" s="84" t="s">
        <v>147</v>
      </c>
      <c r="G1857" s="84" t="s">
        <v>147</v>
      </c>
      <c r="H1857" s="85">
        <v>34619</v>
      </c>
      <c r="I1857" s="84" t="s">
        <v>148</v>
      </c>
      <c r="J1857" s="84" t="s">
        <v>6958</v>
      </c>
      <c r="K1857" s="84">
        <v>6063</v>
      </c>
      <c r="L1857" s="84" t="s">
        <v>6959</v>
      </c>
      <c r="M1857" s="84">
        <v>1910391011</v>
      </c>
      <c r="N1857" s="86">
        <v>-20.2</v>
      </c>
      <c r="O1857" s="86">
        <v>20.2</v>
      </c>
      <c r="P1857" s="86">
        <v>0</v>
      </c>
      <c r="Q1857" s="84" t="s">
        <v>6960</v>
      </c>
      <c r="S1857" s="84">
        <v>1856</v>
      </c>
    </row>
    <row r="1858" spans="1:19" x14ac:dyDescent="0.3">
      <c r="A1858" s="84">
        <v>391</v>
      </c>
      <c r="B1858" s="84">
        <v>20</v>
      </c>
      <c r="C1858" s="84" t="s">
        <v>6961</v>
      </c>
      <c r="D1858" s="84" t="s">
        <v>6962</v>
      </c>
      <c r="E1858" s="84" t="s">
        <v>146</v>
      </c>
      <c r="F1858" s="84" t="s">
        <v>147</v>
      </c>
      <c r="G1858" s="84" t="s">
        <v>147</v>
      </c>
      <c r="H1858" s="85">
        <v>35087</v>
      </c>
      <c r="I1858" s="84" t="s">
        <v>148</v>
      </c>
      <c r="J1858" s="84" t="s">
        <v>6963</v>
      </c>
      <c r="K1858" s="84">
        <v>2500</v>
      </c>
      <c r="L1858" s="84" t="s">
        <v>218</v>
      </c>
      <c r="M1858" s="84">
        <v>2010391056</v>
      </c>
      <c r="N1858" s="86">
        <v>-20.2</v>
      </c>
      <c r="O1858" s="86">
        <v>20.2</v>
      </c>
      <c r="P1858" s="86">
        <v>0</v>
      </c>
      <c r="Q1858" s="84" t="s">
        <v>6964</v>
      </c>
      <c r="S1858" s="84">
        <v>1857</v>
      </c>
    </row>
    <row r="1859" spans="1:19" x14ac:dyDescent="0.3">
      <c r="A1859" s="84">
        <v>-42</v>
      </c>
      <c r="B1859" s="84">
        <v>20</v>
      </c>
      <c r="C1859" s="84" t="s">
        <v>6965</v>
      </c>
      <c r="D1859" s="84" t="s">
        <v>6966</v>
      </c>
      <c r="E1859" s="84" t="s">
        <v>165</v>
      </c>
      <c r="F1859" s="84" t="s">
        <v>147</v>
      </c>
      <c r="G1859" s="84" t="s">
        <v>147</v>
      </c>
      <c r="H1859" s="85">
        <v>25973</v>
      </c>
      <c r="I1859" s="84" t="s">
        <v>148</v>
      </c>
      <c r="J1859" s="84" t="s">
        <v>6967</v>
      </c>
      <c r="K1859" s="84">
        <v>6336</v>
      </c>
      <c r="L1859" s="84" t="s">
        <v>6968</v>
      </c>
      <c r="M1859" s="84">
        <v>2030042025</v>
      </c>
      <c r="N1859" s="86">
        <v>-20.2</v>
      </c>
      <c r="O1859" s="86">
        <v>20.2</v>
      </c>
      <c r="P1859" s="86">
        <v>0</v>
      </c>
      <c r="Q1859" s="84" t="s">
        <v>6969</v>
      </c>
      <c r="R1859" s="84" t="s">
        <v>232</v>
      </c>
      <c r="S1859" s="84">
        <v>1858</v>
      </c>
    </row>
    <row r="1860" spans="1:19" x14ac:dyDescent="0.3">
      <c r="A1860" s="84">
        <v>-37</v>
      </c>
      <c r="B1860" s="84">
        <v>18</v>
      </c>
      <c r="C1860" s="84" t="s">
        <v>6970</v>
      </c>
      <c r="D1860" s="84" t="s">
        <v>1455</v>
      </c>
      <c r="E1860" s="84" t="s">
        <v>165</v>
      </c>
      <c r="F1860" s="84" t="s">
        <v>1505</v>
      </c>
      <c r="G1860" s="84" t="s">
        <v>147</v>
      </c>
      <c r="H1860" s="85">
        <v>29411</v>
      </c>
      <c r="I1860" s="84" t="s">
        <v>148</v>
      </c>
      <c r="J1860" s="84" t="s">
        <v>6971</v>
      </c>
      <c r="K1860" s="84">
        <v>2500</v>
      </c>
      <c r="L1860" s="84" t="s">
        <v>218</v>
      </c>
      <c r="M1860" s="84">
        <v>1830037003</v>
      </c>
      <c r="N1860" s="86">
        <v>-20.2</v>
      </c>
      <c r="O1860" s="86">
        <v>20.2</v>
      </c>
      <c r="P1860" s="86">
        <v>0</v>
      </c>
      <c r="Q1860" s="84" t="s">
        <v>6972</v>
      </c>
      <c r="R1860" s="84" t="s">
        <v>913</v>
      </c>
      <c r="S1860" s="84">
        <v>1859</v>
      </c>
    </row>
    <row r="1861" spans="1:19" x14ac:dyDescent="0.3">
      <c r="A1861" s="84">
        <v>-45</v>
      </c>
      <c r="B1861" s="84">
        <v>20</v>
      </c>
      <c r="C1861" s="84" t="s">
        <v>6973</v>
      </c>
      <c r="D1861" s="84" t="s">
        <v>6974</v>
      </c>
      <c r="E1861" s="84" t="s">
        <v>146</v>
      </c>
      <c r="F1861" s="84" t="s">
        <v>147</v>
      </c>
      <c r="G1861" s="84" t="s">
        <v>147</v>
      </c>
      <c r="H1861" s="85">
        <v>31962</v>
      </c>
      <c r="I1861" s="84" t="s">
        <v>148</v>
      </c>
      <c r="J1861" s="84" t="s">
        <v>6975</v>
      </c>
      <c r="K1861" s="84">
        <v>1100</v>
      </c>
      <c r="L1861" s="84" t="s">
        <v>168</v>
      </c>
      <c r="M1861" s="84">
        <v>2030045014</v>
      </c>
      <c r="N1861" s="86">
        <v>-20.2</v>
      </c>
      <c r="O1861" s="86">
        <v>20.2</v>
      </c>
      <c r="P1861" s="86">
        <v>0</v>
      </c>
      <c r="Q1861" s="84" t="s">
        <v>6976</v>
      </c>
      <c r="R1861" s="84" t="s">
        <v>492</v>
      </c>
      <c r="S1861" s="84">
        <v>1860</v>
      </c>
    </row>
    <row r="1862" spans="1:19" x14ac:dyDescent="0.3">
      <c r="A1862" s="84">
        <v>613</v>
      </c>
      <c r="B1862" s="84">
        <v>18</v>
      </c>
      <c r="C1862" s="84" t="s">
        <v>6977</v>
      </c>
      <c r="D1862" s="84" t="s">
        <v>6978</v>
      </c>
      <c r="E1862" s="84" t="s">
        <v>146</v>
      </c>
      <c r="F1862" s="84" t="s">
        <v>147</v>
      </c>
      <c r="G1862" s="84" t="s">
        <v>430</v>
      </c>
      <c r="H1862" s="85">
        <v>30815</v>
      </c>
      <c r="I1862" s="84" t="s">
        <v>3867</v>
      </c>
      <c r="J1862" s="84" t="s">
        <v>6979</v>
      </c>
      <c r="K1862" s="84">
        <v>1160</v>
      </c>
      <c r="L1862" s="84" t="s">
        <v>423</v>
      </c>
      <c r="M1862" s="84">
        <v>1810613007</v>
      </c>
      <c r="N1862" s="86">
        <v>-20.2</v>
      </c>
      <c r="O1862" s="86">
        <v>20.2</v>
      </c>
      <c r="P1862" s="86">
        <v>0</v>
      </c>
      <c r="Q1862" s="84" t="s">
        <v>6980</v>
      </c>
      <c r="S1862" s="84">
        <v>1861</v>
      </c>
    </row>
    <row r="1863" spans="1:19" x14ac:dyDescent="0.3">
      <c r="A1863" s="84">
        <v>-44</v>
      </c>
      <c r="B1863" s="84">
        <v>20</v>
      </c>
      <c r="C1863" s="84" t="s">
        <v>6981</v>
      </c>
      <c r="D1863" s="84" t="s">
        <v>654</v>
      </c>
      <c r="E1863" s="84" t="s">
        <v>146</v>
      </c>
      <c r="F1863" s="84" t="s">
        <v>6982</v>
      </c>
      <c r="G1863" s="84" t="s">
        <v>147</v>
      </c>
      <c r="H1863" s="85">
        <v>31700</v>
      </c>
      <c r="I1863" s="84" t="s">
        <v>148</v>
      </c>
      <c r="J1863" s="84" t="s">
        <v>6983</v>
      </c>
      <c r="K1863" s="84">
        <v>2102</v>
      </c>
      <c r="L1863" s="84" t="s">
        <v>2630</v>
      </c>
      <c r="M1863" s="84">
        <v>2030044012</v>
      </c>
      <c r="N1863" s="86">
        <v>-20.2</v>
      </c>
      <c r="O1863" s="86">
        <v>20.2</v>
      </c>
      <c r="P1863" s="86">
        <v>0</v>
      </c>
      <c r="Q1863" s="84" t="s">
        <v>6984</v>
      </c>
      <c r="R1863" s="84" t="s">
        <v>607</v>
      </c>
      <c r="S1863" s="84">
        <v>1862</v>
      </c>
    </row>
    <row r="1864" spans="1:19" x14ac:dyDescent="0.3">
      <c r="A1864" s="84">
        <v>865</v>
      </c>
      <c r="B1864" s="84">
        <v>20</v>
      </c>
      <c r="C1864" s="84" t="s">
        <v>6985</v>
      </c>
      <c r="D1864" s="84" t="s">
        <v>318</v>
      </c>
      <c r="E1864" s="84" t="s">
        <v>146</v>
      </c>
      <c r="F1864" s="84" t="s">
        <v>147</v>
      </c>
      <c r="G1864" s="84" t="s">
        <v>147</v>
      </c>
      <c r="H1864" s="85">
        <v>35675</v>
      </c>
      <c r="I1864" s="84" t="s">
        <v>148</v>
      </c>
      <c r="J1864" s="84" t="s">
        <v>6986</v>
      </c>
      <c r="K1864" s="84">
        <v>1150</v>
      </c>
      <c r="L1864" s="84" t="s">
        <v>173</v>
      </c>
      <c r="M1864" s="84">
        <v>2010865015</v>
      </c>
      <c r="N1864" s="86">
        <v>-20.2</v>
      </c>
      <c r="O1864" s="86">
        <v>20.2</v>
      </c>
      <c r="P1864" s="86">
        <v>0</v>
      </c>
      <c r="Q1864" s="84" t="s">
        <v>6987</v>
      </c>
      <c r="S1864" s="84">
        <v>1863</v>
      </c>
    </row>
    <row r="1865" spans="1:19" x14ac:dyDescent="0.3">
      <c r="A1865" s="84">
        <v>-42</v>
      </c>
      <c r="B1865" s="84">
        <v>19</v>
      </c>
      <c r="C1865" s="84" t="s">
        <v>6988</v>
      </c>
      <c r="D1865" s="84" t="s">
        <v>3056</v>
      </c>
      <c r="E1865" s="84" t="s">
        <v>146</v>
      </c>
      <c r="F1865" s="84" t="s">
        <v>215</v>
      </c>
      <c r="G1865" s="84" t="s">
        <v>3224</v>
      </c>
      <c r="H1865" s="85">
        <v>33868</v>
      </c>
      <c r="I1865" s="84" t="s">
        <v>148</v>
      </c>
      <c r="J1865" s="84" t="s">
        <v>6989</v>
      </c>
      <c r="K1865" s="84">
        <v>6527</v>
      </c>
      <c r="L1865" s="84" t="s">
        <v>6990</v>
      </c>
      <c r="M1865" s="84">
        <v>1940042033</v>
      </c>
      <c r="N1865" s="86">
        <v>-20.2</v>
      </c>
      <c r="O1865" s="86">
        <v>20.2</v>
      </c>
      <c r="P1865" s="86">
        <v>0</v>
      </c>
      <c r="Q1865" s="84" t="s">
        <v>6991</v>
      </c>
      <c r="R1865" s="84" t="s">
        <v>232</v>
      </c>
      <c r="S1865" s="84">
        <v>1864</v>
      </c>
    </row>
    <row r="1866" spans="1:19" x14ac:dyDescent="0.3">
      <c r="A1866" s="84">
        <v>1389</v>
      </c>
      <c r="B1866" s="84">
        <v>19</v>
      </c>
      <c r="C1866" s="84" t="s">
        <v>6992</v>
      </c>
      <c r="D1866" s="84" t="s">
        <v>1894</v>
      </c>
      <c r="E1866" s="84" t="s">
        <v>146</v>
      </c>
      <c r="F1866" s="84" t="s">
        <v>147</v>
      </c>
      <c r="G1866" s="84" t="s">
        <v>147</v>
      </c>
      <c r="H1866" s="85">
        <v>36755</v>
      </c>
      <c r="I1866" s="84" t="s">
        <v>558</v>
      </c>
      <c r="J1866" s="84" t="s">
        <v>6993</v>
      </c>
      <c r="K1866" s="84">
        <v>1020</v>
      </c>
      <c r="L1866" s="84" t="s">
        <v>161</v>
      </c>
      <c r="M1866" s="84">
        <v>1910389191</v>
      </c>
      <c r="N1866" s="86">
        <v>-20.2</v>
      </c>
      <c r="O1866" s="86">
        <v>20.2</v>
      </c>
      <c r="P1866" s="86">
        <v>0</v>
      </c>
      <c r="Q1866" s="84" t="s">
        <v>6994</v>
      </c>
      <c r="S1866" s="84">
        <v>1865</v>
      </c>
    </row>
    <row r="1867" spans="1:19" x14ac:dyDescent="0.3">
      <c r="A1867" s="84">
        <v>1389</v>
      </c>
      <c r="B1867" s="84">
        <v>19</v>
      </c>
      <c r="C1867" s="84" t="s">
        <v>6995</v>
      </c>
      <c r="D1867" s="84" t="s">
        <v>233</v>
      </c>
      <c r="E1867" s="84" t="s">
        <v>146</v>
      </c>
      <c r="F1867" s="84" t="s">
        <v>147</v>
      </c>
      <c r="G1867" s="84" t="s">
        <v>147</v>
      </c>
      <c r="H1867" s="85">
        <v>32487</v>
      </c>
      <c r="I1867" s="84" t="s">
        <v>341</v>
      </c>
      <c r="J1867" s="84" t="s">
        <v>6996</v>
      </c>
      <c r="K1867" s="84">
        <v>1020</v>
      </c>
      <c r="L1867" s="84" t="s">
        <v>161</v>
      </c>
      <c r="M1867" s="84">
        <v>1910389192</v>
      </c>
      <c r="N1867" s="86">
        <v>-20.2</v>
      </c>
      <c r="O1867" s="86">
        <v>20.2</v>
      </c>
      <c r="P1867" s="86">
        <v>0</v>
      </c>
      <c r="Q1867" s="84" t="s">
        <v>6997</v>
      </c>
      <c r="S1867" s="84">
        <v>1866</v>
      </c>
    </row>
    <row r="1868" spans="1:19" x14ac:dyDescent="0.3">
      <c r="A1868" s="84">
        <v>702</v>
      </c>
      <c r="B1868" s="84">
        <v>19</v>
      </c>
      <c r="C1868" s="84" t="s">
        <v>6998</v>
      </c>
      <c r="D1868" s="84" t="s">
        <v>381</v>
      </c>
      <c r="E1868" s="84" t="s">
        <v>165</v>
      </c>
      <c r="F1868" s="84" t="s">
        <v>147</v>
      </c>
      <c r="G1868" s="84" t="s">
        <v>147</v>
      </c>
      <c r="H1868" s="85">
        <v>37008</v>
      </c>
      <c r="I1868" s="84" t="s">
        <v>148</v>
      </c>
      <c r="J1868" s="84" t="s">
        <v>6999</v>
      </c>
      <c r="K1868" s="84">
        <v>1220</v>
      </c>
      <c r="L1868" s="84" t="s">
        <v>150</v>
      </c>
      <c r="M1868" s="84">
        <v>1910702031</v>
      </c>
      <c r="N1868" s="86">
        <v>-20.2</v>
      </c>
      <c r="O1868" s="86">
        <v>20.2</v>
      </c>
      <c r="P1868" s="86">
        <v>0</v>
      </c>
      <c r="Q1868" s="84" t="s">
        <v>7000</v>
      </c>
      <c r="S1868" s="84">
        <v>1867</v>
      </c>
    </row>
    <row r="1869" spans="1:19" x14ac:dyDescent="0.3">
      <c r="A1869" s="84">
        <v>-39</v>
      </c>
      <c r="B1869" s="84">
        <v>18</v>
      </c>
      <c r="C1869" s="84" t="s">
        <v>7001</v>
      </c>
      <c r="D1869" s="84" t="s">
        <v>678</v>
      </c>
      <c r="E1869" s="84" t="s">
        <v>165</v>
      </c>
      <c r="F1869" s="84" t="s">
        <v>147</v>
      </c>
      <c r="G1869" s="84" t="s">
        <v>7002</v>
      </c>
      <c r="H1869" s="85">
        <v>32700</v>
      </c>
      <c r="I1869" s="84" t="s">
        <v>228</v>
      </c>
      <c r="J1869" s="84" t="s">
        <v>7003</v>
      </c>
      <c r="K1869" s="84">
        <v>84172</v>
      </c>
      <c r="L1869" s="84" t="s">
        <v>147</v>
      </c>
      <c r="M1869" s="84">
        <v>1840039047</v>
      </c>
      <c r="N1869" s="86">
        <v>-20.2</v>
      </c>
      <c r="O1869" s="86">
        <v>20.2</v>
      </c>
      <c r="P1869" s="86">
        <v>0</v>
      </c>
      <c r="Q1869" s="84" t="s">
        <v>7004</v>
      </c>
      <c r="R1869" s="84" t="s">
        <v>220</v>
      </c>
      <c r="S1869" s="84">
        <v>1868</v>
      </c>
    </row>
    <row r="1870" spans="1:19" x14ac:dyDescent="0.3">
      <c r="A1870" s="84">
        <v>-39</v>
      </c>
      <c r="B1870" s="84">
        <v>19</v>
      </c>
      <c r="C1870" s="84" t="s">
        <v>7005</v>
      </c>
      <c r="D1870" s="84" t="s">
        <v>1057</v>
      </c>
      <c r="E1870" s="84" t="s">
        <v>165</v>
      </c>
      <c r="F1870" s="84" t="s">
        <v>147</v>
      </c>
      <c r="G1870" s="84" t="s">
        <v>147</v>
      </c>
      <c r="H1870" s="85">
        <v>31978</v>
      </c>
      <c r="I1870" s="84" t="s">
        <v>148</v>
      </c>
      <c r="J1870" s="84" t="s">
        <v>7006</v>
      </c>
      <c r="K1870" s="84">
        <v>1020</v>
      </c>
      <c r="L1870" s="84" t="s">
        <v>155</v>
      </c>
      <c r="M1870" s="84">
        <v>1930039021</v>
      </c>
      <c r="N1870" s="86">
        <v>-20.2</v>
      </c>
      <c r="O1870" s="86">
        <v>20.2</v>
      </c>
      <c r="P1870" s="86">
        <v>0</v>
      </c>
      <c r="Q1870" s="84" t="s">
        <v>7007</v>
      </c>
      <c r="R1870" s="84" t="s">
        <v>220</v>
      </c>
      <c r="S1870" s="84">
        <v>1869</v>
      </c>
    </row>
    <row r="1871" spans="1:19" x14ac:dyDescent="0.3">
      <c r="A1871" s="84">
        <v>-39</v>
      </c>
      <c r="B1871" s="84">
        <v>19</v>
      </c>
      <c r="C1871" s="84" t="s">
        <v>7008</v>
      </c>
      <c r="D1871" s="84" t="s">
        <v>790</v>
      </c>
      <c r="E1871" s="84" t="s">
        <v>165</v>
      </c>
      <c r="F1871" s="84" t="s">
        <v>147</v>
      </c>
      <c r="G1871" s="84" t="s">
        <v>239</v>
      </c>
      <c r="H1871" s="85">
        <v>34348</v>
      </c>
      <c r="I1871" s="84" t="s">
        <v>148</v>
      </c>
      <c r="J1871" s="84" t="s">
        <v>7009</v>
      </c>
      <c r="K1871" s="84">
        <v>1210</v>
      </c>
      <c r="L1871" s="84" t="s">
        <v>147</v>
      </c>
      <c r="M1871" s="84">
        <v>1930039012</v>
      </c>
      <c r="N1871" s="86">
        <v>-20.2</v>
      </c>
      <c r="O1871" s="86">
        <v>20.2</v>
      </c>
      <c r="P1871" s="86">
        <v>0</v>
      </c>
      <c r="Q1871" s="84" t="s">
        <v>7010</v>
      </c>
      <c r="R1871" s="84" t="s">
        <v>220</v>
      </c>
      <c r="S1871" s="84">
        <v>1870</v>
      </c>
    </row>
    <row r="1872" spans="1:19" x14ac:dyDescent="0.3">
      <c r="A1872" s="84">
        <v>388</v>
      </c>
      <c r="B1872" s="84">
        <v>20</v>
      </c>
      <c r="C1872" s="84" t="s">
        <v>7011</v>
      </c>
      <c r="D1872" s="84" t="s">
        <v>1375</v>
      </c>
      <c r="E1872" s="84" t="s">
        <v>165</v>
      </c>
      <c r="F1872" s="84" t="s">
        <v>147</v>
      </c>
      <c r="G1872" s="84" t="s">
        <v>147</v>
      </c>
      <c r="H1872" s="85">
        <v>31966</v>
      </c>
      <c r="I1872" s="84" t="s">
        <v>148</v>
      </c>
      <c r="J1872" s="84" t="s">
        <v>7012</v>
      </c>
      <c r="K1872" s="84">
        <v>1220</v>
      </c>
      <c r="L1872" s="84" t="s">
        <v>155</v>
      </c>
      <c r="M1872" s="84">
        <v>2010388040</v>
      </c>
      <c r="N1872" s="86">
        <v>-20.2</v>
      </c>
      <c r="O1872" s="86">
        <v>20.2</v>
      </c>
      <c r="P1872" s="86">
        <v>0</v>
      </c>
      <c r="Q1872" s="84" t="s">
        <v>7013</v>
      </c>
      <c r="S1872" s="84">
        <v>1871</v>
      </c>
    </row>
    <row r="1873" spans="1:19" x14ac:dyDescent="0.3">
      <c r="A1873" s="84">
        <v>390</v>
      </c>
      <c r="B1873" s="84">
        <v>20</v>
      </c>
      <c r="C1873" s="84" t="s">
        <v>7014</v>
      </c>
      <c r="D1873" s="84" t="s">
        <v>859</v>
      </c>
      <c r="E1873" s="84" t="s">
        <v>165</v>
      </c>
      <c r="F1873" s="84" t="s">
        <v>147</v>
      </c>
      <c r="G1873" s="84" t="s">
        <v>147</v>
      </c>
      <c r="H1873" s="85">
        <v>34054</v>
      </c>
      <c r="I1873" s="84" t="s">
        <v>148</v>
      </c>
      <c r="J1873" s="84" t="s">
        <v>7015</v>
      </c>
      <c r="K1873" s="84">
        <v>1210</v>
      </c>
      <c r="L1873" s="84" t="s">
        <v>261</v>
      </c>
      <c r="M1873" s="84">
        <v>2010390047</v>
      </c>
      <c r="N1873" s="86">
        <v>-20.2</v>
      </c>
      <c r="O1873" s="86">
        <v>20.2</v>
      </c>
      <c r="P1873" s="86">
        <v>0</v>
      </c>
      <c r="Q1873" s="84" t="s">
        <v>7016</v>
      </c>
      <c r="S1873" s="84">
        <v>1872</v>
      </c>
    </row>
    <row r="1874" spans="1:19" x14ac:dyDescent="0.3">
      <c r="A1874" s="84">
        <v>-39</v>
      </c>
      <c r="B1874" s="84">
        <v>19</v>
      </c>
      <c r="C1874" s="84" t="s">
        <v>7017</v>
      </c>
      <c r="D1874" s="84" t="s">
        <v>3079</v>
      </c>
      <c r="E1874" s="84" t="s">
        <v>165</v>
      </c>
      <c r="F1874" s="84" t="s">
        <v>147</v>
      </c>
      <c r="G1874" s="84" t="s">
        <v>147</v>
      </c>
      <c r="H1874" s="85">
        <v>23175</v>
      </c>
      <c r="I1874" s="84" t="s">
        <v>228</v>
      </c>
      <c r="J1874" s="84" t="s">
        <v>7018</v>
      </c>
      <c r="K1874" s="84">
        <v>79639</v>
      </c>
      <c r="L1874" s="84" t="s">
        <v>147</v>
      </c>
      <c r="M1874" s="84">
        <v>1930039030</v>
      </c>
      <c r="N1874" s="86">
        <v>-20.2</v>
      </c>
      <c r="O1874" s="86">
        <v>20.2</v>
      </c>
      <c r="P1874" s="86">
        <v>0</v>
      </c>
      <c r="Q1874" s="84" t="s">
        <v>7019</v>
      </c>
      <c r="R1874" s="84" t="s">
        <v>220</v>
      </c>
      <c r="S1874" s="84">
        <v>1873</v>
      </c>
    </row>
    <row r="1875" spans="1:19" x14ac:dyDescent="0.3">
      <c r="A1875" s="84">
        <v>613</v>
      </c>
      <c r="B1875" s="84">
        <v>18</v>
      </c>
      <c r="C1875" s="84" t="s">
        <v>7020</v>
      </c>
      <c r="D1875" s="84" t="s">
        <v>1015</v>
      </c>
      <c r="E1875" s="84" t="s">
        <v>146</v>
      </c>
      <c r="F1875" s="84" t="s">
        <v>147</v>
      </c>
      <c r="G1875" s="84" t="s">
        <v>965</v>
      </c>
      <c r="H1875" s="85">
        <v>35038</v>
      </c>
      <c r="I1875" s="84" t="s">
        <v>341</v>
      </c>
      <c r="J1875" s="84" t="s">
        <v>7021</v>
      </c>
      <c r="K1875" s="84">
        <v>3204</v>
      </c>
      <c r="L1875" s="84" t="s">
        <v>7022</v>
      </c>
      <c r="M1875" s="84">
        <v>1810613019</v>
      </c>
      <c r="N1875" s="86">
        <v>-20.2</v>
      </c>
      <c r="O1875" s="86">
        <v>20.2</v>
      </c>
      <c r="P1875" s="86">
        <v>0</v>
      </c>
      <c r="Q1875" s="84" t="s">
        <v>7023</v>
      </c>
      <c r="S1875" s="84">
        <v>1874</v>
      </c>
    </row>
    <row r="1876" spans="1:19" x14ac:dyDescent="0.3">
      <c r="A1876" s="84">
        <v>480</v>
      </c>
      <c r="B1876" s="84">
        <v>20</v>
      </c>
      <c r="C1876" s="84" t="s">
        <v>7024</v>
      </c>
      <c r="D1876" s="84" t="s">
        <v>2195</v>
      </c>
      <c r="E1876" s="84" t="s">
        <v>146</v>
      </c>
      <c r="F1876" s="84" t="s">
        <v>147</v>
      </c>
      <c r="G1876" s="84" t="s">
        <v>147</v>
      </c>
      <c r="H1876" s="85">
        <v>34569</v>
      </c>
      <c r="I1876" s="84" t="s">
        <v>148</v>
      </c>
      <c r="J1876" s="84" t="s">
        <v>7025</v>
      </c>
      <c r="K1876" s="84">
        <v>1230</v>
      </c>
      <c r="L1876" s="84" t="s">
        <v>208</v>
      </c>
      <c r="M1876" s="84">
        <v>2010480024</v>
      </c>
      <c r="N1876" s="86">
        <v>-20.2</v>
      </c>
      <c r="O1876" s="86">
        <v>20.2</v>
      </c>
      <c r="P1876" s="86">
        <v>0</v>
      </c>
      <c r="Q1876" s="84" t="s">
        <v>7026</v>
      </c>
      <c r="S1876" s="84">
        <v>1875</v>
      </c>
    </row>
    <row r="1877" spans="1:19" x14ac:dyDescent="0.3">
      <c r="A1877" s="84">
        <v>480</v>
      </c>
      <c r="B1877" s="84">
        <v>18</v>
      </c>
      <c r="C1877" s="84" t="s">
        <v>7027</v>
      </c>
      <c r="D1877" s="84" t="s">
        <v>507</v>
      </c>
      <c r="E1877" s="84" t="s">
        <v>165</v>
      </c>
      <c r="F1877" s="84" t="s">
        <v>147</v>
      </c>
      <c r="G1877" s="84" t="s">
        <v>147</v>
      </c>
      <c r="H1877" s="85">
        <v>34236</v>
      </c>
      <c r="I1877" s="84" t="s">
        <v>148</v>
      </c>
      <c r="J1877" s="84" t="s">
        <v>7028</v>
      </c>
      <c r="K1877" s="84">
        <v>1220</v>
      </c>
      <c r="L1877" s="84" t="s">
        <v>150</v>
      </c>
      <c r="M1877" s="84">
        <v>1810480013</v>
      </c>
      <c r="N1877" s="86">
        <v>-20.2</v>
      </c>
      <c r="O1877" s="86">
        <v>20.2</v>
      </c>
      <c r="P1877" s="86">
        <v>0</v>
      </c>
      <c r="Q1877" s="84" t="s">
        <v>7029</v>
      </c>
      <c r="S1877" s="84">
        <v>1876</v>
      </c>
    </row>
    <row r="1878" spans="1:19" x14ac:dyDescent="0.3">
      <c r="A1878" s="84">
        <v>387</v>
      </c>
      <c r="B1878" s="84">
        <v>20</v>
      </c>
      <c r="C1878" s="84" t="s">
        <v>7030</v>
      </c>
      <c r="D1878" s="84" t="s">
        <v>7031</v>
      </c>
      <c r="E1878" s="84" t="s">
        <v>165</v>
      </c>
      <c r="F1878" s="84" t="s">
        <v>147</v>
      </c>
      <c r="G1878" s="84" t="s">
        <v>147</v>
      </c>
      <c r="H1878" s="85">
        <v>35698</v>
      </c>
      <c r="I1878" s="84" t="s">
        <v>148</v>
      </c>
      <c r="J1878" s="84" t="s">
        <v>7032</v>
      </c>
      <c r="K1878" s="84">
        <v>1030</v>
      </c>
      <c r="L1878" s="84" t="s">
        <v>277</v>
      </c>
      <c r="M1878" s="84">
        <v>2010387076</v>
      </c>
      <c r="N1878" s="86">
        <v>-20.2</v>
      </c>
      <c r="O1878" s="86">
        <v>20.2</v>
      </c>
      <c r="P1878" s="86">
        <v>0</v>
      </c>
      <c r="Q1878" s="84" t="s">
        <v>7033</v>
      </c>
      <c r="S1878" s="84">
        <v>1877</v>
      </c>
    </row>
    <row r="1879" spans="1:19" x14ac:dyDescent="0.3">
      <c r="A1879" s="84">
        <v>391</v>
      </c>
      <c r="B1879" s="84">
        <v>19</v>
      </c>
      <c r="C1879" s="84" t="s">
        <v>7034</v>
      </c>
      <c r="D1879" s="84" t="s">
        <v>7035</v>
      </c>
      <c r="E1879" s="84" t="s">
        <v>146</v>
      </c>
      <c r="F1879" s="84" t="s">
        <v>147</v>
      </c>
      <c r="G1879" s="84" t="s">
        <v>147</v>
      </c>
      <c r="H1879" s="85">
        <v>35563</v>
      </c>
      <c r="I1879" s="84" t="s">
        <v>148</v>
      </c>
      <c r="J1879" s="84" t="s">
        <v>7036</v>
      </c>
      <c r="K1879" s="84">
        <v>1100</v>
      </c>
      <c r="L1879" s="84" t="s">
        <v>168</v>
      </c>
      <c r="M1879" s="84">
        <v>1910391024</v>
      </c>
      <c r="N1879" s="86">
        <v>-20.2</v>
      </c>
      <c r="O1879" s="86">
        <v>20.2</v>
      </c>
      <c r="P1879" s="86">
        <v>0</v>
      </c>
      <c r="Q1879" s="84" t="s">
        <v>7037</v>
      </c>
      <c r="S1879" s="84">
        <v>1878</v>
      </c>
    </row>
    <row r="1880" spans="1:19" x14ac:dyDescent="0.3">
      <c r="A1880" s="84">
        <v>865</v>
      </c>
      <c r="B1880" s="84">
        <v>20</v>
      </c>
      <c r="C1880" s="84" t="s">
        <v>7038</v>
      </c>
      <c r="D1880" s="84" t="s">
        <v>888</v>
      </c>
      <c r="E1880" s="84" t="s">
        <v>146</v>
      </c>
      <c r="F1880" s="84" t="s">
        <v>147</v>
      </c>
      <c r="G1880" s="84" t="s">
        <v>147</v>
      </c>
      <c r="H1880" s="85">
        <v>35877</v>
      </c>
      <c r="I1880" s="84" t="s">
        <v>148</v>
      </c>
      <c r="J1880" s="84" t="s">
        <v>7039</v>
      </c>
      <c r="K1880" s="84">
        <v>1190</v>
      </c>
      <c r="L1880" s="84" t="s">
        <v>253</v>
      </c>
      <c r="M1880" s="84">
        <v>2010865016</v>
      </c>
      <c r="N1880" s="86">
        <v>-20.2</v>
      </c>
      <c r="O1880" s="86">
        <v>20.2</v>
      </c>
      <c r="P1880" s="86">
        <v>0</v>
      </c>
      <c r="Q1880" s="84" t="s">
        <v>7040</v>
      </c>
      <c r="S1880" s="84">
        <v>1879</v>
      </c>
    </row>
    <row r="1881" spans="1:19" x14ac:dyDescent="0.3">
      <c r="A1881" s="84">
        <v>229</v>
      </c>
      <c r="B1881" s="84">
        <v>19</v>
      </c>
      <c r="C1881" s="84" t="s">
        <v>7041</v>
      </c>
      <c r="D1881" s="84" t="s">
        <v>7042</v>
      </c>
      <c r="E1881" s="84" t="s">
        <v>146</v>
      </c>
      <c r="F1881" s="84" t="s">
        <v>147</v>
      </c>
      <c r="G1881" s="84" t="s">
        <v>147</v>
      </c>
      <c r="H1881" s="85">
        <v>35863</v>
      </c>
      <c r="I1881" s="84" t="s">
        <v>148</v>
      </c>
      <c r="J1881" s="84" t="s">
        <v>7043</v>
      </c>
      <c r="K1881" s="84">
        <v>1220</v>
      </c>
      <c r="L1881" s="84" t="s">
        <v>150</v>
      </c>
      <c r="M1881" s="84">
        <v>1910229082</v>
      </c>
      <c r="N1881" s="86">
        <v>-20.2</v>
      </c>
      <c r="O1881" s="86">
        <v>20.2</v>
      </c>
      <c r="P1881" s="86">
        <v>0</v>
      </c>
      <c r="Q1881" s="84" t="s">
        <v>7044</v>
      </c>
      <c r="S1881" s="84">
        <v>1880</v>
      </c>
    </row>
    <row r="1882" spans="1:19" x14ac:dyDescent="0.3">
      <c r="A1882" s="84">
        <v>230</v>
      </c>
      <c r="B1882" s="84">
        <v>20</v>
      </c>
      <c r="C1882" s="84" t="s">
        <v>7045</v>
      </c>
      <c r="D1882" s="84" t="s">
        <v>4785</v>
      </c>
      <c r="E1882" s="84" t="s">
        <v>165</v>
      </c>
      <c r="F1882" s="84" t="s">
        <v>147</v>
      </c>
      <c r="G1882" s="84" t="s">
        <v>239</v>
      </c>
      <c r="H1882" s="85">
        <v>35704</v>
      </c>
      <c r="I1882" s="84" t="s">
        <v>148</v>
      </c>
      <c r="J1882" s="84" t="s">
        <v>7046</v>
      </c>
      <c r="K1882" s="84">
        <v>1100</v>
      </c>
      <c r="L1882" s="84" t="s">
        <v>155</v>
      </c>
      <c r="M1882" s="84">
        <v>2010230043</v>
      </c>
      <c r="N1882" s="86">
        <v>-20.2</v>
      </c>
      <c r="O1882" s="86">
        <v>20.2</v>
      </c>
      <c r="P1882" s="86">
        <v>0</v>
      </c>
      <c r="Q1882" s="84" t="s">
        <v>7047</v>
      </c>
      <c r="S1882" s="84">
        <v>1881</v>
      </c>
    </row>
    <row r="1883" spans="1:19" x14ac:dyDescent="0.3">
      <c r="A1883" s="84">
        <v>389</v>
      </c>
      <c r="B1883" s="84">
        <v>19</v>
      </c>
      <c r="C1883" s="84" t="s">
        <v>7048</v>
      </c>
      <c r="D1883" s="84" t="s">
        <v>3401</v>
      </c>
      <c r="E1883" s="84" t="s">
        <v>165</v>
      </c>
      <c r="F1883" s="84" t="s">
        <v>147</v>
      </c>
      <c r="G1883" s="84" t="s">
        <v>147</v>
      </c>
      <c r="H1883" s="85">
        <v>34843</v>
      </c>
      <c r="I1883" s="84" t="s">
        <v>1146</v>
      </c>
      <c r="J1883" s="84" t="s">
        <v>7049</v>
      </c>
      <c r="K1883" s="84">
        <v>1190</v>
      </c>
      <c r="L1883" s="84" t="s">
        <v>253</v>
      </c>
      <c r="M1883" s="84">
        <v>1910389134</v>
      </c>
      <c r="N1883" s="86">
        <v>-20.2</v>
      </c>
      <c r="O1883" s="86">
        <v>20.2</v>
      </c>
      <c r="P1883" s="86">
        <v>0</v>
      </c>
      <c r="Q1883" s="84" t="s">
        <v>7050</v>
      </c>
      <c r="S1883" s="84">
        <v>1882</v>
      </c>
    </row>
    <row r="1884" spans="1:19" x14ac:dyDescent="0.3">
      <c r="A1884" s="84">
        <v>230</v>
      </c>
      <c r="B1884" s="84">
        <v>20</v>
      </c>
      <c r="C1884" s="84" t="s">
        <v>7051</v>
      </c>
      <c r="D1884" s="84" t="s">
        <v>3079</v>
      </c>
      <c r="E1884" s="84" t="s">
        <v>165</v>
      </c>
      <c r="F1884" s="84" t="s">
        <v>147</v>
      </c>
      <c r="G1884" s="84" t="s">
        <v>239</v>
      </c>
      <c r="H1884" s="85">
        <v>35076</v>
      </c>
      <c r="I1884" s="84" t="s">
        <v>148</v>
      </c>
      <c r="J1884" s="84" t="s">
        <v>7052</v>
      </c>
      <c r="K1884" s="84">
        <v>2100</v>
      </c>
      <c r="L1884" s="84" t="s">
        <v>3963</v>
      </c>
      <c r="M1884" s="84">
        <v>2010230044</v>
      </c>
      <c r="N1884" s="86">
        <v>-20.2</v>
      </c>
      <c r="O1884" s="86">
        <v>20.2</v>
      </c>
      <c r="P1884" s="86">
        <v>0</v>
      </c>
      <c r="Q1884" s="84" t="s">
        <v>7053</v>
      </c>
      <c r="S1884" s="84">
        <v>1883</v>
      </c>
    </row>
    <row r="1885" spans="1:19" x14ac:dyDescent="0.3">
      <c r="A1885" s="84">
        <v>389</v>
      </c>
      <c r="B1885" s="84">
        <v>17</v>
      </c>
      <c r="C1885" s="84" t="s">
        <v>7054</v>
      </c>
      <c r="D1885" s="84" t="s">
        <v>1166</v>
      </c>
      <c r="E1885" s="84" t="s">
        <v>146</v>
      </c>
      <c r="F1885" s="84" t="s">
        <v>147</v>
      </c>
      <c r="G1885" s="84" t="s">
        <v>147</v>
      </c>
      <c r="H1885" s="85">
        <v>35358</v>
      </c>
      <c r="I1885" s="84" t="s">
        <v>228</v>
      </c>
      <c r="J1885" s="84" t="s">
        <v>7055</v>
      </c>
      <c r="K1885" s="84">
        <v>1120</v>
      </c>
      <c r="L1885" s="84" t="s">
        <v>155</v>
      </c>
      <c r="M1885" s="84">
        <v>1710389067</v>
      </c>
      <c r="N1885" s="86">
        <v>-20.2</v>
      </c>
      <c r="O1885" s="86">
        <v>20.2</v>
      </c>
      <c r="P1885" s="86">
        <v>0</v>
      </c>
      <c r="Q1885" s="84" t="s">
        <v>7056</v>
      </c>
      <c r="S1885" s="84">
        <v>1884</v>
      </c>
    </row>
    <row r="1886" spans="1:19" x14ac:dyDescent="0.3">
      <c r="A1886" s="84">
        <v>705</v>
      </c>
      <c r="B1886" s="84">
        <v>20</v>
      </c>
      <c r="C1886" s="84" t="s">
        <v>7057</v>
      </c>
      <c r="D1886" s="84" t="s">
        <v>3847</v>
      </c>
      <c r="E1886" s="84" t="s">
        <v>165</v>
      </c>
      <c r="F1886" s="84" t="s">
        <v>147</v>
      </c>
      <c r="G1886" s="84" t="s">
        <v>239</v>
      </c>
      <c r="H1886" s="85">
        <v>32052</v>
      </c>
      <c r="I1886" s="84" t="s">
        <v>3534</v>
      </c>
      <c r="J1886" s="84" t="s">
        <v>7058</v>
      </c>
      <c r="K1886" s="84">
        <v>1030</v>
      </c>
      <c r="L1886" s="84" t="s">
        <v>277</v>
      </c>
      <c r="M1886" s="84">
        <v>2010705020</v>
      </c>
      <c r="N1886" s="86">
        <v>-20.2</v>
      </c>
      <c r="O1886" s="86">
        <v>20.2</v>
      </c>
      <c r="P1886" s="86">
        <v>0</v>
      </c>
      <c r="Q1886" s="84" t="s">
        <v>7059</v>
      </c>
      <c r="S1886" s="84">
        <v>1885</v>
      </c>
    </row>
    <row r="1887" spans="1:19" x14ac:dyDescent="0.3">
      <c r="A1887" s="84">
        <v>389</v>
      </c>
      <c r="B1887" s="84">
        <v>20</v>
      </c>
      <c r="C1887" s="84" t="s">
        <v>7060</v>
      </c>
      <c r="D1887" s="84" t="s">
        <v>4613</v>
      </c>
      <c r="E1887" s="84" t="s">
        <v>165</v>
      </c>
      <c r="F1887" s="84" t="s">
        <v>147</v>
      </c>
      <c r="G1887" s="84" t="s">
        <v>147</v>
      </c>
      <c r="H1887" s="85">
        <v>36345</v>
      </c>
      <c r="I1887" s="84" t="s">
        <v>148</v>
      </c>
      <c r="J1887" s="84" t="s">
        <v>7061</v>
      </c>
      <c r="K1887" s="84">
        <v>3400</v>
      </c>
      <c r="L1887" s="84" t="s">
        <v>266</v>
      </c>
      <c r="M1887" s="84">
        <v>2010389150</v>
      </c>
      <c r="N1887" s="86">
        <v>-20.2</v>
      </c>
      <c r="O1887" s="86">
        <v>20.2</v>
      </c>
      <c r="P1887" s="86">
        <v>0</v>
      </c>
      <c r="Q1887" s="84" t="s">
        <v>7062</v>
      </c>
      <c r="S1887" s="84">
        <v>1886</v>
      </c>
    </row>
    <row r="1888" spans="1:19" x14ac:dyDescent="0.3">
      <c r="A1888" s="84">
        <v>-39</v>
      </c>
      <c r="B1888" s="84">
        <v>19</v>
      </c>
      <c r="C1888" s="84" t="s">
        <v>7063</v>
      </c>
      <c r="D1888" s="84" t="s">
        <v>7064</v>
      </c>
      <c r="E1888" s="84" t="s">
        <v>146</v>
      </c>
      <c r="F1888" s="84" t="s">
        <v>147</v>
      </c>
      <c r="G1888" s="84" t="s">
        <v>147</v>
      </c>
      <c r="H1888" s="85">
        <v>27533</v>
      </c>
      <c r="I1888" s="84" t="s">
        <v>148</v>
      </c>
      <c r="J1888" s="84" t="s">
        <v>7065</v>
      </c>
      <c r="K1888" s="84">
        <v>6923</v>
      </c>
      <c r="L1888" s="84" t="s">
        <v>7066</v>
      </c>
      <c r="M1888" s="84">
        <v>1930039093</v>
      </c>
      <c r="N1888" s="86">
        <v>-20.2</v>
      </c>
      <c r="O1888" s="86">
        <v>20.2</v>
      </c>
      <c r="P1888" s="86">
        <v>0</v>
      </c>
      <c r="Q1888" s="84" t="s">
        <v>7067</v>
      </c>
      <c r="R1888" s="84" t="s">
        <v>220</v>
      </c>
      <c r="S1888" s="84">
        <v>1887</v>
      </c>
    </row>
    <row r="1889" spans="1:19" x14ac:dyDescent="0.3">
      <c r="A1889" s="84">
        <v>480</v>
      </c>
      <c r="B1889" s="84">
        <v>18</v>
      </c>
      <c r="C1889" s="84" t="s">
        <v>7068</v>
      </c>
      <c r="D1889" s="84" t="s">
        <v>738</v>
      </c>
      <c r="E1889" s="84" t="s">
        <v>146</v>
      </c>
      <c r="F1889" s="84" t="s">
        <v>147</v>
      </c>
      <c r="G1889" s="84" t="s">
        <v>147</v>
      </c>
      <c r="H1889" s="85">
        <v>34810</v>
      </c>
      <c r="I1889" s="84" t="s">
        <v>148</v>
      </c>
      <c r="J1889" s="84" t="s">
        <v>7069</v>
      </c>
      <c r="K1889" s="84">
        <v>1130</v>
      </c>
      <c r="L1889" s="84" t="s">
        <v>187</v>
      </c>
      <c r="M1889" s="84">
        <v>1810480032</v>
      </c>
      <c r="N1889" s="86">
        <v>-20.2</v>
      </c>
      <c r="O1889" s="86">
        <v>20.2</v>
      </c>
      <c r="P1889" s="86">
        <v>0</v>
      </c>
      <c r="Q1889" s="84" t="s">
        <v>7070</v>
      </c>
      <c r="S1889" s="84">
        <v>1888</v>
      </c>
    </row>
    <row r="1890" spans="1:19" x14ac:dyDescent="0.3">
      <c r="A1890" s="84">
        <v>229</v>
      </c>
      <c r="B1890" s="84">
        <v>20</v>
      </c>
      <c r="C1890" s="84" t="s">
        <v>7071</v>
      </c>
      <c r="D1890" s="84" t="s">
        <v>1024</v>
      </c>
      <c r="E1890" s="84" t="s">
        <v>146</v>
      </c>
      <c r="F1890" s="84" t="s">
        <v>147</v>
      </c>
      <c r="G1890" s="84" t="s">
        <v>147</v>
      </c>
      <c r="H1890" s="85">
        <v>33411</v>
      </c>
      <c r="I1890" s="84" t="s">
        <v>228</v>
      </c>
      <c r="J1890" s="84" t="s">
        <v>5687</v>
      </c>
      <c r="K1890" s="84">
        <v>1020</v>
      </c>
      <c r="L1890" s="84" t="s">
        <v>155</v>
      </c>
      <c r="M1890" s="84">
        <v>2000229002</v>
      </c>
      <c r="N1890" s="86">
        <v>-20.2</v>
      </c>
      <c r="O1890" s="86">
        <v>20.2</v>
      </c>
      <c r="P1890" s="86">
        <v>0</v>
      </c>
      <c r="Q1890" s="84" t="s">
        <v>7072</v>
      </c>
      <c r="R1890" s="84" t="s">
        <v>204</v>
      </c>
      <c r="S1890" s="84">
        <v>1889</v>
      </c>
    </row>
    <row r="1891" spans="1:19" x14ac:dyDescent="0.3">
      <c r="A1891" s="84">
        <v>389</v>
      </c>
      <c r="B1891" s="84">
        <v>16</v>
      </c>
      <c r="C1891" s="84" t="s">
        <v>7071</v>
      </c>
      <c r="D1891" s="84" t="s">
        <v>2471</v>
      </c>
      <c r="E1891" s="84" t="s">
        <v>146</v>
      </c>
      <c r="F1891" s="84" t="s">
        <v>147</v>
      </c>
      <c r="G1891" s="84" t="s">
        <v>147</v>
      </c>
      <c r="H1891" s="85">
        <v>34873</v>
      </c>
      <c r="I1891" s="84" t="s">
        <v>148</v>
      </c>
      <c r="J1891" s="84" t="s">
        <v>7073</v>
      </c>
      <c r="K1891" s="84">
        <v>1120</v>
      </c>
      <c r="L1891" s="84" t="s">
        <v>155</v>
      </c>
      <c r="M1891" s="84">
        <v>1610389365</v>
      </c>
      <c r="N1891" s="86">
        <v>-20.2</v>
      </c>
      <c r="O1891" s="86">
        <v>20.2</v>
      </c>
      <c r="P1891" s="86">
        <v>0</v>
      </c>
      <c r="Q1891" s="84" t="s">
        <v>7074</v>
      </c>
      <c r="S1891" s="84">
        <v>1890</v>
      </c>
    </row>
    <row r="1892" spans="1:19" x14ac:dyDescent="0.3">
      <c r="A1892" s="84">
        <v>702</v>
      </c>
      <c r="B1892" s="84">
        <v>18</v>
      </c>
      <c r="C1892" s="84" t="s">
        <v>7071</v>
      </c>
      <c r="D1892" s="84" t="s">
        <v>6163</v>
      </c>
      <c r="E1892" s="84" t="s">
        <v>146</v>
      </c>
      <c r="F1892" s="84" t="s">
        <v>147</v>
      </c>
      <c r="G1892" s="84" t="s">
        <v>147</v>
      </c>
      <c r="H1892" s="85">
        <v>36343</v>
      </c>
      <c r="I1892" s="84" t="s">
        <v>148</v>
      </c>
      <c r="J1892" s="84" t="s">
        <v>7075</v>
      </c>
      <c r="K1892" s="84">
        <v>9232</v>
      </c>
      <c r="L1892" s="84" t="s">
        <v>7076</v>
      </c>
      <c r="M1892" s="84">
        <v>1810702035</v>
      </c>
      <c r="N1892" s="86">
        <v>-20.2</v>
      </c>
      <c r="O1892" s="86">
        <v>20.2</v>
      </c>
      <c r="P1892" s="86">
        <v>0</v>
      </c>
      <c r="Q1892" s="84" t="s">
        <v>7077</v>
      </c>
      <c r="S1892" s="84">
        <v>1891</v>
      </c>
    </row>
    <row r="1893" spans="1:19" x14ac:dyDescent="0.3">
      <c r="A1893" s="84">
        <v>389</v>
      </c>
      <c r="B1893" s="84">
        <v>18</v>
      </c>
      <c r="C1893" s="84" t="s">
        <v>7078</v>
      </c>
      <c r="D1893" s="84" t="s">
        <v>5874</v>
      </c>
      <c r="E1893" s="84" t="s">
        <v>146</v>
      </c>
      <c r="F1893" s="84" t="s">
        <v>147</v>
      </c>
      <c r="G1893" s="84" t="s">
        <v>147</v>
      </c>
      <c r="H1893" s="85">
        <v>35379</v>
      </c>
      <c r="I1893" s="84" t="s">
        <v>1274</v>
      </c>
      <c r="J1893" s="84" t="s">
        <v>7079</v>
      </c>
      <c r="K1893" s="84">
        <v>39012</v>
      </c>
      <c r="L1893" s="84" t="s">
        <v>7080</v>
      </c>
      <c r="M1893" s="84">
        <v>1810389583</v>
      </c>
      <c r="N1893" s="86">
        <v>-20.2</v>
      </c>
      <c r="O1893" s="86">
        <v>20.2</v>
      </c>
      <c r="P1893" s="86">
        <v>0</v>
      </c>
      <c r="Q1893" s="84" t="s">
        <v>7081</v>
      </c>
      <c r="S1893" s="84">
        <v>1892</v>
      </c>
    </row>
    <row r="1894" spans="1:19" x14ac:dyDescent="0.3">
      <c r="A1894" s="84">
        <v>230</v>
      </c>
      <c r="B1894" s="84">
        <v>17</v>
      </c>
      <c r="C1894" s="84" t="s">
        <v>7082</v>
      </c>
      <c r="D1894" s="84" t="s">
        <v>7083</v>
      </c>
      <c r="E1894" s="84" t="s">
        <v>165</v>
      </c>
      <c r="F1894" s="84" t="s">
        <v>147</v>
      </c>
      <c r="G1894" s="84" t="s">
        <v>147</v>
      </c>
      <c r="H1894" s="85">
        <v>31651</v>
      </c>
      <c r="I1894" s="84" t="s">
        <v>624</v>
      </c>
      <c r="J1894" s="84" t="s">
        <v>7084</v>
      </c>
      <c r="K1894" s="84">
        <v>1030</v>
      </c>
      <c r="L1894" s="84" t="s">
        <v>277</v>
      </c>
      <c r="M1894" s="84">
        <v>1710230060</v>
      </c>
      <c r="N1894" s="86">
        <v>-20.2</v>
      </c>
      <c r="O1894" s="86">
        <v>20.2</v>
      </c>
      <c r="P1894" s="86">
        <v>0</v>
      </c>
      <c r="Q1894" s="84" t="s">
        <v>7085</v>
      </c>
      <c r="S1894" s="84">
        <v>1893</v>
      </c>
    </row>
    <row r="1895" spans="1:19" x14ac:dyDescent="0.3">
      <c r="A1895" s="84">
        <v>480</v>
      </c>
      <c r="B1895" s="84">
        <v>18</v>
      </c>
      <c r="C1895" s="84" t="s">
        <v>7082</v>
      </c>
      <c r="D1895" s="84" t="s">
        <v>7086</v>
      </c>
      <c r="E1895" s="84" t="s">
        <v>146</v>
      </c>
      <c r="F1895" s="84" t="s">
        <v>147</v>
      </c>
      <c r="G1895" s="84" t="s">
        <v>147</v>
      </c>
      <c r="H1895" s="85">
        <v>36162</v>
      </c>
      <c r="I1895" s="84" t="s">
        <v>148</v>
      </c>
      <c r="J1895" s="84" t="s">
        <v>7087</v>
      </c>
      <c r="K1895" s="84">
        <v>1020</v>
      </c>
      <c r="L1895" s="84" t="s">
        <v>161</v>
      </c>
      <c r="M1895" s="84">
        <v>1810480014</v>
      </c>
      <c r="N1895" s="86">
        <v>-20.2</v>
      </c>
      <c r="O1895" s="86">
        <v>20.2</v>
      </c>
      <c r="P1895" s="86">
        <v>0</v>
      </c>
      <c r="Q1895" s="84" t="s">
        <v>7088</v>
      </c>
      <c r="S1895" s="84">
        <v>1894</v>
      </c>
    </row>
    <row r="1896" spans="1:19" x14ac:dyDescent="0.3">
      <c r="A1896" s="84">
        <v>-39</v>
      </c>
      <c r="B1896" s="84">
        <v>19</v>
      </c>
      <c r="C1896" s="84" t="s">
        <v>7089</v>
      </c>
      <c r="D1896" s="84" t="s">
        <v>7090</v>
      </c>
      <c r="E1896" s="84" t="s">
        <v>165</v>
      </c>
      <c r="F1896" s="84" t="s">
        <v>1712</v>
      </c>
      <c r="G1896" s="84" t="s">
        <v>147</v>
      </c>
      <c r="H1896" s="85">
        <v>25587</v>
      </c>
      <c r="I1896" s="84" t="s">
        <v>148</v>
      </c>
      <c r="J1896" s="84" t="s">
        <v>7091</v>
      </c>
      <c r="K1896" s="84">
        <v>9020</v>
      </c>
      <c r="L1896" s="84" t="s">
        <v>7092</v>
      </c>
      <c r="M1896" s="84">
        <v>1930039120</v>
      </c>
      <c r="N1896" s="86">
        <v>-20.2</v>
      </c>
      <c r="O1896" s="86">
        <v>20.2</v>
      </c>
      <c r="P1896" s="86">
        <v>0</v>
      </c>
      <c r="Q1896" s="84" t="s">
        <v>7093</v>
      </c>
      <c r="R1896" s="84" t="s">
        <v>220</v>
      </c>
      <c r="S1896" s="84">
        <v>1895</v>
      </c>
    </row>
    <row r="1897" spans="1:19" x14ac:dyDescent="0.3">
      <c r="A1897" s="84">
        <v>-39</v>
      </c>
      <c r="B1897" s="84">
        <v>18</v>
      </c>
      <c r="C1897" s="84" t="s">
        <v>7094</v>
      </c>
      <c r="D1897" s="84" t="s">
        <v>1061</v>
      </c>
      <c r="E1897" s="84" t="s">
        <v>165</v>
      </c>
      <c r="F1897" s="84" t="s">
        <v>147</v>
      </c>
      <c r="G1897" s="84" t="s">
        <v>147</v>
      </c>
      <c r="H1897" s="85">
        <v>30311</v>
      </c>
      <c r="I1897" s="84" t="s">
        <v>228</v>
      </c>
      <c r="J1897" s="84" t="s">
        <v>7095</v>
      </c>
      <c r="K1897" s="84">
        <v>85049</v>
      </c>
      <c r="L1897" s="84" t="s">
        <v>147</v>
      </c>
      <c r="M1897" s="84">
        <v>1840039054</v>
      </c>
      <c r="N1897" s="86">
        <v>-20.2</v>
      </c>
      <c r="O1897" s="86">
        <v>20.2</v>
      </c>
      <c r="P1897" s="86">
        <v>0</v>
      </c>
      <c r="Q1897" s="84" t="s">
        <v>7096</v>
      </c>
      <c r="R1897" s="84" t="s">
        <v>220</v>
      </c>
      <c r="S1897" s="84">
        <v>1896</v>
      </c>
    </row>
    <row r="1898" spans="1:19" x14ac:dyDescent="0.3">
      <c r="A1898" s="84">
        <v>582</v>
      </c>
      <c r="B1898" s="84">
        <v>20</v>
      </c>
      <c r="C1898" s="84" t="s">
        <v>7097</v>
      </c>
      <c r="D1898" s="84" t="s">
        <v>7098</v>
      </c>
      <c r="E1898" s="84" t="s">
        <v>165</v>
      </c>
      <c r="F1898" s="84" t="s">
        <v>147</v>
      </c>
      <c r="G1898" s="84" t="s">
        <v>147</v>
      </c>
      <c r="H1898" s="85">
        <v>37259</v>
      </c>
      <c r="I1898" s="84" t="s">
        <v>148</v>
      </c>
      <c r="J1898" s="84" t="s">
        <v>7099</v>
      </c>
      <c r="K1898" s="84">
        <v>1150</v>
      </c>
      <c r="L1898" s="84" t="s">
        <v>173</v>
      </c>
      <c r="M1898" s="84">
        <v>2010582037</v>
      </c>
      <c r="N1898" s="86">
        <v>-20.2</v>
      </c>
      <c r="O1898" s="86">
        <v>20.2</v>
      </c>
      <c r="P1898" s="86">
        <v>0</v>
      </c>
      <c r="Q1898" s="84" t="s">
        <v>7100</v>
      </c>
      <c r="S1898" s="84">
        <v>1897</v>
      </c>
    </row>
    <row r="1899" spans="1:19" x14ac:dyDescent="0.3">
      <c r="A1899" s="84">
        <v>229</v>
      </c>
      <c r="B1899" s="84">
        <v>18</v>
      </c>
      <c r="C1899" s="84" t="s">
        <v>7101</v>
      </c>
      <c r="D1899" s="84" t="s">
        <v>2069</v>
      </c>
      <c r="E1899" s="84" t="s">
        <v>165</v>
      </c>
      <c r="F1899" s="84" t="s">
        <v>147</v>
      </c>
      <c r="G1899" s="84" t="s">
        <v>147</v>
      </c>
      <c r="H1899" s="85">
        <v>35635</v>
      </c>
      <c r="I1899" s="84" t="s">
        <v>148</v>
      </c>
      <c r="J1899" s="84" t="s">
        <v>7102</v>
      </c>
      <c r="K1899" s="84">
        <v>1020</v>
      </c>
      <c r="L1899" s="84" t="s">
        <v>161</v>
      </c>
      <c r="M1899" s="84">
        <v>1810229037</v>
      </c>
      <c r="N1899" s="86">
        <v>-20.2</v>
      </c>
      <c r="O1899" s="86">
        <v>20.2</v>
      </c>
      <c r="P1899" s="86">
        <v>0</v>
      </c>
      <c r="Q1899" s="84" t="s">
        <v>7103</v>
      </c>
      <c r="S1899" s="84">
        <v>1898</v>
      </c>
    </row>
    <row r="1900" spans="1:19" x14ac:dyDescent="0.3">
      <c r="A1900" s="84">
        <v>582</v>
      </c>
      <c r="B1900" s="84">
        <v>18</v>
      </c>
      <c r="C1900" s="84" t="s">
        <v>7104</v>
      </c>
      <c r="D1900" s="84" t="s">
        <v>7105</v>
      </c>
      <c r="E1900" s="84" t="s">
        <v>165</v>
      </c>
      <c r="F1900" s="84" t="s">
        <v>147</v>
      </c>
      <c r="G1900" s="84" t="s">
        <v>147</v>
      </c>
      <c r="H1900" s="85">
        <v>34913</v>
      </c>
      <c r="I1900" s="84" t="s">
        <v>148</v>
      </c>
      <c r="J1900" s="84" t="s">
        <v>7106</v>
      </c>
      <c r="K1900" s="84">
        <v>1040</v>
      </c>
      <c r="L1900" s="84" t="s">
        <v>620</v>
      </c>
      <c r="M1900" s="84">
        <v>1810582023</v>
      </c>
      <c r="N1900" s="86">
        <v>-20.2</v>
      </c>
      <c r="O1900" s="86">
        <v>20.2</v>
      </c>
      <c r="P1900" s="86">
        <v>0</v>
      </c>
      <c r="Q1900" s="84" t="s">
        <v>7107</v>
      </c>
      <c r="S1900" s="84">
        <v>1899</v>
      </c>
    </row>
    <row r="1901" spans="1:19" x14ac:dyDescent="0.3">
      <c r="A1901" s="84">
        <v>229</v>
      </c>
      <c r="B1901" s="84">
        <v>20</v>
      </c>
      <c r="C1901" s="84" t="s">
        <v>7108</v>
      </c>
      <c r="D1901" s="84" t="s">
        <v>7109</v>
      </c>
      <c r="E1901" s="84" t="s">
        <v>146</v>
      </c>
      <c r="F1901" s="84" t="s">
        <v>147</v>
      </c>
      <c r="G1901" s="84" t="s">
        <v>147</v>
      </c>
      <c r="H1901" s="85">
        <v>36782</v>
      </c>
      <c r="I1901" s="84" t="s">
        <v>148</v>
      </c>
      <c r="J1901" s="84" t="s">
        <v>7110</v>
      </c>
      <c r="K1901" s="84">
        <v>1220</v>
      </c>
      <c r="L1901" s="84" t="s">
        <v>150</v>
      </c>
      <c r="M1901" s="84">
        <v>2010229079</v>
      </c>
      <c r="N1901" s="86">
        <v>-20.2</v>
      </c>
      <c r="O1901" s="86">
        <v>20.2</v>
      </c>
      <c r="P1901" s="86">
        <v>0</v>
      </c>
      <c r="Q1901" s="84" t="s">
        <v>7111</v>
      </c>
      <c r="S1901" s="84">
        <v>1900</v>
      </c>
    </row>
    <row r="1902" spans="1:19" x14ac:dyDescent="0.3">
      <c r="A1902" s="84">
        <v>-44</v>
      </c>
      <c r="B1902" s="84">
        <v>20</v>
      </c>
      <c r="C1902" s="84" t="s">
        <v>7112</v>
      </c>
      <c r="D1902" s="84" t="s">
        <v>7113</v>
      </c>
      <c r="E1902" s="84" t="s">
        <v>146</v>
      </c>
      <c r="F1902" s="84" t="s">
        <v>147</v>
      </c>
      <c r="G1902" s="84" t="s">
        <v>147</v>
      </c>
      <c r="H1902" s="85">
        <v>34901</v>
      </c>
      <c r="I1902" s="84" t="s">
        <v>228</v>
      </c>
      <c r="J1902" s="84" t="s">
        <v>7114</v>
      </c>
      <c r="K1902" s="84">
        <v>90766</v>
      </c>
      <c r="L1902" s="84" t="s">
        <v>147</v>
      </c>
      <c r="M1902" s="84">
        <v>2030044015</v>
      </c>
      <c r="N1902" s="86">
        <v>-20.2</v>
      </c>
      <c r="O1902" s="86">
        <v>20.2</v>
      </c>
      <c r="P1902" s="86">
        <v>0</v>
      </c>
      <c r="Q1902" s="84" t="s">
        <v>7115</v>
      </c>
      <c r="R1902" s="84" t="s">
        <v>607</v>
      </c>
      <c r="S1902" s="84">
        <v>1901</v>
      </c>
    </row>
    <row r="1903" spans="1:19" x14ac:dyDescent="0.3">
      <c r="A1903" s="84">
        <v>391</v>
      </c>
      <c r="B1903" s="84">
        <v>18</v>
      </c>
      <c r="C1903" s="84" t="s">
        <v>7116</v>
      </c>
      <c r="D1903" s="84" t="s">
        <v>309</v>
      </c>
      <c r="E1903" s="84" t="s">
        <v>165</v>
      </c>
      <c r="F1903" s="84" t="s">
        <v>147</v>
      </c>
      <c r="G1903" s="84" t="s">
        <v>147</v>
      </c>
      <c r="H1903" s="85">
        <v>36370</v>
      </c>
      <c r="I1903" s="84" t="s">
        <v>148</v>
      </c>
      <c r="J1903" s="84" t="s">
        <v>7117</v>
      </c>
      <c r="K1903" s="84">
        <v>1140</v>
      </c>
      <c r="L1903" s="84" t="s">
        <v>387</v>
      </c>
      <c r="M1903" s="84">
        <v>1810391055</v>
      </c>
      <c r="N1903" s="86">
        <v>-20.2</v>
      </c>
      <c r="O1903" s="86">
        <v>20.2</v>
      </c>
      <c r="P1903" s="86">
        <v>0</v>
      </c>
      <c r="Q1903" s="84" t="s">
        <v>7118</v>
      </c>
      <c r="S1903" s="84">
        <v>1902</v>
      </c>
    </row>
    <row r="1904" spans="1:19" x14ac:dyDescent="0.3">
      <c r="A1904" s="84">
        <v>391</v>
      </c>
      <c r="B1904" s="84">
        <v>19</v>
      </c>
      <c r="C1904" s="84" t="s">
        <v>7119</v>
      </c>
      <c r="D1904" s="84" t="s">
        <v>7120</v>
      </c>
      <c r="E1904" s="84" t="s">
        <v>165</v>
      </c>
      <c r="F1904" s="84" t="s">
        <v>147</v>
      </c>
      <c r="G1904" s="84" t="s">
        <v>147</v>
      </c>
      <c r="H1904" s="85">
        <v>36359</v>
      </c>
      <c r="I1904" s="84" t="s">
        <v>148</v>
      </c>
      <c r="J1904" s="84" t="s">
        <v>7121</v>
      </c>
      <c r="K1904" s="84">
        <v>1100</v>
      </c>
      <c r="L1904" s="84" t="s">
        <v>168</v>
      </c>
      <c r="M1904" s="84">
        <v>1910391060</v>
      </c>
      <c r="N1904" s="86">
        <v>-20.2</v>
      </c>
      <c r="O1904" s="86">
        <v>20.2</v>
      </c>
      <c r="P1904" s="86">
        <v>0</v>
      </c>
      <c r="Q1904" s="84" t="s">
        <v>7122</v>
      </c>
      <c r="S1904" s="84">
        <v>1903</v>
      </c>
    </row>
    <row r="1905" spans="1:19" x14ac:dyDescent="0.3">
      <c r="A1905" s="84">
        <v>-42</v>
      </c>
      <c r="B1905" s="84">
        <v>19</v>
      </c>
      <c r="C1905" s="84" t="s">
        <v>7123</v>
      </c>
      <c r="D1905" s="84" t="s">
        <v>2709</v>
      </c>
      <c r="E1905" s="84" t="s">
        <v>165</v>
      </c>
      <c r="F1905" s="84" t="s">
        <v>147</v>
      </c>
      <c r="G1905" s="84" t="s">
        <v>147</v>
      </c>
      <c r="H1905" s="85">
        <v>33136</v>
      </c>
      <c r="I1905" s="84" t="s">
        <v>7124</v>
      </c>
      <c r="J1905" s="84" t="s">
        <v>7125</v>
      </c>
      <c r="K1905" s="84">
        <v>21385</v>
      </c>
      <c r="L1905" s="84" t="s">
        <v>147</v>
      </c>
      <c r="M1905" s="84">
        <v>1940042022</v>
      </c>
      <c r="N1905" s="86">
        <v>-20.2</v>
      </c>
      <c r="O1905" s="86">
        <v>20.2</v>
      </c>
      <c r="P1905" s="86">
        <v>0</v>
      </c>
      <c r="Q1905" s="84" t="s">
        <v>7126</v>
      </c>
      <c r="R1905" s="84" t="s">
        <v>232</v>
      </c>
      <c r="S1905" s="84">
        <v>1904</v>
      </c>
    </row>
    <row r="1906" spans="1:19" x14ac:dyDescent="0.3">
      <c r="A1906" s="84">
        <v>-39</v>
      </c>
      <c r="B1906" s="84">
        <v>20</v>
      </c>
      <c r="C1906" s="84" t="s">
        <v>7127</v>
      </c>
      <c r="D1906" s="84" t="s">
        <v>7128</v>
      </c>
      <c r="E1906" s="84" t="s">
        <v>165</v>
      </c>
      <c r="F1906" s="84" t="s">
        <v>147</v>
      </c>
      <c r="G1906" s="84" t="s">
        <v>147</v>
      </c>
      <c r="H1906" s="85">
        <v>31101</v>
      </c>
      <c r="I1906" s="84" t="s">
        <v>228</v>
      </c>
      <c r="J1906" s="84" t="s">
        <v>7129</v>
      </c>
      <c r="K1906" s="84">
        <v>81371</v>
      </c>
      <c r="L1906" s="84" t="s">
        <v>147</v>
      </c>
      <c r="M1906" s="84">
        <v>2030039008</v>
      </c>
      <c r="N1906" s="86">
        <v>-20.2</v>
      </c>
      <c r="O1906" s="86">
        <v>20.2</v>
      </c>
      <c r="P1906" s="86">
        <v>0</v>
      </c>
      <c r="Q1906" s="84" t="s">
        <v>7130</v>
      </c>
      <c r="R1906" s="84" t="s">
        <v>220</v>
      </c>
      <c r="S1906" s="84">
        <v>1905</v>
      </c>
    </row>
    <row r="1907" spans="1:19" x14ac:dyDescent="0.3">
      <c r="A1907" s="84">
        <v>389</v>
      </c>
      <c r="B1907" s="84">
        <v>20</v>
      </c>
      <c r="C1907" s="84" t="s">
        <v>7131</v>
      </c>
      <c r="D1907" s="84" t="s">
        <v>511</v>
      </c>
      <c r="E1907" s="84" t="s">
        <v>165</v>
      </c>
      <c r="F1907" s="84" t="s">
        <v>147</v>
      </c>
      <c r="G1907" s="84" t="s">
        <v>147</v>
      </c>
      <c r="H1907" s="85">
        <v>35527</v>
      </c>
      <c r="I1907" s="84" t="s">
        <v>148</v>
      </c>
      <c r="J1907" s="84" t="s">
        <v>7132</v>
      </c>
      <c r="K1907" s="84">
        <v>1220</v>
      </c>
      <c r="L1907" s="84" t="s">
        <v>150</v>
      </c>
      <c r="M1907" s="84">
        <v>2010389065</v>
      </c>
      <c r="N1907" s="86">
        <v>-20.2</v>
      </c>
      <c r="O1907" s="86">
        <v>20.2</v>
      </c>
      <c r="P1907" s="86">
        <v>0</v>
      </c>
      <c r="Q1907" s="84" t="s">
        <v>7133</v>
      </c>
      <c r="S1907" s="84">
        <v>1906</v>
      </c>
    </row>
    <row r="1908" spans="1:19" x14ac:dyDescent="0.3">
      <c r="A1908" s="84">
        <v>230</v>
      </c>
      <c r="B1908" s="84">
        <v>17</v>
      </c>
      <c r="C1908" s="84" t="s">
        <v>7134</v>
      </c>
      <c r="D1908" s="84" t="s">
        <v>7135</v>
      </c>
      <c r="E1908" s="84" t="s">
        <v>146</v>
      </c>
      <c r="F1908" s="84" t="s">
        <v>147</v>
      </c>
      <c r="G1908" s="84" t="s">
        <v>239</v>
      </c>
      <c r="H1908" s="85">
        <v>34684</v>
      </c>
      <c r="I1908" s="84" t="s">
        <v>7136</v>
      </c>
      <c r="J1908" s="84" t="s">
        <v>7137</v>
      </c>
      <c r="K1908" s="84">
        <v>1210</v>
      </c>
      <c r="L1908" s="84" t="s">
        <v>155</v>
      </c>
      <c r="M1908" s="84">
        <v>1710230035</v>
      </c>
      <c r="N1908" s="86">
        <v>-20.2</v>
      </c>
      <c r="O1908" s="86">
        <v>20.2</v>
      </c>
      <c r="P1908" s="86">
        <v>0</v>
      </c>
      <c r="Q1908" s="84" t="s">
        <v>7138</v>
      </c>
      <c r="S1908" s="84">
        <v>1907</v>
      </c>
    </row>
    <row r="1909" spans="1:19" x14ac:dyDescent="0.3">
      <c r="A1909" s="84">
        <v>1389</v>
      </c>
      <c r="B1909" s="84">
        <v>20</v>
      </c>
      <c r="C1909" s="84" t="s">
        <v>185</v>
      </c>
      <c r="D1909" s="84" t="s">
        <v>7139</v>
      </c>
      <c r="E1909" s="84" t="s">
        <v>165</v>
      </c>
      <c r="F1909" s="84" t="s">
        <v>147</v>
      </c>
      <c r="G1909" s="84" t="s">
        <v>147</v>
      </c>
      <c r="H1909" s="85">
        <v>37491</v>
      </c>
      <c r="I1909" s="84" t="s">
        <v>148</v>
      </c>
      <c r="J1909" s="84" t="s">
        <v>7140</v>
      </c>
      <c r="K1909" s="84">
        <v>1200</v>
      </c>
      <c r="L1909" s="84" t="s">
        <v>945</v>
      </c>
      <c r="M1909" s="84">
        <v>2010389220</v>
      </c>
      <c r="N1909" s="86">
        <v>-20.2</v>
      </c>
      <c r="O1909" s="86">
        <v>20.2</v>
      </c>
      <c r="P1909" s="86">
        <v>0</v>
      </c>
      <c r="Q1909" s="84" t="s">
        <v>7141</v>
      </c>
      <c r="S1909" s="84">
        <v>1908</v>
      </c>
    </row>
    <row r="1910" spans="1:19" x14ac:dyDescent="0.3">
      <c r="A1910" s="84">
        <v>582</v>
      </c>
      <c r="B1910" s="84">
        <v>18</v>
      </c>
      <c r="C1910" s="84" t="s">
        <v>7142</v>
      </c>
      <c r="D1910" s="84" t="s">
        <v>7143</v>
      </c>
      <c r="E1910" s="84" t="s">
        <v>165</v>
      </c>
      <c r="F1910" s="84" t="s">
        <v>147</v>
      </c>
      <c r="G1910" s="84" t="s">
        <v>147</v>
      </c>
      <c r="H1910" s="85">
        <v>35016</v>
      </c>
      <c r="I1910" s="84" t="s">
        <v>240</v>
      </c>
      <c r="J1910" s="84" t="s">
        <v>7144</v>
      </c>
      <c r="K1910" s="84">
        <v>1150</v>
      </c>
      <c r="L1910" s="84" t="s">
        <v>173</v>
      </c>
      <c r="M1910" s="84">
        <v>1810582024</v>
      </c>
      <c r="N1910" s="86">
        <v>-20.2</v>
      </c>
      <c r="O1910" s="86">
        <v>20.2</v>
      </c>
      <c r="P1910" s="86">
        <v>0</v>
      </c>
      <c r="Q1910" s="84" t="s">
        <v>7145</v>
      </c>
      <c r="S1910" s="84">
        <v>1909</v>
      </c>
    </row>
    <row r="1911" spans="1:19" x14ac:dyDescent="0.3">
      <c r="A1911" s="84">
        <v>582</v>
      </c>
      <c r="B1911" s="84">
        <v>19</v>
      </c>
      <c r="C1911" s="84" t="s">
        <v>7146</v>
      </c>
      <c r="D1911" s="84" t="s">
        <v>7139</v>
      </c>
      <c r="E1911" s="84" t="s">
        <v>165</v>
      </c>
      <c r="F1911" s="84" t="s">
        <v>147</v>
      </c>
      <c r="G1911" s="84" t="s">
        <v>147</v>
      </c>
      <c r="H1911" s="85">
        <v>34822</v>
      </c>
      <c r="I1911" s="84" t="s">
        <v>148</v>
      </c>
      <c r="J1911" s="84" t="s">
        <v>7147</v>
      </c>
      <c r="K1911" s="84">
        <v>1110</v>
      </c>
      <c r="L1911" s="84" t="s">
        <v>330</v>
      </c>
      <c r="M1911" s="84">
        <v>1910582037</v>
      </c>
      <c r="N1911" s="86">
        <v>-20.2</v>
      </c>
      <c r="O1911" s="86">
        <v>20.2</v>
      </c>
      <c r="P1911" s="86">
        <v>0</v>
      </c>
      <c r="Q1911" s="84" t="s">
        <v>7148</v>
      </c>
      <c r="S1911" s="84">
        <v>1910</v>
      </c>
    </row>
    <row r="1912" spans="1:19" x14ac:dyDescent="0.3">
      <c r="A1912" s="84">
        <v>582</v>
      </c>
      <c r="B1912" s="84">
        <v>19</v>
      </c>
      <c r="C1912" s="84" t="s">
        <v>7146</v>
      </c>
      <c r="D1912" s="84" t="s">
        <v>7149</v>
      </c>
      <c r="E1912" s="84" t="s">
        <v>165</v>
      </c>
      <c r="F1912" s="84" t="s">
        <v>147</v>
      </c>
      <c r="G1912" s="84" t="s">
        <v>147</v>
      </c>
      <c r="H1912" s="85">
        <v>35172</v>
      </c>
      <c r="I1912" s="84" t="s">
        <v>148</v>
      </c>
      <c r="J1912" s="84" t="s">
        <v>7150</v>
      </c>
      <c r="K1912" s="84">
        <v>1150</v>
      </c>
      <c r="L1912" s="84" t="s">
        <v>173</v>
      </c>
      <c r="M1912" s="84">
        <v>1910582038</v>
      </c>
      <c r="N1912" s="86">
        <v>-20.2</v>
      </c>
      <c r="O1912" s="86">
        <v>20.2</v>
      </c>
      <c r="P1912" s="86">
        <v>0</v>
      </c>
      <c r="Q1912" s="84" t="s">
        <v>7151</v>
      </c>
      <c r="S1912" s="84">
        <v>1911</v>
      </c>
    </row>
    <row r="1913" spans="1:19" x14ac:dyDescent="0.3">
      <c r="A1913" s="84">
        <v>389</v>
      </c>
      <c r="B1913" s="84">
        <v>17</v>
      </c>
      <c r="C1913" s="84" t="s">
        <v>7152</v>
      </c>
      <c r="D1913" s="84" t="s">
        <v>7153</v>
      </c>
      <c r="E1913" s="84" t="s">
        <v>165</v>
      </c>
      <c r="F1913" s="84" t="s">
        <v>147</v>
      </c>
      <c r="G1913" s="84" t="s">
        <v>147</v>
      </c>
      <c r="H1913" s="85">
        <v>34521</v>
      </c>
      <c r="I1913" s="84" t="s">
        <v>148</v>
      </c>
      <c r="J1913" s="84" t="s">
        <v>7154</v>
      </c>
      <c r="K1913" s="84">
        <v>1100</v>
      </c>
      <c r="L1913" s="84" t="s">
        <v>155</v>
      </c>
      <c r="M1913" s="84">
        <v>1710389156</v>
      </c>
      <c r="N1913" s="86">
        <v>-20.2</v>
      </c>
      <c r="O1913" s="86">
        <v>20.2</v>
      </c>
      <c r="P1913" s="86">
        <v>0</v>
      </c>
      <c r="Q1913" s="84" t="s">
        <v>7155</v>
      </c>
      <c r="S1913" s="84">
        <v>1912</v>
      </c>
    </row>
    <row r="1914" spans="1:19" x14ac:dyDescent="0.3">
      <c r="A1914" s="84">
        <v>480</v>
      </c>
      <c r="B1914" s="84">
        <v>18</v>
      </c>
      <c r="C1914" s="84" t="s">
        <v>7152</v>
      </c>
      <c r="D1914" s="84" t="s">
        <v>7156</v>
      </c>
      <c r="E1914" s="84" t="s">
        <v>165</v>
      </c>
      <c r="F1914" s="84" t="s">
        <v>147</v>
      </c>
      <c r="G1914" s="84" t="s">
        <v>147</v>
      </c>
      <c r="H1914" s="85">
        <v>35942</v>
      </c>
      <c r="I1914" s="84" t="s">
        <v>148</v>
      </c>
      <c r="J1914" s="84" t="s">
        <v>7157</v>
      </c>
      <c r="K1914" s="84">
        <v>1150</v>
      </c>
      <c r="L1914" s="84" t="s">
        <v>173</v>
      </c>
      <c r="M1914" s="84">
        <v>1810480015</v>
      </c>
      <c r="N1914" s="86">
        <v>-20.2</v>
      </c>
      <c r="O1914" s="86">
        <v>20.2</v>
      </c>
      <c r="P1914" s="86">
        <v>0</v>
      </c>
      <c r="Q1914" s="84" t="s">
        <v>7158</v>
      </c>
      <c r="S1914" s="84">
        <v>1913</v>
      </c>
    </row>
    <row r="1915" spans="1:19" x14ac:dyDescent="0.3">
      <c r="A1915" s="84">
        <v>-39</v>
      </c>
      <c r="B1915" s="84">
        <v>19</v>
      </c>
      <c r="C1915" s="84" t="s">
        <v>7159</v>
      </c>
      <c r="D1915" s="84" t="s">
        <v>210</v>
      </c>
      <c r="E1915" s="84" t="s">
        <v>146</v>
      </c>
      <c r="F1915" s="84" t="s">
        <v>147</v>
      </c>
      <c r="G1915" s="84" t="s">
        <v>147</v>
      </c>
      <c r="H1915" s="85">
        <v>31644</v>
      </c>
      <c r="I1915" s="84" t="s">
        <v>228</v>
      </c>
      <c r="J1915" s="84" t="s">
        <v>7160</v>
      </c>
      <c r="K1915" s="84">
        <v>25335</v>
      </c>
      <c r="L1915" s="84" t="s">
        <v>147</v>
      </c>
      <c r="M1915" s="84">
        <v>1940039173</v>
      </c>
      <c r="N1915" s="86">
        <v>-20.2</v>
      </c>
      <c r="O1915" s="86">
        <v>20.2</v>
      </c>
      <c r="P1915" s="86">
        <v>0</v>
      </c>
      <c r="Q1915" s="84" t="s">
        <v>7161</v>
      </c>
      <c r="R1915" s="84" t="s">
        <v>220</v>
      </c>
      <c r="S1915" s="84">
        <v>1914</v>
      </c>
    </row>
    <row r="1916" spans="1:19" x14ac:dyDescent="0.3">
      <c r="A1916" s="84">
        <v>387</v>
      </c>
      <c r="B1916" s="84">
        <v>20</v>
      </c>
      <c r="C1916" s="84" t="s">
        <v>7162</v>
      </c>
      <c r="D1916" s="84" t="s">
        <v>7163</v>
      </c>
      <c r="E1916" s="84" t="s">
        <v>165</v>
      </c>
      <c r="F1916" s="84" t="s">
        <v>147</v>
      </c>
      <c r="G1916" s="84" t="s">
        <v>147</v>
      </c>
      <c r="H1916" s="85">
        <v>36511</v>
      </c>
      <c r="I1916" s="84" t="s">
        <v>399</v>
      </c>
      <c r="J1916" s="84" t="s">
        <v>7164</v>
      </c>
      <c r="K1916" s="84">
        <v>1100</v>
      </c>
      <c r="L1916" s="84" t="s">
        <v>168</v>
      </c>
      <c r="M1916" s="84">
        <v>2010387077</v>
      </c>
      <c r="N1916" s="86">
        <v>-20.2</v>
      </c>
      <c r="O1916" s="86">
        <v>20.2</v>
      </c>
      <c r="P1916" s="86">
        <v>0</v>
      </c>
      <c r="Q1916" s="84" t="s">
        <v>7165</v>
      </c>
      <c r="S1916" s="84">
        <v>1915</v>
      </c>
    </row>
    <row r="1917" spans="1:19" x14ac:dyDescent="0.3">
      <c r="A1917" s="84">
        <v>229</v>
      </c>
      <c r="B1917" s="84">
        <v>18</v>
      </c>
      <c r="C1917" s="84" t="s">
        <v>7166</v>
      </c>
      <c r="D1917" s="84" t="s">
        <v>482</v>
      </c>
      <c r="E1917" s="84" t="s">
        <v>146</v>
      </c>
      <c r="F1917" s="84" t="s">
        <v>147</v>
      </c>
      <c r="G1917" s="84" t="s">
        <v>147</v>
      </c>
      <c r="H1917" s="85">
        <v>34585</v>
      </c>
      <c r="I1917" s="84" t="s">
        <v>148</v>
      </c>
      <c r="J1917" s="84" t="s">
        <v>7167</v>
      </c>
      <c r="K1917" s="84">
        <v>2100</v>
      </c>
      <c r="L1917" s="84" t="s">
        <v>3963</v>
      </c>
      <c r="M1917" s="84">
        <v>1810229038</v>
      </c>
      <c r="N1917" s="86">
        <v>-20.2</v>
      </c>
      <c r="O1917" s="86">
        <v>20.2</v>
      </c>
      <c r="P1917" s="86">
        <v>0</v>
      </c>
      <c r="Q1917" s="84" t="s">
        <v>7168</v>
      </c>
      <c r="S1917" s="84">
        <v>1916</v>
      </c>
    </row>
    <row r="1918" spans="1:19" x14ac:dyDescent="0.3">
      <c r="A1918" s="84">
        <v>387</v>
      </c>
      <c r="B1918" s="84">
        <v>18</v>
      </c>
      <c r="C1918" s="84" t="s">
        <v>7166</v>
      </c>
      <c r="D1918" s="84" t="s">
        <v>482</v>
      </c>
      <c r="E1918" s="84" t="s">
        <v>146</v>
      </c>
      <c r="F1918" s="84" t="s">
        <v>147</v>
      </c>
      <c r="G1918" s="84" t="s">
        <v>147</v>
      </c>
      <c r="H1918" s="85">
        <v>35734</v>
      </c>
      <c r="I1918" s="84" t="s">
        <v>148</v>
      </c>
      <c r="J1918" s="84" t="s">
        <v>7169</v>
      </c>
      <c r="K1918" s="84">
        <v>2170</v>
      </c>
      <c r="L1918" s="84" t="s">
        <v>3353</v>
      </c>
      <c r="M1918" s="84">
        <v>1810387083</v>
      </c>
      <c r="N1918" s="86">
        <v>-20.2</v>
      </c>
      <c r="O1918" s="86">
        <v>20.2</v>
      </c>
      <c r="P1918" s="86">
        <v>0</v>
      </c>
      <c r="Q1918" s="84" t="s">
        <v>7170</v>
      </c>
      <c r="S1918" s="84">
        <v>1917</v>
      </c>
    </row>
    <row r="1919" spans="1:19" x14ac:dyDescent="0.3">
      <c r="A1919" s="84">
        <v>582</v>
      </c>
      <c r="B1919" s="84">
        <v>19</v>
      </c>
      <c r="C1919" s="84" t="s">
        <v>7171</v>
      </c>
      <c r="D1919" s="84" t="s">
        <v>1894</v>
      </c>
      <c r="E1919" s="84" t="s">
        <v>146</v>
      </c>
      <c r="F1919" s="84" t="s">
        <v>147</v>
      </c>
      <c r="G1919" s="84" t="s">
        <v>147</v>
      </c>
      <c r="H1919" s="85">
        <v>32430</v>
      </c>
      <c r="I1919" s="84" t="s">
        <v>148</v>
      </c>
      <c r="J1919" s="84" t="s">
        <v>7172</v>
      </c>
      <c r="K1919" s="84">
        <v>1030</v>
      </c>
      <c r="L1919" s="84" t="s">
        <v>277</v>
      </c>
      <c r="M1919" s="84">
        <v>1910582039</v>
      </c>
      <c r="N1919" s="86">
        <v>-20.2</v>
      </c>
      <c r="O1919" s="86">
        <v>20.2</v>
      </c>
      <c r="P1919" s="86">
        <v>0</v>
      </c>
      <c r="Q1919" s="84" t="s">
        <v>7173</v>
      </c>
      <c r="S1919" s="84">
        <v>1918</v>
      </c>
    </row>
    <row r="1920" spans="1:19" x14ac:dyDescent="0.3">
      <c r="A1920" s="84">
        <v>613</v>
      </c>
      <c r="B1920" s="84">
        <v>17</v>
      </c>
      <c r="C1920" s="84" t="s">
        <v>7174</v>
      </c>
      <c r="D1920" s="84" t="s">
        <v>2242</v>
      </c>
      <c r="E1920" s="84" t="s">
        <v>146</v>
      </c>
      <c r="F1920" s="84" t="s">
        <v>147</v>
      </c>
      <c r="G1920" s="84" t="s">
        <v>2390</v>
      </c>
      <c r="H1920" s="85">
        <v>28194</v>
      </c>
      <c r="I1920" s="84" t="s">
        <v>148</v>
      </c>
      <c r="J1920" s="84" t="s">
        <v>7175</v>
      </c>
      <c r="K1920" s="84">
        <v>1170</v>
      </c>
      <c r="L1920" s="84" t="s">
        <v>155</v>
      </c>
      <c r="M1920" s="84">
        <v>1710613011</v>
      </c>
      <c r="N1920" s="86">
        <v>-20.2</v>
      </c>
      <c r="O1920" s="86">
        <v>20.2</v>
      </c>
      <c r="P1920" s="86">
        <v>0</v>
      </c>
      <c r="Q1920" s="84" t="s">
        <v>7176</v>
      </c>
      <c r="S1920" s="84">
        <v>1919</v>
      </c>
    </row>
    <row r="1921" spans="1:19" x14ac:dyDescent="0.3">
      <c r="A1921" s="84">
        <v>-45</v>
      </c>
      <c r="B1921" s="84">
        <v>20</v>
      </c>
      <c r="C1921" s="84" t="s">
        <v>7177</v>
      </c>
      <c r="D1921" s="84" t="s">
        <v>7178</v>
      </c>
      <c r="E1921" s="84" t="s">
        <v>146</v>
      </c>
      <c r="F1921" s="84" t="s">
        <v>147</v>
      </c>
      <c r="G1921" s="84" t="s">
        <v>239</v>
      </c>
      <c r="H1921" s="85">
        <v>32632</v>
      </c>
      <c r="I1921" s="84" t="s">
        <v>624</v>
      </c>
      <c r="J1921" s="84" t="s">
        <v>7179</v>
      </c>
      <c r="K1921" s="84">
        <v>1160</v>
      </c>
      <c r="L1921" s="84" t="s">
        <v>155</v>
      </c>
      <c r="M1921" s="84">
        <v>2030045007</v>
      </c>
      <c r="N1921" s="86">
        <v>-20.2</v>
      </c>
      <c r="O1921" s="86">
        <v>20.2</v>
      </c>
      <c r="P1921" s="86">
        <v>0</v>
      </c>
      <c r="Q1921" s="84" t="s">
        <v>7180</v>
      </c>
      <c r="R1921" s="84" t="s">
        <v>492</v>
      </c>
      <c r="S1921" s="84">
        <v>1920</v>
      </c>
    </row>
    <row r="1922" spans="1:19" x14ac:dyDescent="0.3">
      <c r="A1922" s="84">
        <v>390</v>
      </c>
      <c r="B1922" s="84">
        <v>17</v>
      </c>
      <c r="C1922" s="84" t="s">
        <v>7181</v>
      </c>
      <c r="D1922" s="84" t="s">
        <v>7182</v>
      </c>
      <c r="E1922" s="84" t="s">
        <v>146</v>
      </c>
      <c r="F1922" s="84" t="s">
        <v>147</v>
      </c>
      <c r="G1922" s="84" t="s">
        <v>239</v>
      </c>
      <c r="H1922" s="85">
        <v>34686</v>
      </c>
      <c r="I1922" s="84" t="s">
        <v>148</v>
      </c>
      <c r="J1922" s="84" t="s">
        <v>7183</v>
      </c>
      <c r="K1922" s="84">
        <v>1220</v>
      </c>
      <c r="L1922" s="84" t="s">
        <v>155</v>
      </c>
      <c r="M1922" s="84">
        <v>1710390039</v>
      </c>
      <c r="N1922" s="86">
        <v>-20.2</v>
      </c>
      <c r="O1922" s="86">
        <v>20.2</v>
      </c>
      <c r="P1922" s="86">
        <v>0</v>
      </c>
      <c r="Q1922" s="84" t="s">
        <v>7184</v>
      </c>
      <c r="S1922" s="84">
        <v>1921</v>
      </c>
    </row>
    <row r="1923" spans="1:19" x14ac:dyDescent="0.3">
      <c r="A1923" s="84">
        <v>1389</v>
      </c>
      <c r="B1923" s="84">
        <v>18</v>
      </c>
      <c r="C1923" s="84" t="s">
        <v>7181</v>
      </c>
      <c r="D1923" s="84" t="s">
        <v>654</v>
      </c>
      <c r="E1923" s="84" t="s">
        <v>146</v>
      </c>
      <c r="F1923" s="84" t="s">
        <v>147</v>
      </c>
      <c r="G1923" s="84" t="s">
        <v>147</v>
      </c>
      <c r="H1923" s="85">
        <v>36004</v>
      </c>
      <c r="I1923" s="84" t="s">
        <v>148</v>
      </c>
      <c r="J1923" s="84" t="s">
        <v>7183</v>
      </c>
      <c r="K1923" s="84">
        <v>1220</v>
      </c>
      <c r="L1923" s="84" t="s">
        <v>150</v>
      </c>
      <c r="M1923" s="84">
        <v>1810389928</v>
      </c>
      <c r="N1923" s="86">
        <v>-20.2</v>
      </c>
      <c r="O1923" s="86">
        <v>20.2</v>
      </c>
      <c r="P1923" s="86">
        <v>0</v>
      </c>
      <c r="Q1923" s="84" t="s">
        <v>7185</v>
      </c>
      <c r="S1923" s="84">
        <v>1922</v>
      </c>
    </row>
    <row r="1924" spans="1:19" x14ac:dyDescent="0.3">
      <c r="A1924" s="84">
        <v>-42</v>
      </c>
      <c r="B1924" s="84">
        <v>20</v>
      </c>
      <c r="C1924" s="84" t="s">
        <v>7181</v>
      </c>
      <c r="D1924" s="84" t="s">
        <v>222</v>
      </c>
      <c r="E1924" s="84" t="s">
        <v>146</v>
      </c>
      <c r="F1924" s="84" t="s">
        <v>147</v>
      </c>
      <c r="G1924" s="84" t="s">
        <v>147</v>
      </c>
      <c r="H1924" s="85">
        <v>34174</v>
      </c>
      <c r="I1924" s="84" t="s">
        <v>228</v>
      </c>
      <c r="J1924" s="84" t="s">
        <v>7186</v>
      </c>
      <c r="K1924" s="84">
        <v>97702</v>
      </c>
      <c r="L1924" s="84" t="s">
        <v>7187</v>
      </c>
      <c r="M1924" s="84">
        <v>2030042072</v>
      </c>
      <c r="N1924" s="86">
        <v>-20.2</v>
      </c>
      <c r="O1924" s="86">
        <v>20.2</v>
      </c>
      <c r="P1924" s="86">
        <v>0</v>
      </c>
      <c r="Q1924" s="84" t="s">
        <v>7188</v>
      </c>
      <c r="R1924" s="84" t="s">
        <v>232</v>
      </c>
      <c r="S1924" s="84">
        <v>1923</v>
      </c>
    </row>
    <row r="1925" spans="1:19" x14ac:dyDescent="0.3">
      <c r="A1925" s="84">
        <v>389</v>
      </c>
      <c r="B1925" s="84">
        <v>20</v>
      </c>
      <c r="C1925" s="84" t="s">
        <v>7181</v>
      </c>
      <c r="D1925" s="84" t="s">
        <v>7189</v>
      </c>
      <c r="E1925" s="84" t="s">
        <v>165</v>
      </c>
      <c r="F1925" s="84" t="s">
        <v>147</v>
      </c>
      <c r="G1925" s="84" t="s">
        <v>147</v>
      </c>
      <c r="H1925" s="85">
        <v>35954</v>
      </c>
      <c r="I1925" s="84" t="s">
        <v>148</v>
      </c>
      <c r="J1925" s="84" t="s">
        <v>7190</v>
      </c>
      <c r="K1925" s="84">
        <v>1140</v>
      </c>
      <c r="L1925" s="84" t="s">
        <v>387</v>
      </c>
      <c r="M1925" s="84">
        <v>2010389066</v>
      </c>
      <c r="N1925" s="86">
        <v>-20.2</v>
      </c>
      <c r="O1925" s="86">
        <v>0</v>
      </c>
      <c r="P1925" s="86">
        <v>-20.2</v>
      </c>
      <c r="Q1925" s="84" t="s">
        <v>7191</v>
      </c>
      <c r="S1925" s="84">
        <v>1924</v>
      </c>
    </row>
    <row r="1926" spans="1:19" x14ac:dyDescent="0.3">
      <c r="A1926" s="84">
        <v>392</v>
      </c>
      <c r="B1926" s="84">
        <v>19</v>
      </c>
      <c r="C1926" s="84" t="s">
        <v>7192</v>
      </c>
      <c r="D1926" s="84" t="s">
        <v>7193</v>
      </c>
      <c r="E1926" s="84" t="s">
        <v>146</v>
      </c>
      <c r="F1926" s="84" t="s">
        <v>147</v>
      </c>
      <c r="G1926" s="84" t="s">
        <v>239</v>
      </c>
      <c r="H1926" s="85">
        <v>34430</v>
      </c>
      <c r="I1926" s="84" t="s">
        <v>148</v>
      </c>
      <c r="J1926" s="84" t="s">
        <v>7194</v>
      </c>
      <c r="K1926" s="84">
        <v>1100</v>
      </c>
      <c r="L1926" s="84" t="s">
        <v>168</v>
      </c>
      <c r="M1926" s="84">
        <v>1910392019</v>
      </c>
      <c r="N1926" s="86">
        <v>-20.2</v>
      </c>
      <c r="O1926" s="86">
        <v>20.2</v>
      </c>
      <c r="P1926" s="86">
        <v>0</v>
      </c>
      <c r="Q1926" s="84" t="s">
        <v>7195</v>
      </c>
      <c r="S1926" s="84">
        <v>1925</v>
      </c>
    </row>
    <row r="1927" spans="1:19" x14ac:dyDescent="0.3">
      <c r="A1927" s="84">
        <v>390</v>
      </c>
      <c r="B1927" s="84">
        <v>19</v>
      </c>
      <c r="C1927" s="84" t="s">
        <v>7196</v>
      </c>
      <c r="D1927" s="84" t="s">
        <v>4175</v>
      </c>
      <c r="E1927" s="84" t="s">
        <v>146</v>
      </c>
      <c r="F1927" s="84" t="s">
        <v>147</v>
      </c>
      <c r="G1927" s="84" t="s">
        <v>239</v>
      </c>
      <c r="H1927" s="85">
        <v>34177</v>
      </c>
      <c r="I1927" s="84" t="s">
        <v>148</v>
      </c>
      <c r="J1927" s="84" t="s">
        <v>7197</v>
      </c>
      <c r="K1927" s="84">
        <v>1100</v>
      </c>
      <c r="L1927" s="84" t="s">
        <v>155</v>
      </c>
      <c r="M1927" s="84">
        <v>1910390038</v>
      </c>
      <c r="N1927" s="86">
        <v>-20.2</v>
      </c>
      <c r="O1927" s="86">
        <v>20.2</v>
      </c>
      <c r="P1927" s="86">
        <v>0</v>
      </c>
      <c r="Q1927" s="84" t="s">
        <v>7198</v>
      </c>
      <c r="S1927" s="84">
        <v>1926</v>
      </c>
    </row>
    <row r="1928" spans="1:19" x14ac:dyDescent="0.3">
      <c r="A1928" s="84">
        <v>229</v>
      </c>
      <c r="B1928" s="84">
        <v>19</v>
      </c>
      <c r="C1928" s="84" t="s">
        <v>7199</v>
      </c>
      <c r="D1928" s="84" t="s">
        <v>1166</v>
      </c>
      <c r="E1928" s="84" t="s">
        <v>146</v>
      </c>
      <c r="F1928" s="84" t="s">
        <v>147</v>
      </c>
      <c r="G1928" s="84" t="s">
        <v>147</v>
      </c>
      <c r="H1928" s="85">
        <v>32437</v>
      </c>
      <c r="I1928" s="84" t="s">
        <v>148</v>
      </c>
      <c r="J1928" s="84" t="s">
        <v>7200</v>
      </c>
      <c r="K1928" s="84">
        <v>1050</v>
      </c>
      <c r="L1928" s="84" t="s">
        <v>192</v>
      </c>
      <c r="M1928" s="84">
        <v>1910229031</v>
      </c>
      <c r="N1928" s="86">
        <v>-20.2</v>
      </c>
      <c r="O1928" s="86">
        <v>20.2</v>
      </c>
      <c r="P1928" s="86">
        <v>0</v>
      </c>
      <c r="Q1928" s="84" t="s">
        <v>7201</v>
      </c>
      <c r="S1928" s="84">
        <v>1927</v>
      </c>
    </row>
    <row r="1929" spans="1:19" x14ac:dyDescent="0.3">
      <c r="A1929" s="84">
        <v>389</v>
      </c>
      <c r="B1929" s="84">
        <v>20</v>
      </c>
      <c r="C1929" s="84" t="s">
        <v>7202</v>
      </c>
      <c r="D1929" s="84" t="s">
        <v>7203</v>
      </c>
      <c r="E1929" s="84" t="s">
        <v>165</v>
      </c>
      <c r="F1929" s="84" t="s">
        <v>147</v>
      </c>
      <c r="G1929" s="84" t="s">
        <v>147</v>
      </c>
      <c r="H1929" s="85">
        <v>30604</v>
      </c>
      <c r="I1929" s="84" t="s">
        <v>902</v>
      </c>
      <c r="J1929" s="84" t="s">
        <v>7204</v>
      </c>
      <c r="K1929" s="84">
        <v>1080</v>
      </c>
      <c r="L1929" s="84" t="s">
        <v>343</v>
      </c>
      <c r="M1929" s="84">
        <v>2010389067</v>
      </c>
      <c r="N1929" s="86">
        <v>-20.2</v>
      </c>
      <c r="O1929" s="86">
        <v>20.2</v>
      </c>
      <c r="P1929" s="86">
        <v>0</v>
      </c>
      <c r="Q1929" s="84" t="s">
        <v>7205</v>
      </c>
      <c r="S1929" s="84">
        <v>1928</v>
      </c>
    </row>
    <row r="1930" spans="1:19" x14ac:dyDescent="0.3">
      <c r="A1930" s="84">
        <v>229</v>
      </c>
      <c r="B1930" s="84">
        <v>18</v>
      </c>
      <c r="C1930" s="84" t="s">
        <v>7206</v>
      </c>
      <c r="D1930" s="84" t="s">
        <v>7207</v>
      </c>
      <c r="E1930" s="84" t="s">
        <v>146</v>
      </c>
      <c r="F1930" s="84" t="s">
        <v>3005</v>
      </c>
      <c r="G1930" s="84" t="s">
        <v>7208</v>
      </c>
      <c r="H1930" s="85">
        <v>23950</v>
      </c>
      <c r="I1930" s="84" t="s">
        <v>148</v>
      </c>
      <c r="J1930" s="84" t="s">
        <v>7209</v>
      </c>
      <c r="K1930" s="84">
        <v>1110</v>
      </c>
      <c r="L1930" s="84" t="s">
        <v>330</v>
      </c>
      <c r="M1930" s="84">
        <v>1810229079</v>
      </c>
      <c r="N1930" s="86">
        <v>-20.2</v>
      </c>
      <c r="O1930" s="86">
        <v>20.2</v>
      </c>
      <c r="P1930" s="86">
        <v>0</v>
      </c>
      <c r="Q1930" s="84" t="s">
        <v>7210</v>
      </c>
      <c r="S1930" s="84">
        <v>1929</v>
      </c>
    </row>
    <row r="1931" spans="1:19" x14ac:dyDescent="0.3">
      <c r="A1931" s="84">
        <v>-39</v>
      </c>
      <c r="B1931" s="84">
        <v>19</v>
      </c>
      <c r="C1931" s="84" t="s">
        <v>7211</v>
      </c>
      <c r="D1931" s="84" t="s">
        <v>7212</v>
      </c>
      <c r="E1931" s="84" t="s">
        <v>146</v>
      </c>
      <c r="F1931" s="84" t="s">
        <v>147</v>
      </c>
      <c r="G1931" s="84" t="s">
        <v>147</v>
      </c>
      <c r="H1931" s="85">
        <v>30558</v>
      </c>
      <c r="I1931" s="84" t="s">
        <v>228</v>
      </c>
      <c r="J1931" s="84" t="s">
        <v>7213</v>
      </c>
      <c r="K1931" s="84">
        <v>49685</v>
      </c>
      <c r="L1931" s="84" t="s">
        <v>147</v>
      </c>
      <c r="M1931" s="84">
        <v>1940039141</v>
      </c>
      <c r="N1931" s="86">
        <v>-20.2</v>
      </c>
      <c r="O1931" s="86">
        <v>20.2</v>
      </c>
      <c r="P1931" s="86">
        <v>0</v>
      </c>
      <c r="Q1931" s="84" t="s">
        <v>7214</v>
      </c>
      <c r="R1931" s="84" t="s">
        <v>220</v>
      </c>
      <c r="S1931" s="84">
        <v>1930</v>
      </c>
    </row>
    <row r="1932" spans="1:19" x14ac:dyDescent="0.3">
      <c r="A1932" s="84">
        <v>613</v>
      </c>
      <c r="B1932" s="84">
        <v>16</v>
      </c>
      <c r="C1932" s="84" t="s">
        <v>7215</v>
      </c>
      <c r="D1932" s="84" t="s">
        <v>1180</v>
      </c>
      <c r="E1932" s="84" t="s">
        <v>146</v>
      </c>
      <c r="F1932" s="84" t="s">
        <v>147</v>
      </c>
      <c r="G1932" s="84" t="s">
        <v>239</v>
      </c>
      <c r="H1932" s="85">
        <v>33002</v>
      </c>
      <c r="I1932" s="84" t="s">
        <v>148</v>
      </c>
      <c r="J1932" s="84" t="s">
        <v>7216</v>
      </c>
      <c r="K1932" s="84">
        <v>2232</v>
      </c>
      <c r="L1932" s="84" t="s">
        <v>2610</v>
      </c>
      <c r="M1932" s="84">
        <v>1610613016</v>
      </c>
      <c r="N1932" s="86">
        <v>-20.2</v>
      </c>
      <c r="O1932" s="86">
        <v>0</v>
      </c>
      <c r="P1932" s="86">
        <v>-20.2</v>
      </c>
      <c r="Q1932" s="84" t="s">
        <v>7217</v>
      </c>
      <c r="S1932" s="84">
        <v>1931</v>
      </c>
    </row>
    <row r="1933" spans="1:19" x14ac:dyDescent="0.3">
      <c r="A1933" s="84">
        <v>387</v>
      </c>
      <c r="B1933" s="84">
        <v>19</v>
      </c>
      <c r="C1933" s="84" t="s">
        <v>7218</v>
      </c>
      <c r="D1933" s="84" t="s">
        <v>7219</v>
      </c>
      <c r="E1933" s="84" t="s">
        <v>165</v>
      </c>
      <c r="F1933" s="84" t="s">
        <v>147</v>
      </c>
      <c r="G1933" s="84" t="s">
        <v>147</v>
      </c>
      <c r="H1933" s="85">
        <v>37067</v>
      </c>
      <c r="I1933" s="84" t="s">
        <v>148</v>
      </c>
      <c r="J1933" s="84" t="s">
        <v>7220</v>
      </c>
      <c r="K1933" s="84">
        <v>1100</v>
      </c>
      <c r="L1933" s="84" t="s">
        <v>168</v>
      </c>
      <c r="M1933" s="84">
        <v>1910387083</v>
      </c>
      <c r="N1933" s="86">
        <v>-20.2</v>
      </c>
      <c r="O1933" s="86">
        <v>20.2</v>
      </c>
      <c r="P1933" s="86">
        <v>0</v>
      </c>
      <c r="Q1933" s="84" t="s">
        <v>7221</v>
      </c>
      <c r="S1933" s="84">
        <v>1932</v>
      </c>
    </row>
    <row r="1934" spans="1:19" x14ac:dyDescent="0.3">
      <c r="A1934" s="84">
        <v>702</v>
      </c>
      <c r="B1934" s="84">
        <v>18</v>
      </c>
      <c r="C1934" s="84" t="s">
        <v>7222</v>
      </c>
      <c r="D1934" s="84" t="s">
        <v>275</v>
      </c>
      <c r="E1934" s="84" t="s">
        <v>165</v>
      </c>
      <c r="F1934" s="84" t="s">
        <v>147</v>
      </c>
      <c r="G1934" s="84" t="s">
        <v>147</v>
      </c>
      <c r="H1934" s="85">
        <v>36687</v>
      </c>
      <c r="I1934" s="84" t="s">
        <v>148</v>
      </c>
      <c r="J1934" s="84" t="s">
        <v>7223</v>
      </c>
      <c r="K1934" s="84">
        <v>1220</v>
      </c>
      <c r="L1934" s="84" t="s">
        <v>150</v>
      </c>
      <c r="M1934" s="84">
        <v>1810702027</v>
      </c>
      <c r="N1934" s="86">
        <v>-20.2</v>
      </c>
      <c r="O1934" s="86">
        <v>20.2</v>
      </c>
      <c r="P1934" s="86">
        <v>0</v>
      </c>
      <c r="Q1934" s="84" t="s">
        <v>7224</v>
      </c>
      <c r="S1934" s="84">
        <v>1933</v>
      </c>
    </row>
    <row r="1935" spans="1:19" x14ac:dyDescent="0.3">
      <c r="A1935" s="84">
        <v>702</v>
      </c>
      <c r="B1935" s="84">
        <v>19</v>
      </c>
      <c r="C1935" s="84" t="s">
        <v>7225</v>
      </c>
      <c r="D1935" s="84" t="s">
        <v>2041</v>
      </c>
      <c r="E1935" s="84" t="s">
        <v>146</v>
      </c>
      <c r="F1935" s="84" t="s">
        <v>147</v>
      </c>
      <c r="G1935" s="84" t="s">
        <v>147</v>
      </c>
      <c r="H1935" s="85">
        <v>36384</v>
      </c>
      <c r="I1935" s="84" t="s">
        <v>148</v>
      </c>
      <c r="J1935" s="84" t="s">
        <v>7226</v>
      </c>
      <c r="K1935" s="84">
        <v>3300</v>
      </c>
      <c r="L1935" s="84" t="s">
        <v>7227</v>
      </c>
      <c r="M1935" s="84">
        <v>1910702032</v>
      </c>
      <c r="N1935" s="86">
        <v>-20.2</v>
      </c>
      <c r="O1935" s="86">
        <v>20.2</v>
      </c>
      <c r="P1935" s="86">
        <v>0</v>
      </c>
      <c r="Q1935" s="84" t="s">
        <v>7228</v>
      </c>
      <c r="S1935" s="84">
        <v>1934</v>
      </c>
    </row>
    <row r="1936" spans="1:19" x14ac:dyDescent="0.3">
      <c r="A1936" s="84">
        <v>-41</v>
      </c>
      <c r="B1936" s="84">
        <v>19</v>
      </c>
      <c r="C1936" s="84" t="s">
        <v>7229</v>
      </c>
      <c r="D1936" s="84" t="s">
        <v>1129</v>
      </c>
      <c r="E1936" s="84" t="s">
        <v>165</v>
      </c>
      <c r="F1936" s="84" t="s">
        <v>147</v>
      </c>
      <c r="G1936" s="84" t="s">
        <v>529</v>
      </c>
      <c r="H1936" s="85">
        <v>32179</v>
      </c>
      <c r="I1936" s="84" t="s">
        <v>148</v>
      </c>
      <c r="J1936" s="84" t="s">
        <v>7230</v>
      </c>
      <c r="K1936" s="84">
        <v>9020</v>
      </c>
      <c r="L1936" s="84" t="s">
        <v>4660</v>
      </c>
      <c r="M1936" s="84">
        <v>1930041017</v>
      </c>
      <c r="N1936" s="86">
        <v>-20.2</v>
      </c>
      <c r="O1936" s="86">
        <v>20.2</v>
      </c>
      <c r="P1936" s="86">
        <v>0</v>
      </c>
      <c r="Q1936" s="84" t="s">
        <v>7231</v>
      </c>
      <c r="R1936" s="84" t="s">
        <v>1396</v>
      </c>
      <c r="S1936" s="84">
        <v>1935</v>
      </c>
    </row>
    <row r="1937" spans="1:19" x14ac:dyDescent="0.3">
      <c r="A1937" s="84">
        <v>480</v>
      </c>
      <c r="B1937" s="84">
        <v>20</v>
      </c>
      <c r="C1937" s="84" t="s">
        <v>7232</v>
      </c>
      <c r="D1937" s="84" t="s">
        <v>7233</v>
      </c>
      <c r="E1937" s="84" t="s">
        <v>146</v>
      </c>
      <c r="F1937" s="84" t="s">
        <v>147</v>
      </c>
      <c r="G1937" s="84" t="s">
        <v>147</v>
      </c>
      <c r="H1937" s="85">
        <v>36468</v>
      </c>
      <c r="I1937" s="84" t="s">
        <v>148</v>
      </c>
      <c r="J1937" s="84" t="s">
        <v>7234</v>
      </c>
      <c r="K1937" s="84">
        <v>1150</v>
      </c>
      <c r="L1937" s="84" t="s">
        <v>173</v>
      </c>
      <c r="M1937" s="84">
        <v>2010480025</v>
      </c>
      <c r="N1937" s="86">
        <v>-20.2</v>
      </c>
      <c r="O1937" s="86">
        <v>20.2</v>
      </c>
      <c r="P1937" s="86">
        <v>0</v>
      </c>
      <c r="Q1937" s="84" t="s">
        <v>7235</v>
      </c>
      <c r="S1937" s="84">
        <v>1936</v>
      </c>
    </row>
    <row r="1938" spans="1:19" x14ac:dyDescent="0.3">
      <c r="A1938" s="84">
        <v>389</v>
      </c>
      <c r="B1938" s="84">
        <v>16</v>
      </c>
      <c r="C1938" s="84" t="s">
        <v>7236</v>
      </c>
      <c r="D1938" s="84" t="s">
        <v>7237</v>
      </c>
      <c r="E1938" s="84" t="s">
        <v>165</v>
      </c>
      <c r="F1938" s="84" t="s">
        <v>147</v>
      </c>
      <c r="G1938" s="84" t="s">
        <v>147</v>
      </c>
      <c r="H1938" s="85">
        <v>31879</v>
      </c>
      <c r="I1938" s="84" t="s">
        <v>148</v>
      </c>
      <c r="J1938" s="84" t="s">
        <v>7238</v>
      </c>
      <c r="K1938" s="84">
        <v>1210</v>
      </c>
      <c r="L1938" s="84" t="s">
        <v>155</v>
      </c>
      <c r="M1938" s="84">
        <v>1610389278</v>
      </c>
      <c r="N1938" s="86">
        <v>-20.2</v>
      </c>
      <c r="O1938" s="86">
        <v>20.2</v>
      </c>
      <c r="P1938" s="86">
        <v>0</v>
      </c>
      <c r="Q1938" s="84" t="s">
        <v>7239</v>
      </c>
      <c r="S1938" s="84">
        <v>1937</v>
      </c>
    </row>
    <row r="1939" spans="1:19" x14ac:dyDescent="0.3">
      <c r="A1939" s="84">
        <v>387</v>
      </c>
      <c r="B1939" s="84">
        <v>19</v>
      </c>
      <c r="C1939" s="84" t="s">
        <v>7240</v>
      </c>
      <c r="D1939" s="84" t="s">
        <v>7241</v>
      </c>
      <c r="E1939" s="84" t="s">
        <v>146</v>
      </c>
      <c r="F1939" s="84" t="s">
        <v>147</v>
      </c>
      <c r="G1939" s="84" t="s">
        <v>147</v>
      </c>
      <c r="H1939" s="85">
        <v>28734</v>
      </c>
      <c r="I1939" s="84" t="s">
        <v>148</v>
      </c>
      <c r="J1939" s="84" t="s">
        <v>7242</v>
      </c>
      <c r="K1939" s="84">
        <v>1210</v>
      </c>
      <c r="L1939" s="84" t="s">
        <v>261</v>
      </c>
      <c r="M1939" s="84">
        <v>1910387033</v>
      </c>
      <c r="N1939" s="86">
        <v>-20.2</v>
      </c>
      <c r="O1939" s="86">
        <v>20.2</v>
      </c>
      <c r="P1939" s="86">
        <v>0</v>
      </c>
      <c r="Q1939" s="84" t="s">
        <v>7243</v>
      </c>
      <c r="S1939" s="84">
        <v>1938</v>
      </c>
    </row>
    <row r="1940" spans="1:19" x14ac:dyDescent="0.3">
      <c r="A1940" s="84">
        <v>389</v>
      </c>
      <c r="B1940" s="84">
        <v>18</v>
      </c>
      <c r="C1940" s="84" t="s">
        <v>7240</v>
      </c>
      <c r="D1940" s="84" t="s">
        <v>7244</v>
      </c>
      <c r="E1940" s="84" t="s">
        <v>146</v>
      </c>
      <c r="F1940" s="84" t="s">
        <v>147</v>
      </c>
      <c r="G1940" s="84" t="s">
        <v>147</v>
      </c>
      <c r="H1940" s="85">
        <v>32744</v>
      </c>
      <c r="I1940" s="84" t="s">
        <v>148</v>
      </c>
      <c r="J1940" s="84" t="s">
        <v>7245</v>
      </c>
      <c r="K1940" s="84">
        <v>1220</v>
      </c>
      <c r="L1940" s="84" t="s">
        <v>150</v>
      </c>
      <c r="M1940" s="84">
        <v>1810389042</v>
      </c>
      <c r="N1940" s="86">
        <v>-20.2</v>
      </c>
      <c r="O1940" s="86">
        <v>20.2</v>
      </c>
      <c r="P1940" s="86">
        <v>0</v>
      </c>
      <c r="Q1940" s="84" t="s">
        <v>7246</v>
      </c>
      <c r="R1940" s="84" t="s">
        <v>198</v>
      </c>
      <c r="S1940" s="84">
        <v>1939</v>
      </c>
    </row>
    <row r="1941" spans="1:19" x14ac:dyDescent="0.3">
      <c r="A1941" s="84">
        <v>480</v>
      </c>
      <c r="B1941" s="84">
        <v>20</v>
      </c>
      <c r="C1941" s="84" t="s">
        <v>7247</v>
      </c>
      <c r="D1941" s="84" t="s">
        <v>7248</v>
      </c>
      <c r="E1941" s="84" t="s">
        <v>165</v>
      </c>
      <c r="F1941" s="84" t="s">
        <v>147</v>
      </c>
      <c r="G1941" s="84" t="s">
        <v>147</v>
      </c>
      <c r="H1941" s="85">
        <v>36257</v>
      </c>
      <c r="I1941" s="84" t="s">
        <v>148</v>
      </c>
      <c r="J1941" s="84" t="s">
        <v>7249</v>
      </c>
      <c r="K1941" s="84">
        <v>1220</v>
      </c>
      <c r="L1941" s="84" t="s">
        <v>150</v>
      </c>
      <c r="M1941" s="84">
        <v>2010480036</v>
      </c>
      <c r="N1941" s="86">
        <v>-20.2</v>
      </c>
      <c r="O1941" s="86">
        <v>20.2</v>
      </c>
      <c r="P1941" s="86">
        <v>0</v>
      </c>
      <c r="Q1941" s="84" t="s">
        <v>7250</v>
      </c>
      <c r="S1941" s="84">
        <v>1940</v>
      </c>
    </row>
    <row r="1942" spans="1:19" x14ac:dyDescent="0.3">
      <c r="A1942" s="84">
        <v>230</v>
      </c>
      <c r="B1942" s="84">
        <v>19</v>
      </c>
      <c r="C1942" s="84" t="s">
        <v>7251</v>
      </c>
      <c r="D1942" s="84" t="s">
        <v>359</v>
      </c>
      <c r="E1942" s="84" t="s">
        <v>146</v>
      </c>
      <c r="F1942" s="84" t="s">
        <v>147</v>
      </c>
      <c r="G1942" s="84" t="s">
        <v>239</v>
      </c>
      <c r="H1942" s="85">
        <v>34410</v>
      </c>
      <c r="I1942" s="84" t="s">
        <v>148</v>
      </c>
      <c r="J1942" s="84" t="s">
        <v>7252</v>
      </c>
      <c r="K1942" s="84">
        <v>1220</v>
      </c>
      <c r="L1942" s="84" t="s">
        <v>150</v>
      </c>
      <c r="M1942" s="84">
        <v>1910230055</v>
      </c>
      <c r="N1942" s="86">
        <v>-20.2</v>
      </c>
      <c r="O1942" s="86">
        <v>20.2</v>
      </c>
      <c r="P1942" s="86">
        <v>0</v>
      </c>
      <c r="Q1942" s="84" t="s">
        <v>7253</v>
      </c>
      <c r="S1942" s="84">
        <v>1941</v>
      </c>
    </row>
    <row r="1943" spans="1:19" x14ac:dyDescent="0.3">
      <c r="A1943" s="84">
        <v>387</v>
      </c>
      <c r="B1943" s="84">
        <v>17</v>
      </c>
      <c r="C1943" s="84" t="s">
        <v>7251</v>
      </c>
      <c r="D1943" s="84" t="s">
        <v>7254</v>
      </c>
      <c r="E1943" s="84" t="s">
        <v>165</v>
      </c>
      <c r="F1943" s="84" t="s">
        <v>147</v>
      </c>
      <c r="G1943" s="84" t="s">
        <v>147</v>
      </c>
      <c r="H1943" s="85">
        <v>33616</v>
      </c>
      <c r="I1943" s="84" t="s">
        <v>148</v>
      </c>
      <c r="J1943" s="84" t="s">
        <v>7252</v>
      </c>
      <c r="K1943" s="84">
        <v>1220</v>
      </c>
      <c r="L1943" s="84" t="s">
        <v>155</v>
      </c>
      <c r="M1943" s="84">
        <v>1710387037</v>
      </c>
      <c r="N1943" s="86">
        <v>-20.2</v>
      </c>
      <c r="O1943" s="86">
        <v>20.2</v>
      </c>
      <c r="P1943" s="86">
        <v>0</v>
      </c>
      <c r="Q1943" s="84" t="s">
        <v>7255</v>
      </c>
      <c r="S1943" s="84">
        <v>1942</v>
      </c>
    </row>
    <row r="1944" spans="1:19" x14ac:dyDescent="0.3">
      <c r="A1944" s="84">
        <v>389</v>
      </c>
      <c r="B1944" s="84">
        <v>19</v>
      </c>
      <c r="C1944" s="84" t="s">
        <v>7256</v>
      </c>
      <c r="D1944" s="84" t="s">
        <v>7257</v>
      </c>
      <c r="E1944" s="84" t="s">
        <v>146</v>
      </c>
      <c r="F1944" s="84" t="s">
        <v>147</v>
      </c>
      <c r="G1944" s="84" t="s">
        <v>147</v>
      </c>
      <c r="H1944" s="85">
        <v>34205</v>
      </c>
      <c r="I1944" s="84" t="s">
        <v>495</v>
      </c>
      <c r="J1944" s="84" t="s">
        <v>7258</v>
      </c>
      <c r="K1944" s="84">
        <v>1020</v>
      </c>
      <c r="L1944" s="84" t="s">
        <v>161</v>
      </c>
      <c r="M1944" s="84">
        <v>1910389065</v>
      </c>
      <c r="N1944" s="86">
        <v>-20.2</v>
      </c>
      <c r="O1944" s="86">
        <v>20.2</v>
      </c>
      <c r="P1944" s="86">
        <v>0</v>
      </c>
      <c r="Q1944" s="84" t="s">
        <v>7259</v>
      </c>
      <c r="S1944" s="84">
        <v>1943</v>
      </c>
    </row>
    <row r="1945" spans="1:19" x14ac:dyDescent="0.3">
      <c r="A1945" s="84">
        <v>391</v>
      </c>
      <c r="B1945" s="84">
        <v>19</v>
      </c>
      <c r="C1945" s="84" t="s">
        <v>7260</v>
      </c>
      <c r="D1945" s="84" t="s">
        <v>7261</v>
      </c>
      <c r="E1945" s="84" t="s">
        <v>146</v>
      </c>
      <c r="F1945" s="84" t="s">
        <v>147</v>
      </c>
      <c r="G1945" s="84" t="s">
        <v>147</v>
      </c>
      <c r="H1945" s="85">
        <v>32688</v>
      </c>
      <c r="I1945" s="84" t="s">
        <v>148</v>
      </c>
      <c r="J1945" s="84" t="s">
        <v>7262</v>
      </c>
      <c r="K1945" s="84">
        <v>1120</v>
      </c>
      <c r="L1945" s="84" t="s">
        <v>155</v>
      </c>
      <c r="M1945" s="84">
        <v>1910391061</v>
      </c>
      <c r="N1945" s="86">
        <v>-20.2</v>
      </c>
      <c r="O1945" s="86">
        <v>20.2</v>
      </c>
      <c r="P1945" s="86">
        <v>0</v>
      </c>
      <c r="Q1945" s="84" t="s">
        <v>7263</v>
      </c>
      <c r="S1945" s="84">
        <v>1944</v>
      </c>
    </row>
    <row r="1946" spans="1:19" x14ac:dyDescent="0.3">
      <c r="A1946" s="84">
        <v>-42</v>
      </c>
      <c r="B1946" s="84">
        <v>19</v>
      </c>
      <c r="C1946" s="84" t="s">
        <v>7264</v>
      </c>
      <c r="D1946" s="84" t="s">
        <v>763</v>
      </c>
      <c r="E1946" s="84" t="s">
        <v>146</v>
      </c>
      <c r="F1946" s="84" t="s">
        <v>147</v>
      </c>
      <c r="G1946" s="84" t="s">
        <v>147</v>
      </c>
      <c r="H1946" s="85">
        <v>27552</v>
      </c>
      <c r="I1946" s="84" t="s">
        <v>228</v>
      </c>
      <c r="J1946" s="84" t="s">
        <v>7265</v>
      </c>
      <c r="K1946" s="84">
        <v>50170</v>
      </c>
      <c r="L1946" s="84" t="s">
        <v>147</v>
      </c>
      <c r="M1946" s="84">
        <v>1940042010</v>
      </c>
      <c r="N1946" s="86">
        <v>-20.2</v>
      </c>
      <c r="O1946" s="86">
        <v>20.2</v>
      </c>
      <c r="P1946" s="86">
        <v>0</v>
      </c>
      <c r="Q1946" s="84" t="s">
        <v>7266</v>
      </c>
      <c r="R1946" s="84" t="s">
        <v>232</v>
      </c>
      <c r="S1946" s="84">
        <v>1945</v>
      </c>
    </row>
    <row r="1947" spans="1:19" x14ac:dyDescent="0.3">
      <c r="A1947" s="84">
        <v>613</v>
      </c>
      <c r="B1947" s="84">
        <v>20</v>
      </c>
      <c r="C1947" s="84" t="s">
        <v>7264</v>
      </c>
      <c r="D1947" s="84" t="s">
        <v>7267</v>
      </c>
      <c r="E1947" s="84" t="s">
        <v>146</v>
      </c>
      <c r="F1947" s="84" t="s">
        <v>147</v>
      </c>
      <c r="G1947" s="84" t="s">
        <v>147</v>
      </c>
      <c r="H1947" s="85">
        <v>32902</v>
      </c>
      <c r="I1947" s="84" t="s">
        <v>495</v>
      </c>
      <c r="J1947" s="84" t="s">
        <v>7268</v>
      </c>
      <c r="K1947" s="84">
        <v>1150</v>
      </c>
      <c r="L1947" s="84" t="s">
        <v>173</v>
      </c>
      <c r="M1947" s="84">
        <v>2010613013</v>
      </c>
      <c r="N1947" s="86">
        <v>-20.2</v>
      </c>
      <c r="O1947" s="86">
        <v>20.2</v>
      </c>
      <c r="P1947" s="86">
        <v>0</v>
      </c>
      <c r="Q1947" s="84" t="s">
        <v>7269</v>
      </c>
      <c r="S1947" s="84">
        <v>1946</v>
      </c>
    </row>
    <row r="1948" spans="1:19" x14ac:dyDescent="0.3">
      <c r="A1948" s="84">
        <v>389</v>
      </c>
      <c r="B1948" s="84">
        <v>20</v>
      </c>
      <c r="C1948" s="84" t="s">
        <v>7270</v>
      </c>
      <c r="D1948" s="84" t="s">
        <v>7271</v>
      </c>
      <c r="E1948" s="84" t="s">
        <v>146</v>
      </c>
      <c r="F1948" s="84" t="s">
        <v>147</v>
      </c>
      <c r="G1948" s="84" t="s">
        <v>147</v>
      </c>
      <c r="H1948" s="85">
        <v>34101</v>
      </c>
      <c r="I1948" s="84" t="s">
        <v>148</v>
      </c>
      <c r="J1948" s="84" t="s">
        <v>7272</v>
      </c>
      <c r="K1948" s="84">
        <v>1020</v>
      </c>
      <c r="L1948" s="84" t="s">
        <v>161</v>
      </c>
      <c r="M1948" s="84">
        <v>2010389068</v>
      </c>
      <c r="N1948" s="86">
        <v>-20.2</v>
      </c>
      <c r="O1948" s="86">
        <v>20.2</v>
      </c>
      <c r="P1948" s="86">
        <v>0</v>
      </c>
      <c r="Q1948" s="84" t="s">
        <v>7273</v>
      </c>
      <c r="S1948" s="84">
        <v>1947</v>
      </c>
    </row>
    <row r="1949" spans="1:19" x14ac:dyDescent="0.3">
      <c r="A1949" s="84">
        <v>389</v>
      </c>
      <c r="B1949" s="84">
        <v>18</v>
      </c>
      <c r="C1949" s="84" t="s">
        <v>7274</v>
      </c>
      <c r="D1949" s="84" t="s">
        <v>3585</v>
      </c>
      <c r="E1949" s="84" t="s">
        <v>165</v>
      </c>
      <c r="F1949" s="84" t="s">
        <v>147</v>
      </c>
      <c r="G1949" s="84" t="s">
        <v>147</v>
      </c>
      <c r="H1949" s="85">
        <v>35227</v>
      </c>
      <c r="I1949" s="84" t="s">
        <v>148</v>
      </c>
      <c r="J1949" s="84" t="s">
        <v>7275</v>
      </c>
      <c r="K1949" s="84">
        <v>1050</v>
      </c>
      <c r="L1949" s="84" t="s">
        <v>192</v>
      </c>
      <c r="M1949" s="84">
        <v>1810389043</v>
      </c>
      <c r="N1949" s="86">
        <v>-20.2</v>
      </c>
      <c r="O1949" s="86">
        <v>20.2</v>
      </c>
      <c r="P1949" s="86">
        <v>0</v>
      </c>
      <c r="Q1949" s="84" t="s">
        <v>7276</v>
      </c>
      <c r="S1949" s="84">
        <v>1948</v>
      </c>
    </row>
    <row r="1950" spans="1:19" x14ac:dyDescent="0.3">
      <c r="A1950" s="84">
        <v>702</v>
      </c>
      <c r="B1950" s="84">
        <v>19</v>
      </c>
      <c r="C1950" s="84" t="s">
        <v>7277</v>
      </c>
      <c r="D1950" s="84" t="s">
        <v>3875</v>
      </c>
      <c r="E1950" s="84" t="s">
        <v>165</v>
      </c>
      <c r="F1950" s="84" t="s">
        <v>147</v>
      </c>
      <c r="G1950" s="84" t="s">
        <v>147</v>
      </c>
      <c r="H1950" s="85">
        <v>36849</v>
      </c>
      <c r="I1950" s="84" t="s">
        <v>148</v>
      </c>
      <c r="J1950" s="84" t="s">
        <v>7278</v>
      </c>
      <c r="K1950" s="84">
        <v>1230</v>
      </c>
      <c r="L1950" s="84" t="s">
        <v>208</v>
      </c>
      <c r="M1950" s="84">
        <v>1910702033</v>
      </c>
      <c r="N1950" s="86">
        <v>-20.2</v>
      </c>
      <c r="O1950" s="86">
        <v>20.2</v>
      </c>
      <c r="P1950" s="86">
        <v>0</v>
      </c>
      <c r="Q1950" s="84" t="s">
        <v>7279</v>
      </c>
      <c r="S1950" s="84">
        <v>1949</v>
      </c>
    </row>
    <row r="1951" spans="1:19" x14ac:dyDescent="0.3">
      <c r="A1951" s="84">
        <v>389</v>
      </c>
      <c r="B1951" s="84">
        <v>18</v>
      </c>
      <c r="C1951" s="84" t="s">
        <v>7280</v>
      </c>
      <c r="D1951" s="84" t="s">
        <v>3284</v>
      </c>
      <c r="E1951" s="84" t="s">
        <v>146</v>
      </c>
      <c r="F1951" s="84" t="s">
        <v>147</v>
      </c>
      <c r="G1951" s="84" t="s">
        <v>147</v>
      </c>
      <c r="H1951" s="85">
        <v>34711</v>
      </c>
      <c r="I1951" s="84" t="s">
        <v>495</v>
      </c>
      <c r="J1951" s="84" t="s">
        <v>7281</v>
      </c>
      <c r="K1951" s="84">
        <v>1210</v>
      </c>
      <c r="L1951" s="84" t="s">
        <v>261</v>
      </c>
      <c r="M1951" s="84">
        <v>1810389044</v>
      </c>
      <c r="N1951" s="86">
        <v>-20.2</v>
      </c>
      <c r="O1951" s="86">
        <v>20.2</v>
      </c>
      <c r="P1951" s="86">
        <v>0</v>
      </c>
      <c r="Q1951" s="84" t="s">
        <v>7282</v>
      </c>
      <c r="S1951" s="84">
        <v>1950</v>
      </c>
    </row>
    <row r="1952" spans="1:19" x14ac:dyDescent="0.3">
      <c r="A1952" s="84">
        <v>480</v>
      </c>
      <c r="B1952" s="84">
        <v>19</v>
      </c>
      <c r="C1952" s="84" t="s">
        <v>7280</v>
      </c>
      <c r="D1952" s="84" t="s">
        <v>7283</v>
      </c>
      <c r="E1952" s="84" t="s">
        <v>146</v>
      </c>
      <c r="F1952" s="84" t="s">
        <v>147</v>
      </c>
      <c r="G1952" s="84" t="s">
        <v>147</v>
      </c>
      <c r="H1952" s="85">
        <v>35310</v>
      </c>
      <c r="I1952" s="84" t="s">
        <v>495</v>
      </c>
      <c r="J1952" s="84" t="s">
        <v>7284</v>
      </c>
      <c r="K1952" s="84">
        <v>1160</v>
      </c>
      <c r="L1952" s="84" t="s">
        <v>423</v>
      </c>
      <c r="M1952" s="84">
        <v>1910480024</v>
      </c>
      <c r="N1952" s="86">
        <v>-20.2</v>
      </c>
      <c r="O1952" s="86">
        <v>20.2</v>
      </c>
      <c r="P1952" s="86">
        <v>0</v>
      </c>
      <c r="Q1952" s="84" t="s">
        <v>7285</v>
      </c>
      <c r="S1952" s="84">
        <v>1951</v>
      </c>
    </row>
    <row r="1953" spans="1:19" x14ac:dyDescent="0.3">
      <c r="A1953" s="84">
        <v>389</v>
      </c>
      <c r="B1953" s="84">
        <v>17</v>
      </c>
      <c r="C1953" s="84" t="s">
        <v>7280</v>
      </c>
      <c r="D1953" s="84" t="s">
        <v>7286</v>
      </c>
      <c r="E1953" s="84" t="s">
        <v>146</v>
      </c>
      <c r="F1953" s="84" t="s">
        <v>1895</v>
      </c>
      <c r="G1953" s="84" t="s">
        <v>147</v>
      </c>
      <c r="H1953" s="85">
        <v>29774</v>
      </c>
      <c r="I1953" s="84" t="s">
        <v>148</v>
      </c>
      <c r="J1953" s="84" t="s">
        <v>7287</v>
      </c>
      <c r="K1953" s="84">
        <v>1100</v>
      </c>
      <c r="L1953" s="84" t="s">
        <v>168</v>
      </c>
      <c r="M1953" s="84">
        <v>1710389158</v>
      </c>
      <c r="N1953" s="86">
        <v>-20.2</v>
      </c>
      <c r="O1953" s="86">
        <v>20.2</v>
      </c>
      <c r="P1953" s="86">
        <v>0</v>
      </c>
      <c r="Q1953" s="84" t="s">
        <v>7288</v>
      </c>
      <c r="S1953" s="84">
        <v>1952</v>
      </c>
    </row>
    <row r="1954" spans="1:19" x14ac:dyDescent="0.3">
      <c r="A1954" s="84">
        <v>389</v>
      </c>
      <c r="B1954" s="84">
        <v>18</v>
      </c>
      <c r="C1954" s="84" t="s">
        <v>7280</v>
      </c>
      <c r="D1954" s="84" t="s">
        <v>2431</v>
      </c>
      <c r="E1954" s="84" t="s">
        <v>165</v>
      </c>
      <c r="F1954" s="84" t="s">
        <v>147</v>
      </c>
      <c r="G1954" s="84" t="s">
        <v>147</v>
      </c>
      <c r="H1954" s="85">
        <v>34450</v>
      </c>
      <c r="I1954" s="84" t="s">
        <v>148</v>
      </c>
      <c r="J1954" s="84" t="s">
        <v>7281</v>
      </c>
      <c r="K1954" s="84">
        <v>1210</v>
      </c>
      <c r="L1954" s="84" t="s">
        <v>261</v>
      </c>
      <c r="M1954" s="84">
        <v>1810389008</v>
      </c>
      <c r="N1954" s="86">
        <v>-20.2</v>
      </c>
      <c r="O1954" s="86">
        <v>20.2</v>
      </c>
      <c r="P1954" s="86">
        <v>0</v>
      </c>
      <c r="Q1954" s="84" t="s">
        <v>7289</v>
      </c>
      <c r="S1954" s="84">
        <v>1953</v>
      </c>
    </row>
    <row r="1955" spans="1:19" x14ac:dyDescent="0.3">
      <c r="A1955" s="84">
        <v>389</v>
      </c>
      <c r="B1955" s="84">
        <v>20</v>
      </c>
      <c r="C1955" s="84" t="s">
        <v>7290</v>
      </c>
      <c r="D1955" s="84" t="s">
        <v>7291</v>
      </c>
      <c r="E1955" s="84" t="s">
        <v>146</v>
      </c>
      <c r="F1955" s="84" t="s">
        <v>147</v>
      </c>
      <c r="G1955" s="84" t="s">
        <v>147</v>
      </c>
      <c r="H1955" s="85">
        <v>35795</v>
      </c>
      <c r="I1955" s="84" t="s">
        <v>148</v>
      </c>
      <c r="J1955" s="84" t="s">
        <v>7292</v>
      </c>
      <c r="K1955" s="84">
        <v>1110</v>
      </c>
      <c r="L1955" s="84" t="s">
        <v>330</v>
      </c>
      <c r="M1955" s="84">
        <v>2010389069</v>
      </c>
      <c r="N1955" s="86">
        <v>-20.2</v>
      </c>
      <c r="O1955" s="86">
        <v>20.2</v>
      </c>
      <c r="P1955" s="86">
        <v>0</v>
      </c>
      <c r="Q1955" s="84" t="s">
        <v>7293</v>
      </c>
      <c r="S1955" s="84">
        <v>1954</v>
      </c>
    </row>
    <row r="1956" spans="1:19" x14ac:dyDescent="0.3">
      <c r="A1956" s="84">
        <v>613</v>
      </c>
      <c r="B1956" s="84">
        <v>20</v>
      </c>
      <c r="C1956" s="84" t="s">
        <v>7294</v>
      </c>
      <c r="D1956" s="84" t="s">
        <v>5028</v>
      </c>
      <c r="E1956" s="84" t="s">
        <v>146</v>
      </c>
      <c r="F1956" s="84" t="s">
        <v>147</v>
      </c>
      <c r="G1956" s="84" t="s">
        <v>239</v>
      </c>
      <c r="H1956" s="85">
        <v>31359</v>
      </c>
      <c r="I1956" s="84" t="s">
        <v>148</v>
      </c>
      <c r="J1956" s="84" t="s">
        <v>7295</v>
      </c>
      <c r="K1956" s="84">
        <v>1200</v>
      </c>
      <c r="L1956" s="84" t="s">
        <v>155</v>
      </c>
      <c r="M1956" s="84">
        <v>2010613006</v>
      </c>
      <c r="N1956" s="86">
        <v>-20.2</v>
      </c>
      <c r="O1956" s="86">
        <v>20.2</v>
      </c>
      <c r="P1956" s="86">
        <v>0</v>
      </c>
      <c r="Q1956" s="84" t="s">
        <v>7296</v>
      </c>
      <c r="S1956" s="84">
        <v>1955</v>
      </c>
    </row>
    <row r="1957" spans="1:19" x14ac:dyDescent="0.3">
      <c r="A1957" s="84">
        <v>-39</v>
      </c>
      <c r="B1957" s="84">
        <v>20</v>
      </c>
      <c r="C1957" s="84" t="s">
        <v>7297</v>
      </c>
      <c r="D1957" s="84" t="s">
        <v>4271</v>
      </c>
      <c r="E1957" s="84" t="s">
        <v>146</v>
      </c>
      <c r="F1957" s="84" t="s">
        <v>215</v>
      </c>
      <c r="G1957" s="84" t="s">
        <v>147</v>
      </c>
      <c r="H1957" s="85">
        <v>33442</v>
      </c>
      <c r="I1957" s="84" t="s">
        <v>148</v>
      </c>
      <c r="J1957" s="84" t="s">
        <v>7298</v>
      </c>
      <c r="K1957" s="84">
        <v>4906</v>
      </c>
      <c r="L1957" s="84" t="s">
        <v>7299</v>
      </c>
      <c r="M1957" s="84">
        <v>2030039064</v>
      </c>
      <c r="N1957" s="86">
        <v>-20.2</v>
      </c>
      <c r="O1957" s="86">
        <v>20.2</v>
      </c>
      <c r="P1957" s="86">
        <v>0</v>
      </c>
      <c r="Q1957" s="84" t="s">
        <v>7300</v>
      </c>
      <c r="R1957" s="84" t="s">
        <v>220</v>
      </c>
      <c r="S1957" s="84">
        <v>1956</v>
      </c>
    </row>
    <row r="1958" spans="1:19" x14ac:dyDescent="0.3">
      <c r="A1958" s="84">
        <v>582</v>
      </c>
      <c r="B1958" s="84">
        <v>17</v>
      </c>
      <c r="C1958" s="84" t="s">
        <v>7301</v>
      </c>
      <c r="D1958" s="84" t="s">
        <v>7302</v>
      </c>
      <c r="E1958" s="84" t="s">
        <v>165</v>
      </c>
      <c r="F1958" s="84" t="s">
        <v>147</v>
      </c>
      <c r="G1958" s="84" t="s">
        <v>147</v>
      </c>
      <c r="H1958" s="85">
        <v>33614</v>
      </c>
      <c r="I1958" s="84" t="s">
        <v>7303</v>
      </c>
      <c r="J1958" s="84" t="s">
        <v>7304</v>
      </c>
      <c r="K1958" s="84">
        <v>1020</v>
      </c>
      <c r="L1958" s="84" t="s">
        <v>161</v>
      </c>
      <c r="M1958" s="84">
        <v>1710582033</v>
      </c>
      <c r="N1958" s="86">
        <v>-20.2</v>
      </c>
      <c r="O1958" s="86">
        <v>20.2</v>
      </c>
      <c r="P1958" s="86">
        <v>0</v>
      </c>
      <c r="Q1958" s="84" t="s">
        <v>7305</v>
      </c>
      <c r="S1958" s="84">
        <v>1957</v>
      </c>
    </row>
    <row r="1959" spans="1:19" x14ac:dyDescent="0.3">
      <c r="A1959" s="84">
        <v>389</v>
      </c>
      <c r="B1959" s="84">
        <v>17</v>
      </c>
      <c r="C1959" s="84" t="s">
        <v>7306</v>
      </c>
      <c r="D1959" s="84" t="s">
        <v>7307</v>
      </c>
      <c r="E1959" s="84" t="s">
        <v>146</v>
      </c>
      <c r="F1959" s="84" t="s">
        <v>147</v>
      </c>
      <c r="G1959" s="84" t="s">
        <v>147</v>
      </c>
      <c r="H1959" s="85">
        <v>35937</v>
      </c>
      <c r="I1959" s="84" t="s">
        <v>148</v>
      </c>
      <c r="J1959" s="84" t="s">
        <v>7308</v>
      </c>
      <c r="K1959" s="84">
        <v>1220</v>
      </c>
      <c r="L1959" s="84" t="s">
        <v>155</v>
      </c>
      <c r="M1959" s="84">
        <v>1710389159</v>
      </c>
      <c r="N1959" s="86">
        <v>-20.2</v>
      </c>
      <c r="O1959" s="86">
        <v>20.2</v>
      </c>
      <c r="P1959" s="86">
        <v>0</v>
      </c>
      <c r="Q1959" s="84" t="s">
        <v>7309</v>
      </c>
      <c r="S1959" s="84">
        <v>1958</v>
      </c>
    </row>
    <row r="1960" spans="1:19" x14ac:dyDescent="0.3">
      <c r="A1960" s="84">
        <v>613</v>
      </c>
      <c r="B1960" s="84">
        <v>20</v>
      </c>
      <c r="C1960" s="84" t="s">
        <v>7310</v>
      </c>
      <c r="D1960" s="84" t="s">
        <v>7311</v>
      </c>
      <c r="E1960" s="84" t="s">
        <v>165</v>
      </c>
      <c r="F1960" s="84" t="s">
        <v>147</v>
      </c>
      <c r="G1960" s="84" t="s">
        <v>147</v>
      </c>
      <c r="H1960" s="85">
        <v>34756</v>
      </c>
      <c r="I1960" s="84" t="s">
        <v>148</v>
      </c>
      <c r="J1960" s="84" t="s">
        <v>7312</v>
      </c>
      <c r="K1960" s="84">
        <v>2320</v>
      </c>
      <c r="L1960" s="84" t="s">
        <v>1017</v>
      </c>
      <c r="M1960" s="84">
        <v>2010613002</v>
      </c>
      <c r="N1960" s="86">
        <v>-20.2</v>
      </c>
      <c r="O1960" s="86">
        <v>20.2</v>
      </c>
      <c r="P1960" s="86">
        <v>0</v>
      </c>
      <c r="Q1960" s="84" t="s">
        <v>7313</v>
      </c>
      <c r="S1960" s="84">
        <v>1959</v>
      </c>
    </row>
    <row r="1961" spans="1:19" x14ac:dyDescent="0.3">
      <c r="A1961" s="84">
        <v>702</v>
      </c>
      <c r="B1961" s="84">
        <v>20</v>
      </c>
      <c r="C1961" s="84" t="s">
        <v>7314</v>
      </c>
      <c r="D1961" s="84" t="s">
        <v>7315</v>
      </c>
      <c r="E1961" s="84" t="s">
        <v>146</v>
      </c>
      <c r="F1961" s="84" t="s">
        <v>147</v>
      </c>
      <c r="G1961" s="84" t="s">
        <v>147</v>
      </c>
      <c r="H1961" s="85">
        <v>35537</v>
      </c>
      <c r="I1961" s="84" t="s">
        <v>148</v>
      </c>
      <c r="J1961" s="84" t="s">
        <v>7316</v>
      </c>
      <c r="K1961" s="84">
        <v>1200</v>
      </c>
      <c r="L1961" s="84" t="s">
        <v>945</v>
      </c>
      <c r="M1961" s="84">
        <v>2010702028</v>
      </c>
      <c r="N1961" s="86">
        <v>-20.2</v>
      </c>
      <c r="O1961" s="86">
        <v>20.2</v>
      </c>
      <c r="P1961" s="86">
        <v>0</v>
      </c>
      <c r="Q1961" s="84" t="s">
        <v>7317</v>
      </c>
      <c r="S1961" s="84">
        <v>1960</v>
      </c>
    </row>
    <row r="1962" spans="1:19" x14ac:dyDescent="0.3">
      <c r="A1962" s="84">
        <v>387</v>
      </c>
      <c r="B1962" s="84">
        <v>20</v>
      </c>
      <c r="C1962" s="84" t="s">
        <v>7318</v>
      </c>
      <c r="D1962" s="84" t="s">
        <v>3644</v>
      </c>
      <c r="E1962" s="84" t="s">
        <v>165</v>
      </c>
      <c r="F1962" s="84" t="s">
        <v>147</v>
      </c>
      <c r="G1962" s="84" t="s">
        <v>147</v>
      </c>
      <c r="H1962" s="85">
        <v>36174</v>
      </c>
      <c r="I1962" s="84" t="s">
        <v>148</v>
      </c>
      <c r="J1962" s="84" t="s">
        <v>7319</v>
      </c>
      <c r="K1962" s="84">
        <v>1220</v>
      </c>
      <c r="L1962" s="84" t="s">
        <v>150</v>
      </c>
      <c r="M1962" s="84">
        <v>2010387078</v>
      </c>
      <c r="N1962" s="86">
        <v>-20.2</v>
      </c>
      <c r="O1962" s="86">
        <v>20.2</v>
      </c>
      <c r="P1962" s="86">
        <v>0</v>
      </c>
      <c r="Q1962" s="84" t="s">
        <v>7320</v>
      </c>
      <c r="S1962" s="84">
        <v>1961</v>
      </c>
    </row>
    <row r="1963" spans="1:19" x14ac:dyDescent="0.3">
      <c r="A1963" s="84">
        <v>480</v>
      </c>
      <c r="B1963" s="84">
        <v>19</v>
      </c>
      <c r="C1963" s="84" t="s">
        <v>7321</v>
      </c>
      <c r="D1963" s="84" t="s">
        <v>7322</v>
      </c>
      <c r="E1963" s="84" t="s">
        <v>146</v>
      </c>
      <c r="F1963" s="84" t="s">
        <v>147</v>
      </c>
      <c r="G1963" s="84" t="s">
        <v>147</v>
      </c>
      <c r="H1963" s="85">
        <v>35635</v>
      </c>
      <c r="I1963" s="84" t="s">
        <v>228</v>
      </c>
      <c r="J1963" s="84" t="s">
        <v>7323</v>
      </c>
      <c r="K1963" s="84">
        <v>1100</v>
      </c>
      <c r="L1963" s="84" t="s">
        <v>168</v>
      </c>
      <c r="M1963" s="84">
        <v>1910480025</v>
      </c>
      <c r="N1963" s="86">
        <v>-20.2</v>
      </c>
      <c r="O1963" s="86">
        <v>20.2</v>
      </c>
      <c r="P1963" s="86">
        <v>0</v>
      </c>
      <c r="Q1963" s="84" t="s">
        <v>7324</v>
      </c>
      <c r="S1963" s="84">
        <v>1962</v>
      </c>
    </row>
    <row r="1964" spans="1:19" x14ac:dyDescent="0.3">
      <c r="A1964" s="84">
        <v>480</v>
      </c>
      <c r="B1964" s="84">
        <v>18</v>
      </c>
      <c r="C1964" s="84" t="s">
        <v>7325</v>
      </c>
      <c r="D1964" s="84" t="s">
        <v>7326</v>
      </c>
      <c r="E1964" s="84" t="s">
        <v>165</v>
      </c>
      <c r="F1964" s="84" t="s">
        <v>147</v>
      </c>
      <c r="G1964" s="84" t="s">
        <v>147</v>
      </c>
      <c r="H1964" s="85">
        <v>35013</v>
      </c>
      <c r="I1964" s="84" t="s">
        <v>148</v>
      </c>
      <c r="J1964" s="84" t="s">
        <v>7327</v>
      </c>
      <c r="K1964" s="84">
        <v>1210</v>
      </c>
      <c r="L1964" s="84" t="s">
        <v>261</v>
      </c>
      <c r="M1964" s="84">
        <v>1810480016</v>
      </c>
      <c r="N1964" s="86">
        <v>-20.2</v>
      </c>
      <c r="O1964" s="86">
        <v>20.2</v>
      </c>
      <c r="P1964" s="86">
        <v>0</v>
      </c>
      <c r="Q1964" s="84" t="s">
        <v>7328</v>
      </c>
      <c r="S1964" s="84">
        <v>1963</v>
      </c>
    </row>
    <row r="1965" spans="1:19" x14ac:dyDescent="0.3">
      <c r="A1965" s="84">
        <v>229</v>
      </c>
      <c r="B1965" s="84">
        <v>18</v>
      </c>
      <c r="C1965" s="84" t="s">
        <v>7329</v>
      </c>
      <c r="D1965" s="84" t="s">
        <v>1270</v>
      </c>
      <c r="E1965" s="84" t="s">
        <v>165</v>
      </c>
      <c r="F1965" s="84" t="s">
        <v>147</v>
      </c>
      <c r="G1965" s="84" t="s">
        <v>147</v>
      </c>
      <c r="H1965" s="85">
        <v>35996</v>
      </c>
      <c r="I1965" s="84" t="s">
        <v>148</v>
      </c>
      <c r="J1965" s="84" t="s">
        <v>7330</v>
      </c>
      <c r="K1965" s="84">
        <v>1110</v>
      </c>
      <c r="L1965" s="84" t="s">
        <v>330</v>
      </c>
      <c r="M1965" s="84">
        <v>1810229039</v>
      </c>
      <c r="N1965" s="86">
        <v>-20.2</v>
      </c>
      <c r="O1965" s="86">
        <v>20.2</v>
      </c>
      <c r="P1965" s="86">
        <v>0</v>
      </c>
      <c r="Q1965" s="84" t="s">
        <v>7331</v>
      </c>
      <c r="S1965" s="84">
        <v>1964</v>
      </c>
    </row>
    <row r="1966" spans="1:19" x14ac:dyDescent="0.3">
      <c r="A1966" s="84">
        <v>392</v>
      </c>
      <c r="B1966" s="84">
        <v>20</v>
      </c>
      <c r="C1966" s="84" t="s">
        <v>7332</v>
      </c>
      <c r="D1966" s="84" t="s">
        <v>6722</v>
      </c>
      <c r="E1966" s="84" t="s">
        <v>146</v>
      </c>
      <c r="F1966" s="84" t="s">
        <v>147</v>
      </c>
      <c r="G1966" s="84" t="s">
        <v>640</v>
      </c>
      <c r="H1966" s="85">
        <v>33793</v>
      </c>
      <c r="I1966" s="84" t="s">
        <v>228</v>
      </c>
      <c r="J1966" s="84" t="s">
        <v>7333</v>
      </c>
      <c r="K1966" s="84">
        <v>1210</v>
      </c>
      <c r="L1966" s="84" t="s">
        <v>261</v>
      </c>
      <c r="M1966" s="84">
        <v>2010392039</v>
      </c>
      <c r="N1966" s="86">
        <v>-20.2</v>
      </c>
      <c r="O1966" s="86">
        <v>20.2</v>
      </c>
      <c r="P1966" s="86">
        <v>0</v>
      </c>
      <c r="Q1966" s="84" t="s">
        <v>7334</v>
      </c>
      <c r="S1966" s="84">
        <v>1965</v>
      </c>
    </row>
    <row r="1967" spans="1:19" x14ac:dyDescent="0.3">
      <c r="A1967" s="84">
        <v>-39</v>
      </c>
      <c r="B1967" s="84">
        <v>19</v>
      </c>
      <c r="C1967" s="84" t="s">
        <v>7335</v>
      </c>
      <c r="D1967" s="84" t="s">
        <v>1386</v>
      </c>
      <c r="E1967" s="84" t="s">
        <v>146</v>
      </c>
      <c r="F1967" s="84" t="s">
        <v>147</v>
      </c>
      <c r="G1967" s="84" t="s">
        <v>147</v>
      </c>
      <c r="H1967" s="85">
        <v>33590</v>
      </c>
      <c r="I1967" s="84" t="s">
        <v>228</v>
      </c>
      <c r="J1967" s="84" t="s">
        <v>7336</v>
      </c>
      <c r="K1967" s="84">
        <v>80799</v>
      </c>
      <c r="L1967" s="84" t="s">
        <v>147</v>
      </c>
      <c r="M1967" s="84">
        <v>1930039005</v>
      </c>
      <c r="N1967" s="86">
        <v>-20.2</v>
      </c>
      <c r="O1967" s="86">
        <v>20.2</v>
      </c>
      <c r="P1967" s="86">
        <v>0</v>
      </c>
      <c r="Q1967" s="84" t="s">
        <v>7337</v>
      </c>
      <c r="R1967" s="84" t="s">
        <v>220</v>
      </c>
      <c r="S1967" s="84">
        <v>1966</v>
      </c>
    </row>
    <row r="1968" spans="1:19" x14ac:dyDescent="0.3">
      <c r="A1968" s="84">
        <v>-39</v>
      </c>
      <c r="B1968" s="84">
        <v>19</v>
      </c>
      <c r="C1968" s="84" t="s">
        <v>7335</v>
      </c>
      <c r="D1968" s="84" t="s">
        <v>222</v>
      </c>
      <c r="E1968" s="84" t="s">
        <v>146</v>
      </c>
      <c r="F1968" s="84" t="s">
        <v>147</v>
      </c>
      <c r="G1968" s="84" t="s">
        <v>147</v>
      </c>
      <c r="H1968" s="85">
        <v>33107</v>
      </c>
      <c r="I1968" s="84" t="s">
        <v>228</v>
      </c>
      <c r="J1968" s="84" t="s">
        <v>7338</v>
      </c>
      <c r="K1968" s="84">
        <v>82432</v>
      </c>
      <c r="L1968" s="84" t="s">
        <v>147</v>
      </c>
      <c r="M1968" s="84">
        <v>1930039006</v>
      </c>
      <c r="N1968" s="86">
        <v>-20.2</v>
      </c>
      <c r="O1968" s="86">
        <v>20.2</v>
      </c>
      <c r="P1968" s="86">
        <v>0</v>
      </c>
      <c r="Q1968" s="84" t="s">
        <v>7339</v>
      </c>
      <c r="R1968" s="84" t="s">
        <v>220</v>
      </c>
      <c r="S1968" s="84">
        <v>1967</v>
      </c>
    </row>
    <row r="1969" spans="1:19" x14ac:dyDescent="0.3">
      <c r="A1969" s="84">
        <v>387</v>
      </c>
      <c r="B1969" s="84">
        <v>19</v>
      </c>
      <c r="C1969" s="84" t="s">
        <v>7340</v>
      </c>
      <c r="D1969" s="84" t="s">
        <v>2220</v>
      </c>
      <c r="E1969" s="84" t="s">
        <v>165</v>
      </c>
      <c r="F1969" s="84" t="s">
        <v>147</v>
      </c>
      <c r="G1969" s="84" t="s">
        <v>147</v>
      </c>
      <c r="H1969" s="85">
        <v>25732</v>
      </c>
      <c r="I1969" s="84" t="s">
        <v>148</v>
      </c>
      <c r="J1969" s="84" t="s">
        <v>7341</v>
      </c>
      <c r="K1969" s="84">
        <v>1190</v>
      </c>
      <c r="L1969" s="84" t="s">
        <v>253</v>
      </c>
      <c r="M1969" s="84">
        <v>1910387034</v>
      </c>
      <c r="N1969" s="86">
        <v>-20.2</v>
      </c>
      <c r="O1969" s="86">
        <v>20.2</v>
      </c>
      <c r="P1969" s="86">
        <v>0</v>
      </c>
      <c r="Q1969" s="84" t="s">
        <v>7342</v>
      </c>
      <c r="S1969" s="84">
        <v>1968</v>
      </c>
    </row>
    <row r="1970" spans="1:19" x14ac:dyDescent="0.3">
      <c r="A1970" s="84">
        <v>229</v>
      </c>
      <c r="B1970" s="84">
        <v>18</v>
      </c>
      <c r="C1970" s="84" t="s">
        <v>7343</v>
      </c>
      <c r="D1970" s="84" t="s">
        <v>1403</v>
      </c>
      <c r="E1970" s="84" t="s">
        <v>146</v>
      </c>
      <c r="F1970" s="84" t="s">
        <v>147</v>
      </c>
      <c r="G1970" s="84" t="s">
        <v>147</v>
      </c>
      <c r="H1970" s="85">
        <v>29395</v>
      </c>
      <c r="I1970" s="84" t="s">
        <v>148</v>
      </c>
      <c r="J1970" s="84" t="s">
        <v>7344</v>
      </c>
      <c r="K1970" s="84">
        <v>2320</v>
      </c>
      <c r="L1970" s="84" t="s">
        <v>1017</v>
      </c>
      <c r="M1970" s="84">
        <v>1820229002</v>
      </c>
      <c r="N1970" s="86">
        <v>-20.2</v>
      </c>
      <c r="O1970" s="86">
        <v>20.2</v>
      </c>
      <c r="P1970" s="86">
        <v>0</v>
      </c>
      <c r="Q1970" s="84" t="s">
        <v>7345</v>
      </c>
      <c r="S1970" s="84">
        <v>1969</v>
      </c>
    </row>
    <row r="1971" spans="1:19" x14ac:dyDescent="0.3">
      <c r="A1971" s="84">
        <v>389</v>
      </c>
      <c r="B1971" s="84">
        <v>19</v>
      </c>
      <c r="C1971" s="84" t="s">
        <v>7343</v>
      </c>
      <c r="D1971" s="84" t="s">
        <v>1448</v>
      </c>
      <c r="E1971" s="84" t="s">
        <v>165</v>
      </c>
      <c r="F1971" s="84" t="s">
        <v>147</v>
      </c>
      <c r="G1971" s="84" t="s">
        <v>147</v>
      </c>
      <c r="H1971" s="85">
        <v>34651</v>
      </c>
      <c r="I1971" s="84" t="s">
        <v>860</v>
      </c>
      <c r="J1971" s="84" t="s">
        <v>7346</v>
      </c>
      <c r="K1971" s="84">
        <v>1150</v>
      </c>
      <c r="L1971" s="84" t="s">
        <v>173</v>
      </c>
      <c r="M1971" s="84">
        <v>1910389067</v>
      </c>
      <c r="N1971" s="86">
        <v>-20.2</v>
      </c>
      <c r="O1971" s="86">
        <v>20.2</v>
      </c>
      <c r="P1971" s="86">
        <v>0</v>
      </c>
      <c r="Q1971" s="84" t="s">
        <v>7347</v>
      </c>
      <c r="S1971" s="84">
        <v>1970</v>
      </c>
    </row>
    <row r="1972" spans="1:19" x14ac:dyDescent="0.3">
      <c r="A1972" s="84">
        <v>229</v>
      </c>
      <c r="B1972" s="84">
        <v>19</v>
      </c>
      <c r="C1972" s="84" t="s">
        <v>7343</v>
      </c>
      <c r="D1972" s="84" t="s">
        <v>4508</v>
      </c>
      <c r="E1972" s="84" t="s">
        <v>165</v>
      </c>
      <c r="F1972" s="84" t="s">
        <v>147</v>
      </c>
      <c r="G1972" s="84" t="s">
        <v>147</v>
      </c>
      <c r="H1972" s="85">
        <v>36077</v>
      </c>
      <c r="I1972" s="84" t="s">
        <v>860</v>
      </c>
      <c r="J1972" s="84" t="s">
        <v>7346</v>
      </c>
      <c r="K1972" s="84">
        <v>1150</v>
      </c>
      <c r="L1972" s="84" t="s">
        <v>173</v>
      </c>
      <c r="M1972" s="84">
        <v>1910229032</v>
      </c>
      <c r="N1972" s="86">
        <v>-20.2</v>
      </c>
      <c r="O1972" s="86">
        <v>20.2</v>
      </c>
      <c r="P1972" s="86">
        <v>0</v>
      </c>
      <c r="Q1972" s="84" t="s">
        <v>7348</v>
      </c>
      <c r="S1972" s="84">
        <v>1971</v>
      </c>
    </row>
    <row r="1973" spans="1:19" x14ac:dyDescent="0.3">
      <c r="A1973" s="84">
        <v>390</v>
      </c>
      <c r="B1973" s="84">
        <v>20</v>
      </c>
      <c r="C1973" s="84" t="s">
        <v>7349</v>
      </c>
      <c r="D1973" s="84" t="s">
        <v>2294</v>
      </c>
      <c r="E1973" s="84" t="s">
        <v>165</v>
      </c>
      <c r="F1973" s="84" t="s">
        <v>147</v>
      </c>
      <c r="G1973" s="84" t="s">
        <v>239</v>
      </c>
      <c r="H1973" s="85">
        <v>33118</v>
      </c>
      <c r="I1973" s="84" t="s">
        <v>148</v>
      </c>
      <c r="J1973" s="84" t="s">
        <v>7350</v>
      </c>
      <c r="K1973" s="84">
        <v>1100</v>
      </c>
      <c r="L1973" s="84" t="s">
        <v>155</v>
      </c>
      <c r="M1973" s="84">
        <v>2010390049</v>
      </c>
      <c r="N1973" s="86">
        <v>-20.2</v>
      </c>
      <c r="O1973" s="86">
        <v>20.2</v>
      </c>
      <c r="P1973" s="86">
        <v>0</v>
      </c>
      <c r="Q1973" s="84" t="s">
        <v>7351</v>
      </c>
      <c r="S1973" s="84">
        <v>1972</v>
      </c>
    </row>
    <row r="1974" spans="1:19" x14ac:dyDescent="0.3">
      <c r="A1974" s="84">
        <v>702</v>
      </c>
      <c r="B1974" s="84">
        <v>19</v>
      </c>
      <c r="C1974" s="84" t="s">
        <v>7352</v>
      </c>
      <c r="D1974" s="84" t="s">
        <v>7353</v>
      </c>
      <c r="E1974" s="84" t="s">
        <v>146</v>
      </c>
      <c r="F1974" s="84" t="s">
        <v>147</v>
      </c>
      <c r="G1974" s="84" t="s">
        <v>147</v>
      </c>
      <c r="H1974" s="85">
        <v>36039</v>
      </c>
      <c r="I1974" s="84" t="s">
        <v>148</v>
      </c>
      <c r="J1974" s="84" t="s">
        <v>7354</v>
      </c>
      <c r="K1974" s="84">
        <v>1190</v>
      </c>
      <c r="L1974" s="84" t="s">
        <v>253</v>
      </c>
      <c r="M1974" s="84">
        <v>1910702034</v>
      </c>
      <c r="N1974" s="86">
        <v>-20.2</v>
      </c>
      <c r="O1974" s="86">
        <v>20.2</v>
      </c>
      <c r="P1974" s="86">
        <v>0</v>
      </c>
      <c r="Q1974" s="84" t="s">
        <v>7355</v>
      </c>
      <c r="S1974" s="84">
        <v>1973</v>
      </c>
    </row>
    <row r="1975" spans="1:19" x14ac:dyDescent="0.3">
      <c r="A1975" s="84">
        <v>702</v>
      </c>
      <c r="B1975" s="84">
        <v>18</v>
      </c>
      <c r="C1975" s="84" t="s">
        <v>7356</v>
      </c>
      <c r="D1975" s="84" t="s">
        <v>7357</v>
      </c>
      <c r="E1975" s="84" t="s">
        <v>146</v>
      </c>
      <c r="F1975" s="84" t="s">
        <v>147</v>
      </c>
      <c r="G1975" s="84" t="s">
        <v>147</v>
      </c>
      <c r="H1975" s="85">
        <v>33027</v>
      </c>
      <c r="I1975" s="84" t="s">
        <v>5948</v>
      </c>
      <c r="J1975" s="84" t="s">
        <v>7358</v>
      </c>
      <c r="K1975" s="84">
        <v>1190</v>
      </c>
      <c r="L1975" s="84" t="s">
        <v>253</v>
      </c>
      <c r="M1975" s="84">
        <v>1810702037</v>
      </c>
      <c r="N1975" s="86">
        <v>-20.2</v>
      </c>
      <c r="O1975" s="86">
        <v>20.2</v>
      </c>
      <c r="P1975" s="86">
        <v>0</v>
      </c>
      <c r="Q1975" s="84" t="s">
        <v>7359</v>
      </c>
      <c r="S1975" s="84">
        <v>1974</v>
      </c>
    </row>
    <row r="1976" spans="1:19" x14ac:dyDescent="0.3">
      <c r="A1976" s="84">
        <v>389</v>
      </c>
      <c r="B1976" s="84">
        <v>15</v>
      </c>
      <c r="C1976" s="84" t="s">
        <v>7360</v>
      </c>
      <c r="D1976" s="84" t="s">
        <v>1891</v>
      </c>
      <c r="E1976" s="84" t="s">
        <v>165</v>
      </c>
      <c r="F1976" s="84" t="s">
        <v>147</v>
      </c>
      <c r="G1976" s="84" t="s">
        <v>147</v>
      </c>
      <c r="H1976" s="85">
        <v>30199</v>
      </c>
      <c r="I1976" s="84" t="s">
        <v>148</v>
      </c>
      <c r="J1976" s="84" t="s">
        <v>7361</v>
      </c>
      <c r="K1976" s="84">
        <v>1150</v>
      </c>
      <c r="L1976" s="84" t="s">
        <v>155</v>
      </c>
      <c r="M1976" s="84">
        <v>1510389186</v>
      </c>
      <c r="N1976" s="86">
        <v>-20.2</v>
      </c>
      <c r="O1976" s="86">
        <v>20.2</v>
      </c>
      <c r="P1976" s="86">
        <v>0</v>
      </c>
      <c r="Q1976" s="84" t="s">
        <v>7362</v>
      </c>
      <c r="S1976" s="84">
        <v>1975</v>
      </c>
    </row>
    <row r="1977" spans="1:19" x14ac:dyDescent="0.3">
      <c r="A1977" s="84">
        <v>582</v>
      </c>
      <c r="B1977" s="84">
        <v>20</v>
      </c>
      <c r="C1977" s="84" t="s">
        <v>7363</v>
      </c>
      <c r="D1977" s="84" t="s">
        <v>7364</v>
      </c>
      <c r="E1977" s="84" t="s">
        <v>165</v>
      </c>
      <c r="F1977" s="84" t="s">
        <v>147</v>
      </c>
      <c r="G1977" s="84" t="s">
        <v>147</v>
      </c>
      <c r="H1977" s="85">
        <v>35342</v>
      </c>
      <c r="I1977" s="84" t="s">
        <v>148</v>
      </c>
      <c r="J1977" s="84" t="s">
        <v>7365</v>
      </c>
      <c r="K1977" s="84">
        <v>1210</v>
      </c>
      <c r="L1977" s="84" t="s">
        <v>261</v>
      </c>
      <c r="M1977" s="84">
        <v>2010582038</v>
      </c>
      <c r="N1977" s="86">
        <v>-20.2</v>
      </c>
      <c r="O1977" s="86">
        <v>20.2</v>
      </c>
      <c r="P1977" s="86">
        <v>0</v>
      </c>
      <c r="Q1977" s="84" t="s">
        <v>7366</v>
      </c>
      <c r="S1977" s="84">
        <v>1976</v>
      </c>
    </row>
    <row r="1978" spans="1:19" x14ac:dyDescent="0.3">
      <c r="A1978" s="84">
        <v>389</v>
      </c>
      <c r="B1978" s="84">
        <v>19</v>
      </c>
      <c r="C1978" s="84" t="s">
        <v>7367</v>
      </c>
      <c r="D1978" s="84" t="s">
        <v>855</v>
      </c>
      <c r="E1978" s="84" t="s">
        <v>146</v>
      </c>
      <c r="F1978" s="84" t="s">
        <v>147</v>
      </c>
      <c r="G1978" s="84" t="s">
        <v>147</v>
      </c>
      <c r="H1978" s="85">
        <v>36258</v>
      </c>
      <c r="I1978" s="84" t="s">
        <v>148</v>
      </c>
      <c r="J1978" s="84" t="s">
        <v>7368</v>
      </c>
      <c r="K1978" s="84">
        <v>3434</v>
      </c>
      <c r="L1978" s="84" t="s">
        <v>7369</v>
      </c>
      <c r="M1978" s="84">
        <v>1910389136</v>
      </c>
      <c r="N1978" s="86">
        <v>-20.2</v>
      </c>
      <c r="O1978" s="86">
        <v>20.2</v>
      </c>
      <c r="P1978" s="86">
        <v>0</v>
      </c>
      <c r="Q1978" s="84" t="s">
        <v>7370</v>
      </c>
      <c r="S1978" s="84">
        <v>1977</v>
      </c>
    </row>
    <row r="1979" spans="1:19" x14ac:dyDescent="0.3">
      <c r="A1979" s="84">
        <v>389</v>
      </c>
      <c r="B1979" s="84">
        <v>20</v>
      </c>
      <c r="C1979" s="84" t="s">
        <v>7367</v>
      </c>
      <c r="D1979" s="84" t="s">
        <v>5855</v>
      </c>
      <c r="E1979" s="84" t="s">
        <v>165</v>
      </c>
      <c r="F1979" s="84" t="s">
        <v>147</v>
      </c>
      <c r="G1979" s="84" t="s">
        <v>147</v>
      </c>
      <c r="H1979" s="85">
        <v>36454</v>
      </c>
      <c r="I1979" s="84" t="s">
        <v>148</v>
      </c>
      <c r="J1979" s="84" t="s">
        <v>7371</v>
      </c>
      <c r="K1979" s="84">
        <v>1220</v>
      </c>
      <c r="L1979" s="84" t="s">
        <v>150</v>
      </c>
      <c r="M1979" s="84">
        <v>2010389151</v>
      </c>
      <c r="N1979" s="86">
        <v>-20.2</v>
      </c>
      <c r="O1979" s="86">
        <v>20.2</v>
      </c>
      <c r="P1979" s="86">
        <v>0</v>
      </c>
      <c r="Q1979" s="84" t="s">
        <v>7372</v>
      </c>
      <c r="S1979" s="84">
        <v>1978</v>
      </c>
    </row>
    <row r="1980" spans="1:19" x14ac:dyDescent="0.3">
      <c r="A1980" s="84">
        <v>390</v>
      </c>
      <c r="B1980" s="84">
        <v>19</v>
      </c>
      <c r="C1980" s="84" t="s">
        <v>7373</v>
      </c>
      <c r="D1980" s="84" t="s">
        <v>7374</v>
      </c>
      <c r="E1980" s="84" t="s">
        <v>146</v>
      </c>
      <c r="F1980" s="84" t="s">
        <v>147</v>
      </c>
      <c r="G1980" s="84" t="s">
        <v>239</v>
      </c>
      <c r="H1980" s="85">
        <v>35375</v>
      </c>
      <c r="I1980" s="84" t="s">
        <v>148</v>
      </c>
      <c r="J1980" s="84" t="s">
        <v>7375</v>
      </c>
      <c r="K1980" s="84">
        <v>1220</v>
      </c>
      <c r="L1980" s="84" t="s">
        <v>155</v>
      </c>
      <c r="M1980" s="84">
        <v>1910390039</v>
      </c>
      <c r="N1980" s="86">
        <v>-20.2</v>
      </c>
      <c r="O1980" s="86">
        <v>20.2</v>
      </c>
      <c r="P1980" s="86">
        <v>0</v>
      </c>
      <c r="Q1980" s="84" t="s">
        <v>7376</v>
      </c>
      <c r="S1980" s="84">
        <v>1979</v>
      </c>
    </row>
    <row r="1981" spans="1:19" x14ac:dyDescent="0.3">
      <c r="A1981" s="84">
        <v>389</v>
      </c>
      <c r="B1981" s="84">
        <v>19</v>
      </c>
      <c r="C1981" s="84" t="s">
        <v>7373</v>
      </c>
      <c r="D1981" s="84" t="s">
        <v>1024</v>
      </c>
      <c r="E1981" s="84" t="s">
        <v>146</v>
      </c>
      <c r="F1981" s="84" t="s">
        <v>147</v>
      </c>
      <c r="G1981" s="84" t="s">
        <v>147</v>
      </c>
      <c r="H1981" s="85">
        <v>36412</v>
      </c>
      <c r="I1981" s="84" t="s">
        <v>148</v>
      </c>
      <c r="J1981" s="84" t="s">
        <v>7375</v>
      </c>
      <c r="K1981" s="84">
        <v>1220</v>
      </c>
      <c r="L1981" s="84" t="s">
        <v>150</v>
      </c>
      <c r="M1981" s="84">
        <v>1910389137</v>
      </c>
      <c r="N1981" s="86">
        <v>-20.2</v>
      </c>
      <c r="O1981" s="86">
        <v>20.2</v>
      </c>
      <c r="P1981" s="86">
        <v>0</v>
      </c>
      <c r="Q1981" s="84" t="s">
        <v>7377</v>
      </c>
      <c r="S1981" s="84">
        <v>1980</v>
      </c>
    </row>
    <row r="1982" spans="1:19" x14ac:dyDescent="0.3">
      <c r="A1982" s="84">
        <v>389</v>
      </c>
      <c r="B1982" s="84">
        <v>19</v>
      </c>
      <c r="C1982" s="84" t="s">
        <v>7378</v>
      </c>
      <c r="D1982" s="84" t="s">
        <v>7379</v>
      </c>
      <c r="E1982" s="84" t="s">
        <v>165</v>
      </c>
      <c r="F1982" s="84" t="s">
        <v>147</v>
      </c>
      <c r="G1982" s="84" t="s">
        <v>147</v>
      </c>
      <c r="H1982" s="85">
        <v>34514</v>
      </c>
      <c r="I1982" s="84" t="s">
        <v>240</v>
      </c>
      <c r="J1982" s="84" t="s">
        <v>7380</v>
      </c>
      <c r="K1982" s="84">
        <v>1130</v>
      </c>
      <c r="L1982" s="84" t="s">
        <v>187</v>
      </c>
      <c r="M1982" s="84">
        <v>1910389068</v>
      </c>
      <c r="N1982" s="86">
        <v>-20.2</v>
      </c>
      <c r="O1982" s="86">
        <v>20.2</v>
      </c>
      <c r="P1982" s="86">
        <v>0</v>
      </c>
      <c r="Q1982" s="84" t="s">
        <v>7381</v>
      </c>
      <c r="S1982" s="84">
        <v>1981</v>
      </c>
    </row>
    <row r="1983" spans="1:19" x14ac:dyDescent="0.3">
      <c r="A1983" s="84">
        <v>389</v>
      </c>
      <c r="B1983" s="84">
        <v>19</v>
      </c>
      <c r="C1983" s="84" t="s">
        <v>7382</v>
      </c>
      <c r="D1983" s="84" t="s">
        <v>4674</v>
      </c>
      <c r="E1983" s="84" t="s">
        <v>146</v>
      </c>
      <c r="F1983" s="84" t="s">
        <v>147</v>
      </c>
      <c r="G1983" s="84" t="s">
        <v>147</v>
      </c>
      <c r="H1983" s="85">
        <v>36450</v>
      </c>
      <c r="I1983" s="84" t="s">
        <v>148</v>
      </c>
      <c r="J1983" s="84" t="s">
        <v>7383</v>
      </c>
      <c r="K1983" s="84">
        <v>2320</v>
      </c>
      <c r="L1983" s="84" t="s">
        <v>1017</v>
      </c>
      <c r="M1983" s="84">
        <v>1910389138</v>
      </c>
      <c r="N1983" s="86">
        <v>-20.2</v>
      </c>
      <c r="O1983" s="86">
        <v>20.2</v>
      </c>
      <c r="P1983" s="86">
        <v>0</v>
      </c>
      <c r="Q1983" s="84" t="s">
        <v>7384</v>
      </c>
      <c r="S1983" s="84">
        <v>1982</v>
      </c>
    </row>
    <row r="1984" spans="1:19" x14ac:dyDescent="0.3">
      <c r="A1984" s="84">
        <v>-39</v>
      </c>
      <c r="B1984" s="84">
        <v>19</v>
      </c>
      <c r="C1984" s="84" t="s">
        <v>7385</v>
      </c>
      <c r="D1984" s="84" t="s">
        <v>1927</v>
      </c>
      <c r="E1984" s="84" t="s">
        <v>165</v>
      </c>
      <c r="F1984" s="84" t="s">
        <v>7386</v>
      </c>
      <c r="G1984" s="84" t="s">
        <v>147</v>
      </c>
      <c r="H1984" s="85">
        <v>31104</v>
      </c>
      <c r="I1984" s="84" t="s">
        <v>148</v>
      </c>
      <c r="J1984" s="84" t="s">
        <v>7387</v>
      </c>
      <c r="K1984" s="84">
        <v>1150</v>
      </c>
      <c r="L1984" s="84" t="s">
        <v>147</v>
      </c>
      <c r="M1984" s="84">
        <v>1940039193</v>
      </c>
      <c r="N1984" s="86">
        <v>-20.2</v>
      </c>
      <c r="O1984" s="86">
        <v>20.2</v>
      </c>
      <c r="P1984" s="86">
        <v>0</v>
      </c>
      <c r="Q1984" s="84" t="s">
        <v>7388</v>
      </c>
      <c r="R1984" s="84" t="s">
        <v>220</v>
      </c>
      <c r="S1984" s="84">
        <v>1983</v>
      </c>
    </row>
    <row r="1985" spans="1:19" x14ac:dyDescent="0.3">
      <c r="A1985" s="84">
        <v>-39</v>
      </c>
      <c r="B1985" s="84">
        <v>19</v>
      </c>
      <c r="C1985" s="84" t="s">
        <v>7389</v>
      </c>
      <c r="D1985" s="84" t="s">
        <v>1150</v>
      </c>
      <c r="E1985" s="84" t="s">
        <v>146</v>
      </c>
      <c r="F1985" s="84" t="s">
        <v>7390</v>
      </c>
      <c r="G1985" s="84" t="s">
        <v>147</v>
      </c>
      <c r="H1985" s="85">
        <v>27988</v>
      </c>
      <c r="I1985" s="84" t="s">
        <v>148</v>
      </c>
      <c r="J1985" s="84" t="s">
        <v>7391</v>
      </c>
      <c r="K1985" s="84">
        <v>1030</v>
      </c>
      <c r="L1985" s="84" t="s">
        <v>277</v>
      </c>
      <c r="M1985" s="84">
        <v>1930039041</v>
      </c>
      <c r="N1985" s="86">
        <v>-20.2</v>
      </c>
      <c r="O1985" s="86">
        <v>20.2</v>
      </c>
      <c r="P1985" s="86">
        <v>0</v>
      </c>
      <c r="Q1985" s="84" t="s">
        <v>7392</v>
      </c>
      <c r="R1985" s="84" t="s">
        <v>220</v>
      </c>
      <c r="S1985" s="84">
        <v>1984</v>
      </c>
    </row>
    <row r="1986" spans="1:19" x14ac:dyDescent="0.3">
      <c r="A1986" s="84">
        <v>-39</v>
      </c>
      <c r="B1986" s="84">
        <v>19</v>
      </c>
      <c r="C1986" s="84" t="s">
        <v>7393</v>
      </c>
      <c r="D1986" s="84" t="s">
        <v>7394</v>
      </c>
      <c r="E1986" s="84" t="s">
        <v>165</v>
      </c>
      <c r="F1986" s="84" t="s">
        <v>147</v>
      </c>
      <c r="G1986" s="84" t="s">
        <v>147</v>
      </c>
      <c r="H1986" s="85">
        <v>20749</v>
      </c>
      <c r="I1986" s="84" t="s">
        <v>148</v>
      </c>
      <c r="J1986" s="84" t="s">
        <v>7395</v>
      </c>
      <c r="K1986" s="84">
        <v>3500</v>
      </c>
      <c r="L1986" s="84" t="s">
        <v>1570</v>
      </c>
      <c r="M1986" s="84">
        <v>1930039121</v>
      </c>
      <c r="N1986" s="86">
        <v>-20.2</v>
      </c>
      <c r="O1986" s="86">
        <v>20.2</v>
      </c>
      <c r="P1986" s="86">
        <v>0</v>
      </c>
      <c r="Q1986" s="84" t="s">
        <v>7396</v>
      </c>
      <c r="R1986" s="84" t="s">
        <v>220</v>
      </c>
      <c r="S1986" s="84">
        <v>1985</v>
      </c>
    </row>
    <row r="1987" spans="1:19" x14ac:dyDescent="0.3">
      <c r="A1987" s="84">
        <v>613</v>
      </c>
      <c r="B1987" s="84">
        <v>18</v>
      </c>
      <c r="C1987" s="84" t="s">
        <v>7397</v>
      </c>
      <c r="D1987" s="84" t="s">
        <v>7398</v>
      </c>
      <c r="E1987" s="84" t="s">
        <v>165</v>
      </c>
      <c r="F1987" s="84" t="s">
        <v>147</v>
      </c>
      <c r="G1987" s="84" t="s">
        <v>430</v>
      </c>
      <c r="H1987" s="85">
        <v>31441</v>
      </c>
      <c r="I1987" s="84" t="s">
        <v>624</v>
      </c>
      <c r="J1987" s="84" t="s">
        <v>7399</v>
      </c>
      <c r="K1987" s="84">
        <v>1100</v>
      </c>
      <c r="L1987" s="84" t="s">
        <v>168</v>
      </c>
      <c r="M1987" s="84">
        <v>1810613027</v>
      </c>
      <c r="N1987" s="86">
        <v>-20.2</v>
      </c>
      <c r="O1987" s="86">
        <v>20.2</v>
      </c>
      <c r="P1987" s="86">
        <v>0</v>
      </c>
      <c r="Q1987" s="84" t="s">
        <v>7400</v>
      </c>
      <c r="S1987" s="84">
        <v>1986</v>
      </c>
    </row>
    <row r="1988" spans="1:19" x14ac:dyDescent="0.3">
      <c r="A1988" s="84">
        <v>389</v>
      </c>
      <c r="B1988" s="84">
        <v>20</v>
      </c>
      <c r="C1988" s="84" t="s">
        <v>7401</v>
      </c>
      <c r="D1988" s="84" t="s">
        <v>7402</v>
      </c>
      <c r="E1988" s="84" t="s">
        <v>146</v>
      </c>
      <c r="F1988" s="84" t="s">
        <v>147</v>
      </c>
      <c r="G1988" s="84" t="s">
        <v>147</v>
      </c>
      <c r="H1988" s="85">
        <v>36433</v>
      </c>
      <c r="I1988" s="84" t="s">
        <v>611</v>
      </c>
      <c r="J1988" s="84" t="s">
        <v>7403</v>
      </c>
      <c r="K1988" s="84">
        <v>1110</v>
      </c>
      <c r="L1988" s="84" t="s">
        <v>330</v>
      </c>
      <c r="M1988" s="84">
        <v>2010389070</v>
      </c>
      <c r="N1988" s="86">
        <v>-20.2</v>
      </c>
      <c r="O1988" s="86">
        <v>20.2</v>
      </c>
      <c r="P1988" s="86">
        <v>0</v>
      </c>
      <c r="Q1988" s="84" t="s">
        <v>7404</v>
      </c>
      <c r="S1988" s="84">
        <v>1987</v>
      </c>
    </row>
    <row r="1989" spans="1:19" x14ac:dyDescent="0.3">
      <c r="A1989" s="84">
        <v>582</v>
      </c>
      <c r="B1989" s="84">
        <v>17</v>
      </c>
      <c r="C1989" s="84" t="s">
        <v>7405</v>
      </c>
      <c r="D1989" s="84" t="s">
        <v>7406</v>
      </c>
      <c r="E1989" s="84" t="s">
        <v>165</v>
      </c>
      <c r="F1989" s="84" t="s">
        <v>147</v>
      </c>
      <c r="G1989" s="84" t="s">
        <v>147</v>
      </c>
      <c r="H1989" s="85">
        <v>25348</v>
      </c>
      <c r="I1989" s="84" t="s">
        <v>148</v>
      </c>
      <c r="J1989" s="84" t="s">
        <v>7407</v>
      </c>
      <c r="K1989" s="84">
        <v>1020</v>
      </c>
      <c r="L1989" s="84" t="s">
        <v>161</v>
      </c>
      <c r="M1989" s="84">
        <v>1710582034</v>
      </c>
      <c r="N1989" s="86">
        <v>-20.2</v>
      </c>
      <c r="O1989" s="86">
        <v>20.2</v>
      </c>
      <c r="P1989" s="86">
        <v>0</v>
      </c>
      <c r="Q1989" s="84" t="s">
        <v>7408</v>
      </c>
      <c r="S1989" s="84">
        <v>1988</v>
      </c>
    </row>
    <row r="1990" spans="1:19" x14ac:dyDescent="0.3">
      <c r="A1990" s="84">
        <v>392</v>
      </c>
      <c r="B1990" s="84">
        <v>19</v>
      </c>
      <c r="C1990" s="84" t="s">
        <v>7409</v>
      </c>
      <c r="D1990" s="84" t="s">
        <v>7410</v>
      </c>
      <c r="E1990" s="84" t="s">
        <v>146</v>
      </c>
      <c r="F1990" s="84" t="s">
        <v>147</v>
      </c>
      <c r="G1990" s="84" t="s">
        <v>430</v>
      </c>
      <c r="H1990" s="85">
        <v>33713</v>
      </c>
      <c r="I1990" s="84" t="s">
        <v>148</v>
      </c>
      <c r="J1990" s="84" t="s">
        <v>7411</v>
      </c>
      <c r="K1990" s="84">
        <v>1190</v>
      </c>
      <c r="L1990" s="84" t="s">
        <v>253</v>
      </c>
      <c r="M1990" s="84">
        <v>1910392020</v>
      </c>
      <c r="N1990" s="86">
        <v>-20.2</v>
      </c>
      <c r="O1990" s="86">
        <v>20.2</v>
      </c>
      <c r="P1990" s="86">
        <v>0</v>
      </c>
      <c r="Q1990" s="84" t="s">
        <v>7412</v>
      </c>
      <c r="S1990" s="84">
        <v>1989</v>
      </c>
    </row>
    <row r="1991" spans="1:19" x14ac:dyDescent="0.3">
      <c r="A1991" s="84">
        <v>613</v>
      </c>
      <c r="B1991" s="84">
        <v>19</v>
      </c>
      <c r="C1991" s="84" t="s">
        <v>7413</v>
      </c>
      <c r="D1991" s="84" t="s">
        <v>482</v>
      </c>
      <c r="E1991" s="84" t="s">
        <v>146</v>
      </c>
      <c r="F1991" s="84" t="s">
        <v>147</v>
      </c>
      <c r="G1991" s="84" t="s">
        <v>239</v>
      </c>
      <c r="H1991" s="85">
        <v>34218</v>
      </c>
      <c r="I1991" s="84" t="s">
        <v>148</v>
      </c>
      <c r="J1991" s="84" t="s">
        <v>7414</v>
      </c>
      <c r="K1991" s="84">
        <v>1150</v>
      </c>
      <c r="L1991" s="84" t="s">
        <v>155</v>
      </c>
      <c r="M1991" s="84">
        <v>1910613023</v>
      </c>
      <c r="N1991" s="86">
        <v>-20.2</v>
      </c>
      <c r="O1991" s="86">
        <v>20.2</v>
      </c>
      <c r="P1991" s="86">
        <v>0</v>
      </c>
      <c r="Q1991" s="84" t="s">
        <v>7415</v>
      </c>
      <c r="S1991" s="84">
        <v>1990</v>
      </c>
    </row>
    <row r="1992" spans="1:19" x14ac:dyDescent="0.3">
      <c r="A1992" s="84">
        <v>582</v>
      </c>
      <c r="B1992" s="84">
        <v>18</v>
      </c>
      <c r="C1992" s="84" t="s">
        <v>7416</v>
      </c>
      <c r="D1992" s="84" t="s">
        <v>3060</v>
      </c>
      <c r="E1992" s="84" t="s">
        <v>165</v>
      </c>
      <c r="F1992" s="84" t="s">
        <v>147</v>
      </c>
      <c r="G1992" s="84" t="s">
        <v>147</v>
      </c>
      <c r="H1992" s="85">
        <v>35890</v>
      </c>
      <c r="I1992" s="84" t="s">
        <v>148</v>
      </c>
      <c r="J1992" s="84" t="s">
        <v>7417</v>
      </c>
      <c r="K1992" s="84">
        <v>1150</v>
      </c>
      <c r="L1992" s="84" t="s">
        <v>173</v>
      </c>
      <c r="M1992" s="84">
        <v>1810582025</v>
      </c>
      <c r="N1992" s="86">
        <v>-20.2</v>
      </c>
      <c r="O1992" s="86">
        <v>20.2</v>
      </c>
      <c r="P1992" s="86">
        <v>0</v>
      </c>
      <c r="Q1992" s="84" t="s">
        <v>7418</v>
      </c>
      <c r="S1992" s="84">
        <v>1991</v>
      </c>
    </row>
    <row r="1993" spans="1:19" x14ac:dyDescent="0.3">
      <c r="A1993" s="84">
        <v>-39</v>
      </c>
      <c r="B1993" s="84">
        <v>19</v>
      </c>
      <c r="C1993" s="84" t="s">
        <v>7419</v>
      </c>
      <c r="D1993" s="84" t="s">
        <v>1424</v>
      </c>
      <c r="E1993" s="84" t="s">
        <v>146</v>
      </c>
      <c r="F1993" s="84" t="s">
        <v>147</v>
      </c>
      <c r="G1993" s="84" t="s">
        <v>1704</v>
      </c>
      <c r="H1993" s="85">
        <v>25979</v>
      </c>
      <c r="I1993" s="84" t="s">
        <v>516</v>
      </c>
      <c r="J1993" s="84" t="s">
        <v>7420</v>
      </c>
      <c r="K1993" s="84">
        <v>8610</v>
      </c>
      <c r="L1993" s="84" t="s">
        <v>147</v>
      </c>
      <c r="M1993" s="84">
        <v>1930039075</v>
      </c>
      <c r="N1993" s="86">
        <v>-20.2</v>
      </c>
      <c r="O1993" s="86">
        <v>20.2</v>
      </c>
      <c r="P1993" s="86">
        <v>0</v>
      </c>
      <c r="Q1993" s="84" t="s">
        <v>7421</v>
      </c>
      <c r="R1993" s="84" t="s">
        <v>220</v>
      </c>
      <c r="S1993" s="84">
        <v>1992</v>
      </c>
    </row>
    <row r="1994" spans="1:19" x14ac:dyDescent="0.3">
      <c r="A1994" s="84">
        <v>582</v>
      </c>
      <c r="B1994" s="84">
        <v>19</v>
      </c>
      <c r="C1994" s="84" t="s">
        <v>7422</v>
      </c>
      <c r="D1994" s="84" t="s">
        <v>2242</v>
      </c>
      <c r="E1994" s="84" t="s">
        <v>146</v>
      </c>
      <c r="F1994" s="84" t="s">
        <v>147</v>
      </c>
      <c r="G1994" s="84" t="s">
        <v>147</v>
      </c>
      <c r="H1994" s="85">
        <v>34258</v>
      </c>
      <c r="I1994" s="84" t="s">
        <v>148</v>
      </c>
      <c r="J1994" s="84" t="s">
        <v>7423</v>
      </c>
      <c r="K1994" s="84">
        <v>1190</v>
      </c>
      <c r="L1994" s="84" t="s">
        <v>253</v>
      </c>
      <c r="M1994" s="84">
        <v>1910582041</v>
      </c>
      <c r="N1994" s="86">
        <v>-20.2</v>
      </c>
      <c r="O1994" s="86">
        <v>20.2</v>
      </c>
      <c r="P1994" s="86">
        <v>0</v>
      </c>
      <c r="Q1994" s="84" t="s">
        <v>7424</v>
      </c>
      <c r="S1994" s="84">
        <v>1993</v>
      </c>
    </row>
    <row r="1995" spans="1:19" x14ac:dyDescent="0.3">
      <c r="A1995" s="84">
        <v>387</v>
      </c>
      <c r="B1995" s="84">
        <v>19</v>
      </c>
      <c r="C1995" s="84" t="s">
        <v>7425</v>
      </c>
      <c r="D1995" s="84" t="s">
        <v>790</v>
      </c>
      <c r="E1995" s="84" t="s">
        <v>165</v>
      </c>
      <c r="F1995" s="84" t="s">
        <v>147</v>
      </c>
      <c r="G1995" s="84" t="s">
        <v>147</v>
      </c>
      <c r="H1995" s="85">
        <v>36580</v>
      </c>
      <c r="I1995" s="84" t="s">
        <v>148</v>
      </c>
      <c r="J1995" s="84" t="s">
        <v>7426</v>
      </c>
      <c r="K1995" s="84">
        <v>2301</v>
      </c>
      <c r="L1995" s="84" t="s">
        <v>7427</v>
      </c>
      <c r="M1995" s="84">
        <v>1910387084</v>
      </c>
      <c r="N1995" s="86">
        <v>-20.2</v>
      </c>
      <c r="O1995" s="86">
        <v>20.2</v>
      </c>
      <c r="P1995" s="86">
        <v>0</v>
      </c>
      <c r="Q1995" s="84" t="s">
        <v>7428</v>
      </c>
      <c r="S1995" s="84">
        <v>1994</v>
      </c>
    </row>
    <row r="1996" spans="1:19" x14ac:dyDescent="0.3">
      <c r="A1996" s="84">
        <v>390</v>
      </c>
      <c r="B1996" s="84">
        <v>20</v>
      </c>
      <c r="C1996" s="84" t="s">
        <v>7429</v>
      </c>
      <c r="D1996" s="84" t="s">
        <v>2041</v>
      </c>
      <c r="E1996" s="84" t="s">
        <v>146</v>
      </c>
      <c r="F1996" s="84" t="s">
        <v>147</v>
      </c>
      <c r="G1996" s="84" t="s">
        <v>159</v>
      </c>
      <c r="H1996" s="85">
        <v>34032</v>
      </c>
      <c r="I1996" s="84" t="s">
        <v>1274</v>
      </c>
      <c r="J1996" s="84" t="s">
        <v>7430</v>
      </c>
      <c r="K1996" s="84">
        <v>1060</v>
      </c>
      <c r="L1996" s="84" t="s">
        <v>155</v>
      </c>
      <c r="M1996" s="84">
        <v>2010390050</v>
      </c>
      <c r="N1996" s="86">
        <v>-20.2</v>
      </c>
      <c r="O1996" s="86">
        <v>20.2</v>
      </c>
      <c r="P1996" s="86">
        <v>0</v>
      </c>
      <c r="Q1996" s="84" t="s">
        <v>7431</v>
      </c>
      <c r="S1996" s="84">
        <v>1995</v>
      </c>
    </row>
    <row r="1997" spans="1:19" x14ac:dyDescent="0.3">
      <c r="A1997" s="84">
        <v>-42</v>
      </c>
      <c r="B1997" s="84">
        <v>20</v>
      </c>
      <c r="C1997" s="84" t="s">
        <v>7432</v>
      </c>
      <c r="D1997" s="84" t="s">
        <v>385</v>
      </c>
      <c r="E1997" s="84" t="s">
        <v>165</v>
      </c>
      <c r="F1997" s="84" t="s">
        <v>147</v>
      </c>
      <c r="G1997" s="84" t="s">
        <v>147</v>
      </c>
      <c r="H1997" s="85">
        <v>34652</v>
      </c>
      <c r="I1997" s="84" t="s">
        <v>148</v>
      </c>
      <c r="J1997" s="84" t="s">
        <v>7433</v>
      </c>
      <c r="K1997" s="84">
        <v>8283</v>
      </c>
      <c r="L1997" s="84" t="s">
        <v>7434</v>
      </c>
      <c r="M1997" s="84">
        <v>2030042024</v>
      </c>
      <c r="N1997" s="86">
        <v>-20.2</v>
      </c>
      <c r="O1997" s="86">
        <v>20.2</v>
      </c>
      <c r="P1997" s="86">
        <v>0</v>
      </c>
      <c r="Q1997" s="84" t="s">
        <v>7435</v>
      </c>
      <c r="R1997" s="84" t="s">
        <v>232</v>
      </c>
      <c r="S1997" s="84">
        <v>1996</v>
      </c>
    </row>
    <row r="1998" spans="1:19" x14ac:dyDescent="0.3">
      <c r="A1998" s="84">
        <v>-42</v>
      </c>
      <c r="B1998" s="84">
        <v>20</v>
      </c>
      <c r="C1998" s="84" t="s">
        <v>7436</v>
      </c>
      <c r="D1998" s="84" t="s">
        <v>1237</v>
      </c>
      <c r="E1998" s="84" t="s">
        <v>165</v>
      </c>
      <c r="F1998" s="84" t="s">
        <v>147</v>
      </c>
      <c r="G1998" s="84" t="s">
        <v>147</v>
      </c>
      <c r="H1998" s="85">
        <v>33295</v>
      </c>
      <c r="I1998" s="84" t="s">
        <v>148</v>
      </c>
      <c r="J1998" s="84" t="s">
        <v>7437</v>
      </c>
      <c r="K1998" s="84">
        <v>4020</v>
      </c>
      <c r="L1998" s="84" t="s">
        <v>568</v>
      </c>
      <c r="M1998" s="84">
        <v>2030042010</v>
      </c>
      <c r="N1998" s="86">
        <v>-20.2</v>
      </c>
      <c r="O1998" s="86">
        <v>20.2</v>
      </c>
      <c r="P1998" s="86">
        <v>0</v>
      </c>
      <c r="Q1998" s="84" t="s">
        <v>7438</v>
      </c>
      <c r="R1998" s="84" t="s">
        <v>232</v>
      </c>
      <c r="S1998" s="84">
        <v>1997</v>
      </c>
    </row>
    <row r="1999" spans="1:19" x14ac:dyDescent="0.3">
      <c r="A1999" s="84">
        <v>229</v>
      </c>
      <c r="B1999" s="84">
        <v>20</v>
      </c>
      <c r="C1999" s="84" t="s">
        <v>7439</v>
      </c>
      <c r="D1999" s="84" t="s">
        <v>1166</v>
      </c>
      <c r="E1999" s="84" t="s">
        <v>146</v>
      </c>
      <c r="F1999" s="84" t="s">
        <v>147</v>
      </c>
      <c r="G1999" s="84" t="s">
        <v>147</v>
      </c>
      <c r="H1999" s="85">
        <v>37173</v>
      </c>
      <c r="I1999" s="84" t="s">
        <v>148</v>
      </c>
      <c r="J1999" s="84" t="s">
        <v>7440</v>
      </c>
      <c r="K1999" s="84">
        <v>1030</v>
      </c>
      <c r="L1999" s="84" t="s">
        <v>277</v>
      </c>
      <c r="M1999" s="84">
        <v>2010229081</v>
      </c>
      <c r="N1999" s="86">
        <v>-20.2</v>
      </c>
      <c r="O1999" s="86">
        <v>20.2</v>
      </c>
      <c r="P1999" s="86">
        <v>0</v>
      </c>
      <c r="Q1999" s="84" t="s">
        <v>7441</v>
      </c>
      <c r="S1999" s="84">
        <v>1998</v>
      </c>
    </row>
    <row r="2000" spans="1:19" x14ac:dyDescent="0.3">
      <c r="A2000" s="84">
        <v>613</v>
      </c>
      <c r="B2000" s="84">
        <v>18</v>
      </c>
      <c r="C2000" s="84" t="s">
        <v>7442</v>
      </c>
      <c r="D2000" s="84" t="s">
        <v>2668</v>
      </c>
      <c r="E2000" s="84" t="s">
        <v>146</v>
      </c>
      <c r="F2000" s="84" t="s">
        <v>147</v>
      </c>
      <c r="G2000" s="84" t="s">
        <v>159</v>
      </c>
      <c r="H2000" s="85">
        <v>33407</v>
      </c>
      <c r="I2000" s="84" t="s">
        <v>1274</v>
      </c>
      <c r="J2000" s="84" t="s">
        <v>7443</v>
      </c>
      <c r="K2000" s="84">
        <v>1170</v>
      </c>
      <c r="L2000" s="84" t="s">
        <v>248</v>
      </c>
      <c r="M2000" s="84">
        <v>1810613024</v>
      </c>
      <c r="N2000" s="86">
        <v>-20.2</v>
      </c>
      <c r="O2000" s="86">
        <v>20.2</v>
      </c>
      <c r="P2000" s="86">
        <v>0</v>
      </c>
      <c r="Q2000" s="84" t="s">
        <v>7444</v>
      </c>
      <c r="S2000" s="84">
        <v>1999</v>
      </c>
    </row>
    <row r="2001" spans="1:19" x14ac:dyDescent="0.3">
      <c r="A2001" s="84">
        <v>389</v>
      </c>
      <c r="B2001" s="84">
        <v>20</v>
      </c>
      <c r="C2001" s="84" t="s">
        <v>7445</v>
      </c>
      <c r="D2001" s="84" t="s">
        <v>7446</v>
      </c>
      <c r="E2001" s="84" t="s">
        <v>165</v>
      </c>
      <c r="F2001" s="84" t="s">
        <v>147</v>
      </c>
      <c r="G2001" s="84" t="s">
        <v>147</v>
      </c>
      <c r="H2001" s="85">
        <v>33050</v>
      </c>
      <c r="I2001" s="84" t="s">
        <v>148</v>
      </c>
      <c r="J2001" s="84" t="s">
        <v>7447</v>
      </c>
      <c r="K2001" s="84">
        <v>1180</v>
      </c>
      <c r="L2001" s="84" t="s">
        <v>353</v>
      </c>
      <c r="M2001" s="84">
        <v>2010389071</v>
      </c>
      <c r="N2001" s="86">
        <v>-20.2</v>
      </c>
      <c r="O2001" s="86">
        <v>20.2</v>
      </c>
      <c r="P2001" s="86">
        <v>0</v>
      </c>
      <c r="Q2001" s="84" t="s">
        <v>7448</v>
      </c>
      <c r="S2001" s="84">
        <v>2000</v>
      </c>
    </row>
    <row r="2002" spans="1:19" x14ac:dyDescent="0.3">
      <c r="A2002" s="84">
        <v>388</v>
      </c>
      <c r="B2002" s="84">
        <v>20</v>
      </c>
      <c r="C2002" s="84" t="s">
        <v>3056</v>
      </c>
      <c r="D2002" s="84" t="s">
        <v>2651</v>
      </c>
      <c r="E2002" s="84" t="s">
        <v>165</v>
      </c>
      <c r="F2002" s="84" t="s">
        <v>147</v>
      </c>
      <c r="G2002" s="84" t="s">
        <v>239</v>
      </c>
      <c r="H2002" s="85">
        <v>29380</v>
      </c>
      <c r="I2002" s="84" t="s">
        <v>148</v>
      </c>
      <c r="J2002" s="84" t="s">
        <v>7449</v>
      </c>
      <c r="K2002" s="84">
        <v>1070</v>
      </c>
      <c r="L2002" s="84" t="s">
        <v>362</v>
      </c>
      <c r="M2002" s="84">
        <v>2010388041</v>
      </c>
      <c r="N2002" s="86">
        <v>-20.2</v>
      </c>
      <c r="O2002" s="86">
        <v>20.2</v>
      </c>
      <c r="P2002" s="86">
        <v>0</v>
      </c>
      <c r="Q2002" s="84" t="s">
        <v>7450</v>
      </c>
      <c r="S2002" s="84">
        <v>2001</v>
      </c>
    </row>
    <row r="2003" spans="1:19" x14ac:dyDescent="0.3">
      <c r="A2003" s="84">
        <v>391</v>
      </c>
      <c r="B2003" s="84">
        <v>18</v>
      </c>
      <c r="C2003" s="84" t="s">
        <v>7451</v>
      </c>
      <c r="D2003" s="84" t="s">
        <v>7452</v>
      </c>
      <c r="E2003" s="84" t="s">
        <v>146</v>
      </c>
      <c r="F2003" s="84" t="s">
        <v>147</v>
      </c>
      <c r="G2003" s="84" t="s">
        <v>147</v>
      </c>
      <c r="H2003" s="85">
        <v>32477</v>
      </c>
      <c r="I2003" s="84" t="s">
        <v>148</v>
      </c>
      <c r="J2003" s="84" t="s">
        <v>7453</v>
      </c>
      <c r="K2003" s="84">
        <v>4020</v>
      </c>
      <c r="L2003" s="84" t="s">
        <v>568</v>
      </c>
      <c r="M2003" s="84">
        <v>1810391057</v>
      </c>
      <c r="N2003" s="86">
        <v>-20.2</v>
      </c>
      <c r="O2003" s="86">
        <v>20.2</v>
      </c>
      <c r="P2003" s="86">
        <v>0</v>
      </c>
      <c r="Q2003" s="84" t="s">
        <v>7454</v>
      </c>
      <c r="S2003" s="84">
        <v>2002</v>
      </c>
    </row>
    <row r="2004" spans="1:19" x14ac:dyDescent="0.3">
      <c r="A2004" s="84">
        <v>230</v>
      </c>
      <c r="B2004" s="84">
        <v>19</v>
      </c>
      <c r="C2004" s="84" t="s">
        <v>7455</v>
      </c>
      <c r="D2004" s="84" t="s">
        <v>7456</v>
      </c>
      <c r="E2004" s="84" t="s">
        <v>146</v>
      </c>
      <c r="F2004" s="84" t="s">
        <v>147</v>
      </c>
      <c r="G2004" s="84" t="s">
        <v>430</v>
      </c>
      <c r="H2004" s="85">
        <v>34561</v>
      </c>
      <c r="I2004" s="84" t="s">
        <v>1119</v>
      </c>
      <c r="J2004" s="84" t="s">
        <v>7457</v>
      </c>
      <c r="K2004" s="84">
        <v>1020</v>
      </c>
      <c r="L2004" s="84" t="s">
        <v>161</v>
      </c>
      <c r="M2004" s="84">
        <v>1910230034</v>
      </c>
      <c r="N2004" s="86">
        <v>-20.2</v>
      </c>
      <c r="O2004" s="86">
        <v>20.2</v>
      </c>
      <c r="P2004" s="86">
        <v>0</v>
      </c>
      <c r="Q2004" s="84" t="s">
        <v>7458</v>
      </c>
      <c r="S2004" s="84">
        <v>2003</v>
      </c>
    </row>
    <row r="2005" spans="1:19" x14ac:dyDescent="0.3">
      <c r="A2005" s="84">
        <v>-44</v>
      </c>
      <c r="B2005" s="84">
        <v>20</v>
      </c>
      <c r="C2005" s="84" t="s">
        <v>7459</v>
      </c>
      <c r="D2005" s="84" t="s">
        <v>385</v>
      </c>
      <c r="E2005" s="84" t="s">
        <v>165</v>
      </c>
      <c r="F2005" s="84" t="s">
        <v>147</v>
      </c>
      <c r="G2005" s="84" t="s">
        <v>147</v>
      </c>
      <c r="H2005" s="85">
        <v>35013</v>
      </c>
      <c r="I2005" s="84" t="s">
        <v>228</v>
      </c>
      <c r="J2005" s="84" t="s">
        <v>7460</v>
      </c>
      <c r="K2005" s="84">
        <v>10709</v>
      </c>
      <c r="L2005" s="84" t="s">
        <v>4056</v>
      </c>
      <c r="M2005" s="84">
        <v>2030044030</v>
      </c>
      <c r="N2005" s="86">
        <v>-20.2</v>
      </c>
      <c r="O2005" s="86">
        <v>20.2</v>
      </c>
      <c r="P2005" s="86">
        <v>0</v>
      </c>
      <c r="Q2005" s="84" t="s">
        <v>7461</v>
      </c>
      <c r="R2005" s="84" t="s">
        <v>607</v>
      </c>
      <c r="S2005" s="84">
        <v>2004</v>
      </c>
    </row>
    <row r="2006" spans="1:19" x14ac:dyDescent="0.3">
      <c r="A2006" s="84">
        <v>389</v>
      </c>
      <c r="B2006" s="84">
        <v>20</v>
      </c>
      <c r="C2006" s="84" t="s">
        <v>7462</v>
      </c>
      <c r="D2006" s="84" t="s">
        <v>214</v>
      </c>
      <c r="E2006" s="84" t="s">
        <v>146</v>
      </c>
      <c r="F2006" s="84" t="s">
        <v>147</v>
      </c>
      <c r="G2006" s="84" t="s">
        <v>147</v>
      </c>
      <c r="H2006" s="85">
        <v>36162</v>
      </c>
      <c r="I2006" s="84" t="s">
        <v>860</v>
      </c>
      <c r="J2006" s="84" t="s">
        <v>7463</v>
      </c>
      <c r="K2006" s="84">
        <v>1190</v>
      </c>
      <c r="L2006" s="84" t="s">
        <v>253</v>
      </c>
      <c r="M2006" s="84">
        <v>2010389152</v>
      </c>
      <c r="N2006" s="86">
        <v>-20.2</v>
      </c>
      <c r="O2006" s="86">
        <v>20.2</v>
      </c>
      <c r="P2006" s="86">
        <v>0</v>
      </c>
      <c r="Q2006" s="84" t="s">
        <v>7464</v>
      </c>
      <c r="S2006" s="84">
        <v>2005</v>
      </c>
    </row>
    <row r="2007" spans="1:19" x14ac:dyDescent="0.3">
      <c r="A2007" s="84">
        <v>582</v>
      </c>
      <c r="B2007" s="84">
        <v>20</v>
      </c>
      <c r="C2007" s="84" t="s">
        <v>7465</v>
      </c>
      <c r="D2007" s="84" t="s">
        <v>1894</v>
      </c>
      <c r="E2007" s="84" t="s">
        <v>146</v>
      </c>
      <c r="F2007" s="84" t="s">
        <v>147</v>
      </c>
      <c r="G2007" s="84" t="s">
        <v>147</v>
      </c>
      <c r="H2007" s="85">
        <v>32709</v>
      </c>
      <c r="I2007" s="84" t="s">
        <v>148</v>
      </c>
      <c r="J2007" s="84" t="s">
        <v>7466</v>
      </c>
      <c r="K2007" s="84">
        <v>1100</v>
      </c>
      <c r="L2007" s="84" t="s">
        <v>168</v>
      </c>
      <c r="M2007" s="84">
        <v>2010582039</v>
      </c>
      <c r="N2007" s="86">
        <v>-20.2</v>
      </c>
      <c r="O2007" s="86">
        <v>20.2</v>
      </c>
      <c r="P2007" s="86">
        <v>0</v>
      </c>
      <c r="Q2007" s="84" t="s">
        <v>7467</v>
      </c>
      <c r="S2007" s="84">
        <v>2006</v>
      </c>
    </row>
    <row r="2008" spans="1:19" x14ac:dyDescent="0.3">
      <c r="A2008" s="84">
        <v>-39</v>
      </c>
      <c r="B2008" s="84">
        <v>19</v>
      </c>
      <c r="C2008" s="84" t="s">
        <v>7465</v>
      </c>
      <c r="D2008" s="84" t="s">
        <v>998</v>
      </c>
      <c r="E2008" s="84" t="s">
        <v>146</v>
      </c>
      <c r="F2008" s="84" t="s">
        <v>1895</v>
      </c>
      <c r="G2008" s="84" t="s">
        <v>147</v>
      </c>
      <c r="H2008" s="85">
        <v>31390</v>
      </c>
      <c r="I2008" s="84" t="s">
        <v>228</v>
      </c>
      <c r="J2008" s="84" t="s">
        <v>7468</v>
      </c>
      <c r="K2008" s="84">
        <v>65232</v>
      </c>
      <c r="L2008" s="84" t="s">
        <v>147</v>
      </c>
      <c r="M2008" s="84">
        <v>1930039016</v>
      </c>
      <c r="N2008" s="86">
        <v>-20.2</v>
      </c>
      <c r="O2008" s="86">
        <v>20.2</v>
      </c>
      <c r="P2008" s="86">
        <v>0</v>
      </c>
      <c r="Q2008" s="84" t="s">
        <v>7469</v>
      </c>
      <c r="R2008" s="84" t="s">
        <v>220</v>
      </c>
      <c r="S2008" s="84">
        <v>2007</v>
      </c>
    </row>
    <row r="2009" spans="1:19" x14ac:dyDescent="0.3">
      <c r="A2009" s="84">
        <v>389</v>
      </c>
      <c r="B2009" s="84">
        <v>19</v>
      </c>
      <c r="C2009" s="84" t="s">
        <v>7470</v>
      </c>
      <c r="D2009" s="84" t="s">
        <v>7471</v>
      </c>
      <c r="E2009" s="84" t="s">
        <v>165</v>
      </c>
      <c r="F2009" s="84" t="s">
        <v>147</v>
      </c>
      <c r="G2009" s="84" t="s">
        <v>147</v>
      </c>
      <c r="H2009" s="85">
        <v>36883</v>
      </c>
      <c r="I2009" s="84" t="s">
        <v>148</v>
      </c>
      <c r="J2009" s="84" t="s">
        <v>7472</v>
      </c>
      <c r="K2009" s="84">
        <v>9122</v>
      </c>
      <c r="L2009" s="84" t="s">
        <v>7473</v>
      </c>
      <c r="M2009" s="84">
        <v>1910389139</v>
      </c>
      <c r="N2009" s="86">
        <v>-20.2</v>
      </c>
      <c r="O2009" s="86">
        <v>20.2</v>
      </c>
      <c r="P2009" s="86">
        <v>0</v>
      </c>
      <c r="Q2009" s="84" t="s">
        <v>7474</v>
      </c>
      <c r="S2009" s="84">
        <v>2008</v>
      </c>
    </row>
    <row r="2010" spans="1:19" x14ac:dyDescent="0.3">
      <c r="A2010" s="84">
        <v>230</v>
      </c>
      <c r="B2010" s="84">
        <v>20</v>
      </c>
      <c r="C2010" s="84" t="s">
        <v>7475</v>
      </c>
      <c r="D2010" s="84" t="s">
        <v>7476</v>
      </c>
      <c r="E2010" s="84" t="s">
        <v>146</v>
      </c>
      <c r="F2010" s="84" t="s">
        <v>147</v>
      </c>
      <c r="G2010" s="84" t="s">
        <v>430</v>
      </c>
      <c r="H2010" s="85">
        <v>33748</v>
      </c>
      <c r="I2010" s="84" t="s">
        <v>558</v>
      </c>
      <c r="J2010" s="84" t="s">
        <v>7477</v>
      </c>
      <c r="K2010" s="84">
        <v>2344</v>
      </c>
      <c r="L2010" s="84" t="s">
        <v>1441</v>
      </c>
      <c r="M2010" s="84">
        <v>2010230045</v>
      </c>
      <c r="N2010" s="86">
        <v>-20.2</v>
      </c>
      <c r="O2010" s="86">
        <v>20.2</v>
      </c>
      <c r="P2010" s="86">
        <v>0</v>
      </c>
      <c r="Q2010" s="84" t="s">
        <v>7478</v>
      </c>
      <c r="S2010" s="84">
        <v>2009</v>
      </c>
    </row>
    <row r="2011" spans="1:19" x14ac:dyDescent="0.3">
      <c r="A2011" s="84">
        <v>613</v>
      </c>
      <c r="B2011" s="84">
        <v>18</v>
      </c>
      <c r="C2011" s="84" t="s">
        <v>7475</v>
      </c>
      <c r="D2011" s="84" t="s">
        <v>7479</v>
      </c>
      <c r="E2011" s="84" t="s">
        <v>146</v>
      </c>
      <c r="F2011" s="84" t="s">
        <v>147</v>
      </c>
      <c r="G2011" s="84" t="s">
        <v>239</v>
      </c>
      <c r="H2011" s="85">
        <v>34156</v>
      </c>
      <c r="I2011" s="84" t="s">
        <v>558</v>
      </c>
      <c r="J2011" s="84" t="s">
        <v>7480</v>
      </c>
      <c r="K2011" s="84">
        <v>1020</v>
      </c>
      <c r="L2011" s="84" t="s">
        <v>161</v>
      </c>
      <c r="M2011" s="84">
        <v>1810613008</v>
      </c>
      <c r="N2011" s="86">
        <v>-20.2</v>
      </c>
      <c r="O2011" s="86">
        <v>20.2</v>
      </c>
      <c r="P2011" s="86">
        <v>0</v>
      </c>
      <c r="Q2011" s="84" t="s">
        <v>7481</v>
      </c>
      <c r="S2011" s="84">
        <v>2010</v>
      </c>
    </row>
    <row r="2012" spans="1:19" x14ac:dyDescent="0.3">
      <c r="A2012" s="84">
        <v>389</v>
      </c>
      <c r="B2012" s="84">
        <v>17</v>
      </c>
      <c r="C2012" s="84" t="s">
        <v>7482</v>
      </c>
      <c r="D2012" s="84" t="s">
        <v>4487</v>
      </c>
      <c r="E2012" s="84" t="s">
        <v>165</v>
      </c>
      <c r="F2012" s="84" t="s">
        <v>147</v>
      </c>
      <c r="G2012" s="84" t="s">
        <v>147</v>
      </c>
      <c r="H2012" s="85">
        <v>35378</v>
      </c>
      <c r="I2012" s="84" t="s">
        <v>148</v>
      </c>
      <c r="J2012" s="84" t="s">
        <v>7483</v>
      </c>
      <c r="K2012" s="84">
        <v>1020</v>
      </c>
      <c r="L2012" s="84" t="s">
        <v>155</v>
      </c>
      <c r="M2012" s="84">
        <v>1710389161</v>
      </c>
      <c r="N2012" s="86">
        <v>-20.2</v>
      </c>
      <c r="O2012" s="86">
        <v>20.2</v>
      </c>
      <c r="P2012" s="86">
        <v>0</v>
      </c>
      <c r="Q2012" s="84" t="s">
        <v>7484</v>
      </c>
      <c r="S2012" s="84">
        <v>2011</v>
      </c>
    </row>
    <row r="2013" spans="1:19" x14ac:dyDescent="0.3">
      <c r="A2013" s="84">
        <v>1389</v>
      </c>
      <c r="B2013" s="84">
        <v>19</v>
      </c>
      <c r="C2013" s="84" t="s">
        <v>7485</v>
      </c>
      <c r="D2013" s="84" t="s">
        <v>7486</v>
      </c>
      <c r="E2013" s="84" t="s">
        <v>165</v>
      </c>
      <c r="F2013" s="84" t="s">
        <v>147</v>
      </c>
      <c r="G2013" s="84" t="s">
        <v>147</v>
      </c>
      <c r="H2013" s="85">
        <v>36086</v>
      </c>
      <c r="I2013" s="84" t="s">
        <v>1119</v>
      </c>
      <c r="J2013" s="84" t="s">
        <v>7487</v>
      </c>
      <c r="K2013" s="84">
        <v>1220</v>
      </c>
      <c r="L2013" s="84" t="s">
        <v>150</v>
      </c>
      <c r="M2013" s="84">
        <v>1910389193</v>
      </c>
      <c r="N2013" s="86">
        <v>-20.2</v>
      </c>
      <c r="O2013" s="86">
        <v>20.2</v>
      </c>
      <c r="P2013" s="86">
        <v>0</v>
      </c>
      <c r="Q2013" s="84" t="s">
        <v>7488</v>
      </c>
      <c r="S2013" s="84">
        <v>2012</v>
      </c>
    </row>
    <row r="2014" spans="1:19" x14ac:dyDescent="0.3">
      <c r="A2014" s="84">
        <v>391</v>
      </c>
      <c r="B2014" s="84">
        <v>17</v>
      </c>
      <c r="C2014" s="84" t="s">
        <v>7489</v>
      </c>
      <c r="D2014" s="84" t="s">
        <v>1136</v>
      </c>
      <c r="E2014" s="84" t="s">
        <v>146</v>
      </c>
      <c r="F2014" s="84" t="s">
        <v>147</v>
      </c>
      <c r="G2014" s="84" t="s">
        <v>147</v>
      </c>
      <c r="H2014" s="85">
        <v>33060</v>
      </c>
      <c r="I2014" s="84" t="s">
        <v>148</v>
      </c>
      <c r="J2014" s="84" t="s">
        <v>7490</v>
      </c>
      <c r="K2014" s="84">
        <v>1210</v>
      </c>
      <c r="L2014" s="84" t="s">
        <v>261</v>
      </c>
      <c r="M2014" s="84">
        <v>1710391046</v>
      </c>
      <c r="N2014" s="86">
        <v>-20.2</v>
      </c>
      <c r="O2014" s="86">
        <v>20.2</v>
      </c>
      <c r="P2014" s="86">
        <v>0</v>
      </c>
      <c r="Q2014" s="84" t="s">
        <v>7491</v>
      </c>
      <c r="S2014" s="84">
        <v>2013</v>
      </c>
    </row>
    <row r="2015" spans="1:19" x14ac:dyDescent="0.3">
      <c r="A2015" s="84">
        <v>389</v>
      </c>
      <c r="B2015" s="84">
        <v>15</v>
      </c>
      <c r="C2015" s="84" t="s">
        <v>7489</v>
      </c>
      <c r="D2015" s="84" t="s">
        <v>7492</v>
      </c>
      <c r="E2015" s="84" t="s">
        <v>165</v>
      </c>
      <c r="F2015" s="84" t="s">
        <v>147</v>
      </c>
      <c r="G2015" s="84" t="s">
        <v>147</v>
      </c>
      <c r="H2015" s="85">
        <v>31539</v>
      </c>
      <c r="I2015" s="84" t="s">
        <v>148</v>
      </c>
      <c r="J2015" s="84" t="s">
        <v>7493</v>
      </c>
      <c r="K2015" s="84">
        <v>1110</v>
      </c>
      <c r="L2015" s="84" t="s">
        <v>155</v>
      </c>
      <c r="M2015" s="84">
        <v>1510389165</v>
      </c>
      <c r="N2015" s="86">
        <v>-20.2</v>
      </c>
      <c r="O2015" s="86">
        <v>0</v>
      </c>
      <c r="P2015" s="86">
        <v>-20.2</v>
      </c>
      <c r="Q2015" s="84" t="s">
        <v>7494</v>
      </c>
      <c r="R2015" s="84" t="s">
        <v>198</v>
      </c>
      <c r="S2015" s="84">
        <v>2014</v>
      </c>
    </row>
    <row r="2016" spans="1:19" x14ac:dyDescent="0.3">
      <c r="A2016" s="84">
        <v>-39</v>
      </c>
      <c r="B2016" s="84">
        <v>19</v>
      </c>
      <c r="C2016" s="84" t="s">
        <v>7495</v>
      </c>
      <c r="D2016" s="84" t="s">
        <v>5858</v>
      </c>
      <c r="E2016" s="84" t="s">
        <v>165</v>
      </c>
      <c r="F2016" s="84" t="s">
        <v>1199</v>
      </c>
      <c r="G2016" s="84" t="s">
        <v>147</v>
      </c>
      <c r="H2016" s="85">
        <v>26322</v>
      </c>
      <c r="I2016" s="84" t="s">
        <v>148</v>
      </c>
      <c r="J2016" s="84" t="s">
        <v>7496</v>
      </c>
      <c r="K2016" s="84">
        <v>1100</v>
      </c>
      <c r="L2016" s="84" t="s">
        <v>168</v>
      </c>
      <c r="M2016" s="84">
        <v>1930039026</v>
      </c>
      <c r="N2016" s="86">
        <v>-20.2</v>
      </c>
      <c r="O2016" s="86">
        <v>20.2</v>
      </c>
      <c r="P2016" s="86">
        <v>0</v>
      </c>
      <c r="Q2016" s="84" t="s">
        <v>7497</v>
      </c>
      <c r="R2016" s="84" t="s">
        <v>220</v>
      </c>
      <c r="S2016" s="84">
        <v>2015</v>
      </c>
    </row>
    <row r="2017" spans="1:19" x14ac:dyDescent="0.3">
      <c r="A2017" s="84">
        <v>389</v>
      </c>
      <c r="B2017" s="84">
        <v>18</v>
      </c>
      <c r="C2017" s="84" t="s">
        <v>7498</v>
      </c>
      <c r="D2017" s="84" t="s">
        <v>644</v>
      </c>
      <c r="E2017" s="84" t="s">
        <v>146</v>
      </c>
      <c r="F2017" s="84" t="s">
        <v>147</v>
      </c>
      <c r="G2017" s="84" t="s">
        <v>147</v>
      </c>
      <c r="H2017" s="85">
        <v>34610</v>
      </c>
      <c r="I2017" s="84" t="s">
        <v>148</v>
      </c>
      <c r="J2017" s="84" t="s">
        <v>7499</v>
      </c>
      <c r="K2017" s="84">
        <v>5020</v>
      </c>
      <c r="L2017" s="84" t="s">
        <v>307</v>
      </c>
      <c r="M2017" s="84">
        <v>1810389586</v>
      </c>
      <c r="N2017" s="86">
        <v>-20.2</v>
      </c>
      <c r="O2017" s="86">
        <v>20.2</v>
      </c>
      <c r="P2017" s="86">
        <v>0</v>
      </c>
      <c r="Q2017" s="84" t="s">
        <v>7500</v>
      </c>
      <c r="S2017" s="84">
        <v>2016</v>
      </c>
    </row>
    <row r="2018" spans="1:19" x14ac:dyDescent="0.3">
      <c r="A2018" s="84">
        <v>391</v>
      </c>
      <c r="B2018" s="84">
        <v>19</v>
      </c>
      <c r="C2018" s="84" t="s">
        <v>7501</v>
      </c>
      <c r="D2018" s="84" t="s">
        <v>309</v>
      </c>
      <c r="E2018" s="84" t="s">
        <v>165</v>
      </c>
      <c r="F2018" s="84" t="s">
        <v>147</v>
      </c>
      <c r="G2018" s="84" t="s">
        <v>147</v>
      </c>
      <c r="H2018" s="85">
        <v>36668</v>
      </c>
      <c r="I2018" s="84" t="s">
        <v>148</v>
      </c>
      <c r="J2018" s="84" t="s">
        <v>7502</v>
      </c>
      <c r="K2018" s="84">
        <v>1210</v>
      </c>
      <c r="L2018" s="84" t="s">
        <v>261</v>
      </c>
      <c r="M2018" s="84">
        <v>1910391062</v>
      </c>
      <c r="N2018" s="86">
        <v>-20.2</v>
      </c>
      <c r="O2018" s="86">
        <v>20.2</v>
      </c>
      <c r="P2018" s="86">
        <v>0</v>
      </c>
      <c r="Q2018" s="84" t="s">
        <v>7503</v>
      </c>
      <c r="S2018" s="84">
        <v>2017</v>
      </c>
    </row>
    <row r="2019" spans="1:19" x14ac:dyDescent="0.3">
      <c r="A2019" s="84">
        <v>-39</v>
      </c>
      <c r="B2019" s="84">
        <v>19</v>
      </c>
      <c r="C2019" s="84" t="s">
        <v>7504</v>
      </c>
      <c r="D2019" s="84" t="s">
        <v>214</v>
      </c>
      <c r="E2019" s="84" t="s">
        <v>146</v>
      </c>
      <c r="F2019" s="84" t="s">
        <v>215</v>
      </c>
      <c r="G2019" s="84" t="s">
        <v>147</v>
      </c>
      <c r="H2019" s="85">
        <v>34544</v>
      </c>
      <c r="I2019" s="84" t="s">
        <v>148</v>
      </c>
      <c r="J2019" s="84" t="s">
        <v>7505</v>
      </c>
      <c r="K2019" s="84">
        <v>3071</v>
      </c>
      <c r="L2019" s="84" t="s">
        <v>7506</v>
      </c>
      <c r="M2019" s="84">
        <v>1930039028</v>
      </c>
      <c r="N2019" s="86">
        <v>-20.2</v>
      </c>
      <c r="O2019" s="86">
        <v>20.2</v>
      </c>
      <c r="P2019" s="86">
        <v>0</v>
      </c>
      <c r="Q2019" s="84" t="s">
        <v>7507</v>
      </c>
      <c r="R2019" s="84" t="s">
        <v>220</v>
      </c>
      <c r="S2019" s="84">
        <v>2018</v>
      </c>
    </row>
    <row r="2020" spans="1:19" x14ac:dyDescent="0.3">
      <c r="A2020" s="84">
        <v>582</v>
      </c>
      <c r="B2020" s="84">
        <v>18</v>
      </c>
      <c r="C2020" s="84" t="s">
        <v>7504</v>
      </c>
      <c r="D2020" s="84" t="s">
        <v>7508</v>
      </c>
      <c r="E2020" s="84" t="s">
        <v>165</v>
      </c>
      <c r="F2020" s="84" t="s">
        <v>147</v>
      </c>
      <c r="G2020" s="84" t="s">
        <v>147</v>
      </c>
      <c r="H2020" s="85">
        <v>35670</v>
      </c>
      <c r="I2020" s="84" t="s">
        <v>148</v>
      </c>
      <c r="J2020" s="84" t="s">
        <v>7509</v>
      </c>
      <c r="K2020" s="84">
        <v>1030</v>
      </c>
      <c r="L2020" s="84" t="s">
        <v>277</v>
      </c>
      <c r="M2020" s="84">
        <v>1810582026</v>
      </c>
      <c r="N2020" s="86">
        <v>-20.2</v>
      </c>
      <c r="O2020" s="86">
        <v>20.2</v>
      </c>
      <c r="P2020" s="86">
        <v>0</v>
      </c>
      <c r="Q2020" s="84" t="s">
        <v>7510</v>
      </c>
      <c r="S2020" s="84">
        <v>2019</v>
      </c>
    </row>
    <row r="2021" spans="1:19" x14ac:dyDescent="0.3">
      <c r="A2021" s="84">
        <v>-36</v>
      </c>
      <c r="B2021" s="84">
        <v>19</v>
      </c>
      <c r="C2021" s="84" t="s">
        <v>7511</v>
      </c>
      <c r="D2021" s="84" t="s">
        <v>6883</v>
      </c>
      <c r="E2021" s="84" t="s">
        <v>146</v>
      </c>
      <c r="F2021" s="84" t="s">
        <v>147</v>
      </c>
      <c r="G2021" s="84" t="s">
        <v>147</v>
      </c>
      <c r="H2021" s="85">
        <v>32598</v>
      </c>
      <c r="I2021" s="84" t="s">
        <v>148</v>
      </c>
      <c r="J2021" s="84" t="s">
        <v>7512</v>
      </c>
      <c r="K2021" s="84">
        <v>2331</v>
      </c>
      <c r="L2021" s="84" t="s">
        <v>3370</v>
      </c>
      <c r="M2021" s="84">
        <v>1940036014</v>
      </c>
      <c r="N2021" s="86">
        <v>-20.2</v>
      </c>
      <c r="O2021" s="86">
        <v>20.2</v>
      </c>
      <c r="P2021" s="86">
        <v>0</v>
      </c>
      <c r="Q2021" s="84" t="s">
        <v>7513</v>
      </c>
      <c r="R2021" s="84" t="s">
        <v>777</v>
      </c>
      <c r="S2021" s="84">
        <v>2020</v>
      </c>
    </row>
    <row r="2022" spans="1:19" x14ac:dyDescent="0.3">
      <c r="A2022" s="84">
        <v>389</v>
      </c>
      <c r="B2022" s="84">
        <v>17</v>
      </c>
      <c r="C2022" s="84" t="s">
        <v>7514</v>
      </c>
      <c r="D2022" s="84" t="s">
        <v>7515</v>
      </c>
      <c r="E2022" s="84" t="s">
        <v>146</v>
      </c>
      <c r="F2022" s="84" t="s">
        <v>147</v>
      </c>
      <c r="G2022" s="84" t="s">
        <v>147</v>
      </c>
      <c r="H2022" s="85">
        <v>36248</v>
      </c>
      <c r="I2022" s="84" t="s">
        <v>1119</v>
      </c>
      <c r="J2022" s="84" t="s">
        <v>7516</v>
      </c>
      <c r="K2022" s="84">
        <v>1150</v>
      </c>
      <c r="L2022" s="84" t="s">
        <v>173</v>
      </c>
      <c r="M2022" s="84">
        <v>1710389069</v>
      </c>
      <c r="N2022" s="86">
        <v>-20.2</v>
      </c>
      <c r="O2022" s="86">
        <v>20.2</v>
      </c>
      <c r="P2022" s="86">
        <v>0</v>
      </c>
      <c r="Q2022" s="84" t="s">
        <v>7517</v>
      </c>
      <c r="S2022" s="84">
        <v>2021</v>
      </c>
    </row>
    <row r="2023" spans="1:19" x14ac:dyDescent="0.3">
      <c r="A2023" s="84">
        <v>-39</v>
      </c>
      <c r="B2023" s="84">
        <v>19</v>
      </c>
      <c r="C2023" s="84" t="s">
        <v>7518</v>
      </c>
      <c r="D2023" s="84" t="s">
        <v>7519</v>
      </c>
      <c r="E2023" s="84" t="s">
        <v>146</v>
      </c>
      <c r="F2023" s="84" t="s">
        <v>147</v>
      </c>
      <c r="G2023" s="84" t="s">
        <v>147</v>
      </c>
      <c r="H2023" s="85">
        <v>32626</v>
      </c>
      <c r="I2023" s="84" t="s">
        <v>148</v>
      </c>
      <c r="J2023" s="84" t="s">
        <v>7520</v>
      </c>
      <c r="K2023" s="84">
        <v>1120</v>
      </c>
      <c r="L2023" s="84" t="s">
        <v>147</v>
      </c>
      <c r="M2023" s="84">
        <v>1930039043</v>
      </c>
      <c r="N2023" s="86">
        <v>-20.2</v>
      </c>
      <c r="O2023" s="86">
        <v>20.2</v>
      </c>
      <c r="P2023" s="86">
        <v>0</v>
      </c>
      <c r="Q2023" s="84" t="s">
        <v>7521</v>
      </c>
      <c r="R2023" s="84" t="s">
        <v>220</v>
      </c>
      <c r="S2023" s="84">
        <v>2022</v>
      </c>
    </row>
    <row r="2024" spans="1:19" x14ac:dyDescent="0.3">
      <c r="A2024" s="84">
        <v>702</v>
      </c>
      <c r="B2024" s="84">
        <v>18</v>
      </c>
      <c r="C2024" s="84" t="s">
        <v>7522</v>
      </c>
      <c r="D2024" s="84" t="s">
        <v>1343</v>
      </c>
      <c r="E2024" s="84" t="s">
        <v>165</v>
      </c>
      <c r="F2024" s="84" t="s">
        <v>147</v>
      </c>
      <c r="G2024" s="84" t="s">
        <v>147</v>
      </c>
      <c r="H2024" s="85">
        <v>35508</v>
      </c>
      <c r="I2024" s="84" t="s">
        <v>148</v>
      </c>
      <c r="J2024" s="84" t="s">
        <v>7523</v>
      </c>
      <c r="K2024" s="84">
        <v>1060</v>
      </c>
      <c r="L2024" s="84" t="s">
        <v>712</v>
      </c>
      <c r="M2024" s="84">
        <v>1810702034</v>
      </c>
      <c r="N2024" s="86">
        <v>-20.2</v>
      </c>
      <c r="O2024" s="86">
        <v>20.2</v>
      </c>
      <c r="P2024" s="86">
        <v>0</v>
      </c>
      <c r="Q2024" s="84" t="s">
        <v>7524</v>
      </c>
      <c r="S2024" s="84">
        <v>2023</v>
      </c>
    </row>
    <row r="2025" spans="1:19" x14ac:dyDescent="0.3">
      <c r="A2025" s="84">
        <v>-42</v>
      </c>
      <c r="B2025" s="84">
        <v>20</v>
      </c>
      <c r="C2025" s="84" t="s">
        <v>7525</v>
      </c>
      <c r="D2025" s="84" t="s">
        <v>7526</v>
      </c>
      <c r="E2025" s="84" t="s">
        <v>165</v>
      </c>
      <c r="F2025" s="84" t="s">
        <v>147</v>
      </c>
      <c r="G2025" s="84" t="s">
        <v>147</v>
      </c>
      <c r="H2025" s="85">
        <v>34009</v>
      </c>
      <c r="I2025" s="84" t="s">
        <v>148</v>
      </c>
      <c r="J2025" s="84" t="s">
        <v>7527</v>
      </c>
      <c r="K2025" s="84">
        <v>1020</v>
      </c>
      <c r="L2025" s="84" t="s">
        <v>945</v>
      </c>
      <c r="M2025" s="84">
        <v>2030042051</v>
      </c>
      <c r="N2025" s="86">
        <v>-20.2</v>
      </c>
      <c r="O2025" s="86">
        <v>20.2</v>
      </c>
      <c r="P2025" s="86">
        <v>0</v>
      </c>
      <c r="Q2025" s="84" t="s">
        <v>7528</v>
      </c>
      <c r="R2025" s="84" t="s">
        <v>232</v>
      </c>
      <c r="S2025" s="84">
        <v>2024</v>
      </c>
    </row>
    <row r="2026" spans="1:19" x14ac:dyDescent="0.3">
      <c r="A2026" s="84">
        <v>1389</v>
      </c>
      <c r="B2026" s="84">
        <v>18</v>
      </c>
      <c r="C2026" s="84" t="s">
        <v>7529</v>
      </c>
      <c r="D2026" s="84" t="s">
        <v>3079</v>
      </c>
      <c r="E2026" s="84" t="s">
        <v>165</v>
      </c>
      <c r="F2026" s="84" t="s">
        <v>147</v>
      </c>
      <c r="G2026" s="84" t="s">
        <v>147</v>
      </c>
      <c r="H2026" s="85">
        <v>35749</v>
      </c>
      <c r="I2026" s="84" t="s">
        <v>148</v>
      </c>
      <c r="J2026" s="84" t="s">
        <v>7530</v>
      </c>
      <c r="K2026" s="84">
        <v>7072</v>
      </c>
      <c r="L2026" s="84" t="s">
        <v>7531</v>
      </c>
      <c r="M2026" s="84">
        <v>1810389929</v>
      </c>
      <c r="N2026" s="86">
        <v>-20.2</v>
      </c>
      <c r="O2026" s="86">
        <v>20.2</v>
      </c>
      <c r="P2026" s="86">
        <v>0</v>
      </c>
      <c r="Q2026" s="84" t="s">
        <v>7532</v>
      </c>
      <c r="S2026" s="84">
        <v>2025</v>
      </c>
    </row>
    <row r="2027" spans="1:19" x14ac:dyDescent="0.3">
      <c r="A2027" s="84">
        <v>1389</v>
      </c>
      <c r="B2027" s="84">
        <v>20</v>
      </c>
      <c r="C2027" s="84" t="s">
        <v>7533</v>
      </c>
      <c r="D2027" s="84" t="s">
        <v>7534</v>
      </c>
      <c r="E2027" s="84" t="s">
        <v>146</v>
      </c>
      <c r="F2027" s="84" t="s">
        <v>147</v>
      </c>
      <c r="G2027" s="84" t="s">
        <v>147</v>
      </c>
      <c r="H2027" s="85">
        <v>36047</v>
      </c>
      <c r="I2027" s="84" t="s">
        <v>201</v>
      </c>
      <c r="J2027" s="84" t="s">
        <v>7535</v>
      </c>
      <c r="K2027" s="84">
        <v>1090</v>
      </c>
      <c r="L2027" s="84" t="s">
        <v>1160</v>
      </c>
      <c r="M2027" s="84">
        <v>2010389221</v>
      </c>
      <c r="N2027" s="86">
        <v>-20.2</v>
      </c>
      <c r="O2027" s="86">
        <v>20.2</v>
      </c>
      <c r="P2027" s="86">
        <v>0</v>
      </c>
      <c r="Q2027" s="84" t="s">
        <v>7536</v>
      </c>
      <c r="S2027" s="84">
        <v>2026</v>
      </c>
    </row>
    <row r="2028" spans="1:19" x14ac:dyDescent="0.3">
      <c r="A2028" s="84">
        <v>389</v>
      </c>
      <c r="B2028" s="84">
        <v>19</v>
      </c>
      <c r="C2028" s="84" t="s">
        <v>7537</v>
      </c>
      <c r="D2028" s="84" t="s">
        <v>415</v>
      </c>
      <c r="E2028" s="84" t="s">
        <v>146</v>
      </c>
      <c r="F2028" s="84" t="s">
        <v>147</v>
      </c>
      <c r="G2028" s="84" t="s">
        <v>147</v>
      </c>
      <c r="H2028" s="85">
        <v>30884</v>
      </c>
      <c r="I2028" s="84" t="s">
        <v>148</v>
      </c>
      <c r="J2028" s="84" t="s">
        <v>7538</v>
      </c>
      <c r="K2028" s="84">
        <v>1180</v>
      </c>
      <c r="L2028" s="84" t="s">
        <v>353</v>
      </c>
      <c r="M2028" s="84">
        <v>1910389070</v>
      </c>
      <c r="N2028" s="86">
        <v>-20.2</v>
      </c>
      <c r="O2028" s="86">
        <v>20.2</v>
      </c>
      <c r="P2028" s="86">
        <v>0</v>
      </c>
      <c r="Q2028" s="84" t="s">
        <v>7539</v>
      </c>
      <c r="S2028" s="84">
        <v>2027</v>
      </c>
    </row>
    <row r="2029" spans="1:19" x14ac:dyDescent="0.3">
      <c r="A2029" s="84">
        <v>-42</v>
      </c>
      <c r="B2029" s="84">
        <v>19</v>
      </c>
      <c r="C2029" s="84" t="s">
        <v>7537</v>
      </c>
      <c r="D2029" s="84" t="s">
        <v>1894</v>
      </c>
      <c r="E2029" s="84" t="s">
        <v>146</v>
      </c>
      <c r="F2029" s="84" t="s">
        <v>147</v>
      </c>
      <c r="G2029" s="84" t="s">
        <v>147</v>
      </c>
      <c r="H2029" s="85">
        <v>32284</v>
      </c>
      <c r="I2029" s="84" t="s">
        <v>148</v>
      </c>
      <c r="J2029" s="84" t="s">
        <v>7540</v>
      </c>
      <c r="K2029" s="84">
        <v>8054</v>
      </c>
      <c r="L2029" s="84" t="s">
        <v>7541</v>
      </c>
      <c r="M2029" s="84">
        <v>1940042055</v>
      </c>
      <c r="N2029" s="86">
        <v>-20.2</v>
      </c>
      <c r="O2029" s="86">
        <v>20.2</v>
      </c>
      <c r="P2029" s="86">
        <v>0</v>
      </c>
      <c r="Q2029" s="84" t="s">
        <v>7542</v>
      </c>
      <c r="R2029" s="84" t="s">
        <v>232</v>
      </c>
      <c r="S2029" s="84">
        <v>2028</v>
      </c>
    </row>
    <row r="2030" spans="1:19" x14ac:dyDescent="0.3">
      <c r="A2030" s="84">
        <v>702</v>
      </c>
      <c r="B2030" s="84">
        <v>20</v>
      </c>
      <c r="C2030" s="84" t="s">
        <v>7537</v>
      </c>
      <c r="D2030" s="84" t="s">
        <v>4344</v>
      </c>
      <c r="E2030" s="84" t="s">
        <v>146</v>
      </c>
      <c r="F2030" s="84" t="s">
        <v>147</v>
      </c>
      <c r="G2030" s="84" t="s">
        <v>147</v>
      </c>
      <c r="H2030" s="85">
        <v>35882</v>
      </c>
      <c r="I2030" s="84" t="s">
        <v>148</v>
      </c>
      <c r="J2030" s="84" t="s">
        <v>7543</v>
      </c>
      <c r="K2030" s="84">
        <v>1020</v>
      </c>
      <c r="L2030" s="84" t="s">
        <v>161</v>
      </c>
      <c r="M2030" s="84">
        <v>2010702014</v>
      </c>
      <c r="N2030" s="86">
        <v>-20.2</v>
      </c>
      <c r="O2030" s="86">
        <v>20.2</v>
      </c>
      <c r="P2030" s="86">
        <v>0</v>
      </c>
      <c r="Q2030" s="84" t="s">
        <v>7544</v>
      </c>
      <c r="S2030" s="84">
        <v>2029</v>
      </c>
    </row>
    <row r="2031" spans="1:19" x14ac:dyDescent="0.3">
      <c r="A2031" s="84">
        <v>229</v>
      </c>
      <c r="B2031" s="84">
        <v>20</v>
      </c>
      <c r="C2031" s="84" t="s">
        <v>7545</v>
      </c>
      <c r="D2031" s="84" t="s">
        <v>7546</v>
      </c>
      <c r="E2031" s="84" t="s">
        <v>146</v>
      </c>
      <c r="F2031" s="84" t="s">
        <v>147</v>
      </c>
      <c r="G2031" s="84" t="s">
        <v>147</v>
      </c>
      <c r="H2031" s="85">
        <v>35770</v>
      </c>
      <c r="I2031" s="84" t="s">
        <v>1146</v>
      </c>
      <c r="J2031" s="84" t="s">
        <v>7547</v>
      </c>
      <c r="K2031" s="84">
        <v>3013</v>
      </c>
      <c r="L2031" s="84" t="s">
        <v>7548</v>
      </c>
      <c r="M2031" s="84">
        <v>2010229039</v>
      </c>
      <c r="N2031" s="86">
        <v>-20.2</v>
      </c>
      <c r="O2031" s="86">
        <v>20.2</v>
      </c>
      <c r="P2031" s="86">
        <v>0</v>
      </c>
      <c r="Q2031" s="84" t="s">
        <v>7549</v>
      </c>
      <c r="S2031" s="84">
        <v>2030</v>
      </c>
    </row>
    <row r="2032" spans="1:19" x14ac:dyDescent="0.3">
      <c r="A2032" s="84">
        <v>-39</v>
      </c>
      <c r="B2032" s="84">
        <v>19</v>
      </c>
      <c r="C2032" s="84" t="s">
        <v>7550</v>
      </c>
      <c r="D2032" s="84" t="s">
        <v>3019</v>
      </c>
      <c r="E2032" s="84" t="s">
        <v>165</v>
      </c>
      <c r="F2032" s="84" t="s">
        <v>147</v>
      </c>
      <c r="G2032" s="84" t="s">
        <v>147</v>
      </c>
      <c r="H2032" s="85">
        <v>23269</v>
      </c>
      <c r="I2032" s="84" t="s">
        <v>228</v>
      </c>
      <c r="J2032" s="84" t="s">
        <v>7551</v>
      </c>
      <c r="K2032" s="84">
        <v>84544</v>
      </c>
      <c r="L2032" s="84" t="s">
        <v>147</v>
      </c>
      <c r="M2032" s="84">
        <v>1930039052</v>
      </c>
      <c r="N2032" s="86">
        <v>-20.2</v>
      </c>
      <c r="O2032" s="86">
        <v>20.2</v>
      </c>
      <c r="P2032" s="86">
        <v>0</v>
      </c>
      <c r="Q2032" s="84" t="s">
        <v>7552</v>
      </c>
      <c r="R2032" s="84" t="s">
        <v>220</v>
      </c>
      <c r="S2032" s="84">
        <v>2031</v>
      </c>
    </row>
    <row r="2033" spans="1:19" x14ac:dyDescent="0.3">
      <c r="A2033" s="84">
        <v>-44</v>
      </c>
      <c r="B2033" s="84">
        <v>20</v>
      </c>
      <c r="C2033" s="84" t="s">
        <v>7553</v>
      </c>
      <c r="D2033" s="84" t="s">
        <v>1573</v>
      </c>
      <c r="E2033" s="84" t="s">
        <v>165</v>
      </c>
      <c r="F2033" s="84" t="s">
        <v>147</v>
      </c>
      <c r="G2033" s="84" t="s">
        <v>147</v>
      </c>
      <c r="H2033" s="85">
        <v>35234</v>
      </c>
      <c r="I2033" s="84" t="s">
        <v>228</v>
      </c>
      <c r="J2033" s="84" t="s">
        <v>7554</v>
      </c>
      <c r="K2033" s="84">
        <v>55218</v>
      </c>
      <c r="L2033" s="84" t="s">
        <v>7555</v>
      </c>
      <c r="M2033" s="84">
        <v>2030044022</v>
      </c>
      <c r="N2033" s="86">
        <v>-20.2</v>
      </c>
      <c r="O2033" s="86">
        <v>20.2</v>
      </c>
      <c r="P2033" s="86">
        <v>0</v>
      </c>
      <c r="Q2033" s="84" t="s">
        <v>7556</v>
      </c>
      <c r="R2033" s="84" t="s">
        <v>607</v>
      </c>
      <c r="S2033" s="84">
        <v>2032</v>
      </c>
    </row>
    <row r="2034" spans="1:19" x14ac:dyDescent="0.3">
      <c r="A2034" s="84">
        <v>-42</v>
      </c>
      <c r="B2034" s="84">
        <v>20</v>
      </c>
      <c r="C2034" s="84" t="s">
        <v>7553</v>
      </c>
      <c r="D2034" s="84" t="s">
        <v>2220</v>
      </c>
      <c r="E2034" s="84" t="s">
        <v>165</v>
      </c>
      <c r="F2034" s="84" t="s">
        <v>147</v>
      </c>
      <c r="G2034" s="84" t="s">
        <v>147</v>
      </c>
      <c r="H2034" s="85">
        <v>27966</v>
      </c>
      <c r="I2034" s="84" t="s">
        <v>148</v>
      </c>
      <c r="J2034" s="84" t="s">
        <v>7557</v>
      </c>
      <c r="K2034" s="84">
        <v>8041</v>
      </c>
      <c r="L2034" s="84" t="s">
        <v>7558</v>
      </c>
      <c r="M2034" s="84">
        <v>2030042027</v>
      </c>
      <c r="N2034" s="86">
        <v>-20.2</v>
      </c>
      <c r="O2034" s="86">
        <v>20.2</v>
      </c>
      <c r="P2034" s="86">
        <v>0</v>
      </c>
      <c r="Q2034" s="84" t="s">
        <v>7559</v>
      </c>
      <c r="R2034" s="84" t="s">
        <v>232</v>
      </c>
      <c r="S2034" s="84">
        <v>2033</v>
      </c>
    </row>
    <row r="2035" spans="1:19" x14ac:dyDescent="0.3">
      <c r="A2035" s="84">
        <v>389</v>
      </c>
      <c r="B2035" s="84">
        <v>18</v>
      </c>
      <c r="C2035" s="84" t="s">
        <v>7560</v>
      </c>
      <c r="D2035" s="84" t="s">
        <v>7561</v>
      </c>
      <c r="E2035" s="84" t="s">
        <v>165</v>
      </c>
      <c r="F2035" s="84" t="s">
        <v>147</v>
      </c>
      <c r="G2035" s="84" t="s">
        <v>147</v>
      </c>
      <c r="H2035" s="85">
        <v>35606</v>
      </c>
      <c r="I2035" s="84" t="s">
        <v>148</v>
      </c>
      <c r="J2035" s="84" t="s">
        <v>7562</v>
      </c>
      <c r="K2035" s="84">
        <v>1120</v>
      </c>
      <c r="L2035" s="84" t="s">
        <v>272</v>
      </c>
      <c r="M2035" s="84">
        <v>1810389587</v>
      </c>
      <c r="N2035" s="86">
        <v>-20.2</v>
      </c>
      <c r="O2035" s="86">
        <v>20.2</v>
      </c>
      <c r="P2035" s="86">
        <v>0</v>
      </c>
      <c r="Q2035" s="84" t="s">
        <v>7563</v>
      </c>
      <c r="S2035" s="84">
        <v>2034</v>
      </c>
    </row>
    <row r="2036" spans="1:19" x14ac:dyDescent="0.3">
      <c r="A2036" s="84">
        <v>865</v>
      </c>
      <c r="B2036" s="84">
        <v>20</v>
      </c>
      <c r="C2036" s="84" t="s">
        <v>7564</v>
      </c>
      <c r="D2036" s="84" t="s">
        <v>2032</v>
      </c>
      <c r="E2036" s="84" t="s">
        <v>146</v>
      </c>
      <c r="F2036" s="84" t="s">
        <v>147</v>
      </c>
      <c r="G2036" s="84" t="s">
        <v>147</v>
      </c>
      <c r="H2036" s="85">
        <v>36632</v>
      </c>
      <c r="I2036" s="84" t="s">
        <v>148</v>
      </c>
      <c r="J2036" s="84" t="s">
        <v>7565</v>
      </c>
      <c r="K2036" s="84">
        <v>2500</v>
      </c>
      <c r="L2036" s="84" t="s">
        <v>218</v>
      </c>
      <c r="M2036" s="84">
        <v>2010865017</v>
      </c>
      <c r="N2036" s="86">
        <v>-20.2</v>
      </c>
      <c r="O2036" s="86">
        <v>20.2</v>
      </c>
      <c r="P2036" s="86">
        <v>0</v>
      </c>
      <c r="Q2036" s="84" t="s">
        <v>7566</v>
      </c>
      <c r="S2036" s="84">
        <v>2035</v>
      </c>
    </row>
    <row r="2037" spans="1:19" x14ac:dyDescent="0.3">
      <c r="A2037" s="84">
        <v>-45</v>
      </c>
      <c r="B2037" s="84">
        <v>20</v>
      </c>
      <c r="C2037" s="84" t="s">
        <v>7567</v>
      </c>
      <c r="D2037" s="84" t="s">
        <v>7568</v>
      </c>
      <c r="E2037" s="84" t="s">
        <v>165</v>
      </c>
      <c r="F2037" s="84" t="s">
        <v>147</v>
      </c>
      <c r="G2037" s="84" t="s">
        <v>159</v>
      </c>
      <c r="H2037" s="85">
        <v>34522</v>
      </c>
      <c r="I2037" s="84" t="s">
        <v>148</v>
      </c>
      <c r="J2037" s="84" t="s">
        <v>7569</v>
      </c>
      <c r="K2037" s="84">
        <v>1220</v>
      </c>
      <c r="L2037" s="84" t="s">
        <v>150</v>
      </c>
      <c r="M2037" s="84">
        <v>2030045015</v>
      </c>
      <c r="N2037" s="86">
        <v>-20.2</v>
      </c>
      <c r="O2037" s="86">
        <v>20.2</v>
      </c>
      <c r="P2037" s="86">
        <v>0</v>
      </c>
      <c r="Q2037" s="84" t="s">
        <v>7570</v>
      </c>
      <c r="R2037" s="84" t="s">
        <v>492</v>
      </c>
      <c r="S2037" s="84">
        <v>2036</v>
      </c>
    </row>
    <row r="2038" spans="1:19" x14ac:dyDescent="0.3">
      <c r="A2038" s="84">
        <v>582</v>
      </c>
      <c r="B2038" s="84">
        <v>20</v>
      </c>
      <c r="C2038" s="84" t="s">
        <v>7571</v>
      </c>
      <c r="D2038" s="84" t="s">
        <v>2709</v>
      </c>
      <c r="E2038" s="84" t="s">
        <v>165</v>
      </c>
      <c r="F2038" s="84" t="s">
        <v>147</v>
      </c>
      <c r="G2038" s="84" t="s">
        <v>147</v>
      </c>
      <c r="H2038" s="85">
        <v>34478</v>
      </c>
      <c r="I2038" s="84" t="s">
        <v>148</v>
      </c>
      <c r="J2038" s="84" t="s">
        <v>7572</v>
      </c>
      <c r="K2038" s="84">
        <v>1080</v>
      </c>
      <c r="L2038" s="84" t="s">
        <v>343</v>
      </c>
      <c r="M2038" s="84">
        <v>2010582040</v>
      </c>
      <c r="N2038" s="86">
        <v>-20.2</v>
      </c>
      <c r="O2038" s="86">
        <v>20.2</v>
      </c>
      <c r="P2038" s="86">
        <v>0</v>
      </c>
      <c r="Q2038" s="84" t="s">
        <v>7573</v>
      </c>
      <c r="S2038" s="84">
        <v>2037</v>
      </c>
    </row>
    <row r="2039" spans="1:19" x14ac:dyDescent="0.3">
      <c r="A2039" s="84">
        <v>391</v>
      </c>
      <c r="B2039" s="84">
        <v>20</v>
      </c>
      <c r="C2039" s="84" t="s">
        <v>7574</v>
      </c>
      <c r="D2039" s="84" t="s">
        <v>318</v>
      </c>
      <c r="E2039" s="84" t="s">
        <v>146</v>
      </c>
      <c r="F2039" s="84" t="s">
        <v>147</v>
      </c>
      <c r="G2039" s="84" t="s">
        <v>147</v>
      </c>
      <c r="H2039" s="85">
        <v>34402</v>
      </c>
      <c r="I2039" s="84" t="s">
        <v>148</v>
      </c>
      <c r="J2039" s="84" t="s">
        <v>7575</v>
      </c>
      <c r="K2039" s="84">
        <v>1200</v>
      </c>
      <c r="L2039" s="84" t="s">
        <v>945</v>
      </c>
      <c r="M2039" s="84">
        <v>2010391012</v>
      </c>
      <c r="N2039" s="86">
        <v>-20.2</v>
      </c>
      <c r="O2039" s="86">
        <v>20.2</v>
      </c>
      <c r="P2039" s="86">
        <v>0</v>
      </c>
      <c r="Q2039" s="84" t="s">
        <v>7576</v>
      </c>
      <c r="S2039" s="84">
        <v>2038</v>
      </c>
    </row>
    <row r="2040" spans="1:19" x14ac:dyDescent="0.3">
      <c r="A2040" s="84">
        <v>230</v>
      </c>
      <c r="B2040" s="84">
        <v>19</v>
      </c>
      <c r="C2040" s="84" t="s">
        <v>7577</v>
      </c>
      <c r="D2040" s="84" t="s">
        <v>4778</v>
      </c>
      <c r="E2040" s="84" t="s">
        <v>165</v>
      </c>
      <c r="F2040" s="84" t="s">
        <v>147</v>
      </c>
      <c r="G2040" s="84" t="s">
        <v>239</v>
      </c>
      <c r="H2040" s="85">
        <v>35403</v>
      </c>
      <c r="I2040" s="84" t="s">
        <v>1119</v>
      </c>
      <c r="J2040" s="84" t="s">
        <v>7578</v>
      </c>
      <c r="K2040" s="84">
        <v>1120</v>
      </c>
      <c r="L2040" s="84" t="s">
        <v>155</v>
      </c>
      <c r="M2040" s="84">
        <v>1910230035</v>
      </c>
      <c r="N2040" s="86">
        <v>-20.2</v>
      </c>
      <c r="O2040" s="86">
        <v>20.2</v>
      </c>
      <c r="P2040" s="86">
        <v>0</v>
      </c>
      <c r="Q2040" s="84" t="s">
        <v>7579</v>
      </c>
      <c r="S2040" s="84">
        <v>2039</v>
      </c>
    </row>
    <row r="2041" spans="1:19" x14ac:dyDescent="0.3">
      <c r="A2041" s="84">
        <v>702</v>
      </c>
      <c r="B2041" s="84">
        <v>19</v>
      </c>
      <c r="C2041" s="84" t="s">
        <v>7580</v>
      </c>
      <c r="D2041" s="84" t="s">
        <v>7581</v>
      </c>
      <c r="E2041" s="84" t="s">
        <v>146</v>
      </c>
      <c r="F2041" s="84" t="s">
        <v>147</v>
      </c>
      <c r="G2041" s="84" t="s">
        <v>147</v>
      </c>
      <c r="H2041" s="85">
        <v>36145</v>
      </c>
      <c r="I2041" s="84" t="s">
        <v>148</v>
      </c>
      <c r="J2041" s="84" t="s">
        <v>7582</v>
      </c>
      <c r="K2041" s="84">
        <v>1020</v>
      </c>
      <c r="L2041" s="84" t="s">
        <v>161</v>
      </c>
      <c r="M2041" s="84">
        <v>1910702035</v>
      </c>
      <c r="N2041" s="86">
        <v>-20.2</v>
      </c>
      <c r="O2041" s="86">
        <v>20.2</v>
      </c>
      <c r="P2041" s="86">
        <v>0</v>
      </c>
      <c r="Q2041" s="84" t="s">
        <v>7583</v>
      </c>
      <c r="S2041" s="84">
        <v>2040</v>
      </c>
    </row>
    <row r="2042" spans="1:19" x14ac:dyDescent="0.3">
      <c r="A2042" s="84">
        <v>1389</v>
      </c>
      <c r="B2042" s="84">
        <v>18</v>
      </c>
      <c r="C2042" s="84" t="s">
        <v>7584</v>
      </c>
      <c r="D2042" s="84" t="s">
        <v>3019</v>
      </c>
      <c r="E2042" s="84" t="s">
        <v>165</v>
      </c>
      <c r="F2042" s="84" t="s">
        <v>147</v>
      </c>
      <c r="G2042" s="84" t="s">
        <v>147</v>
      </c>
      <c r="H2042" s="85">
        <v>35797</v>
      </c>
      <c r="I2042" s="84" t="s">
        <v>148</v>
      </c>
      <c r="J2042" s="84" t="s">
        <v>7585</v>
      </c>
      <c r="K2042" s="84">
        <v>7350</v>
      </c>
      <c r="L2042" s="84" t="s">
        <v>7586</v>
      </c>
      <c r="M2042" s="84">
        <v>1810389930</v>
      </c>
      <c r="N2042" s="86">
        <v>-20.2</v>
      </c>
      <c r="O2042" s="86">
        <v>20.2</v>
      </c>
      <c r="P2042" s="86">
        <v>0</v>
      </c>
      <c r="Q2042" s="84" t="s">
        <v>7587</v>
      </c>
      <c r="S2042" s="84">
        <v>2041</v>
      </c>
    </row>
    <row r="2043" spans="1:19" x14ac:dyDescent="0.3">
      <c r="A2043" s="84">
        <v>705</v>
      </c>
      <c r="B2043" s="84">
        <v>20</v>
      </c>
      <c r="C2043" s="84" t="s">
        <v>7588</v>
      </c>
      <c r="D2043" s="84" t="s">
        <v>3812</v>
      </c>
      <c r="E2043" s="84" t="s">
        <v>165</v>
      </c>
      <c r="F2043" s="84" t="s">
        <v>7589</v>
      </c>
      <c r="G2043" s="84" t="s">
        <v>147</v>
      </c>
      <c r="H2043" s="85">
        <v>35443</v>
      </c>
      <c r="I2043" s="84" t="s">
        <v>3534</v>
      </c>
      <c r="J2043" s="84" t="s">
        <v>7590</v>
      </c>
      <c r="K2043" s="84">
        <v>1150</v>
      </c>
      <c r="L2043" s="84" t="s">
        <v>173</v>
      </c>
      <c r="M2043" s="84">
        <v>2010705021</v>
      </c>
      <c r="N2043" s="86">
        <v>-20.2</v>
      </c>
      <c r="O2043" s="86">
        <v>20.2</v>
      </c>
      <c r="P2043" s="86">
        <v>0</v>
      </c>
      <c r="Q2043" s="84" t="s">
        <v>7591</v>
      </c>
      <c r="S2043" s="84">
        <v>2042</v>
      </c>
    </row>
    <row r="2044" spans="1:19" x14ac:dyDescent="0.3">
      <c r="A2044" s="84">
        <v>-42</v>
      </c>
      <c r="B2044" s="84">
        <v>19</v>
      </c>
      <c r="C2044" s="84" t="s">
        <v>7592</v>
      </c>
      <c r="D2044" s="84" t="s">
        <v>1024</v>
      </c>
      <c r="E2044" s="84" t="s">
        <v>146</v>
      </c>
      <c r="F2044" s="84" t="s">
        <v>147</v>
      </c>
      <c r="G2044" s="84" t="s">
        <v>147</v>
      </c>
      <c r="H2044" s="85">
        <v>27859</v>
      </c>
      <c r="I2044" s="84" t="s">
        <v>228</v>
      </c>
      <c r="J2044" s="84" t="s">
        <v>7593</v>
      </c>
      <c r="K2044" s="84">
        <v>65232</v>
      </c>
      <c r="L2044" s="84" t="s">
        <v>147</v>
      </c>
      <c r="M2044" s="84">
        <v>1940042001</v>
      </c>
      <c r="N2044" s="86">
        <v>-20.2</v>
      </c>
      <c r="O2044" s="86">
        <v>20.2</v>
      </c>
      <c r="P2044" s="86">
        <v>0</v>
      </c>
      <c r="Q2044" s="84" t="s">
        <v>7594</v>
      </c>
      <c r="R2044" s="84" t="s">
        <v>232</v>
      </c>
      <c r="S2044" s="84">
        <v>2043</v>
      </c>
    </row>
    <row r="2045" spans="1:19" x14ac:dyDescent="0.3">
      <c r="A2045" s="84">
        <v>229</v>
      </c>
      <c r="B2045" s="84">
        <v>17</v>
      </c>
      <c r="C2045" s="84" t="s">
        <v>7595</v>
      </c>
      <c r="D2045" s="84" t="s">
        <v>1866</v>
      </c>
      <c r="E2045" s="84" t="s">
        <v>146</v>
      </c>
      <c r="F2045" s="84" t="s">
        <v>147</v>
      </c>
      <c r="G2045" s="84" t="s">
        <v>147</v>
      </c>
      <c r="H2045" s="85">
        <v>35243</v>
      </c>
      <c r="I2045" s="84" t="s">
        <v>148</v>
      </c>
      <c r="J2045" s="84" t="s">
        <v>7596</v>
      </c>
      <c r="K2045" s="84">
        <v>1230</v>
      </c>
      <c r="L2045" s="84" t="s">
        <v>155</v>
      </c>
      <c r="M2045" s="84">
        <v>1710229034</v>
      </c>
      <c r="N2045" s="86">
        <v>-20.2</v>
      </c>
      <c r="O2045" s="86">
        <v>20.2</v>
      </c>
      <c r="P2045" s="86">
        <v>0</v>
      </c>
      <c r="Q2045" s="84" t="s">
        <v>7597</v>
      </c>
      <c r="S2045" s="84">
        <v>2044</v>
      </c>
    </row>
    <row r="2046" spans="1:19" x14ac:dyDescent="0.3">
      <c r="A2046" s="84">
        <v>391</v>
      </c>
      <c r="B2046" s="84">
        <v>20</v>
      </c>
      <c r="C2046" s="84" t="s">
        <v>7598</v>
      </c>
      <c r="D2046" s="84" t="s">
        <v>3219</v>
      </c>
      <c r="E2046" s="84" t="s">
        <v>165</v>
      </c>
      <c r="F2046" s="84" t="s">
        <v>147</v>
      </c>
      <c r="G2046" s="84" t="s">
        <v>147</v>
      </c>
      <c r="H2046" s="85">
        <v>31953</v>
      </c>
      <c r="I2046" s="84" t="s">
        <v>558</v>
      </c>
      <c r="J2046" s="84" t="s">
        <v>7599</v>
      </c>
      <c r="K2046" s="84">
        <v>1140</v>
      </c>
      <c r="L2046" s="84" t="s">
        <v>387</v>
      </c>
      <c r="M2046" s="84">
        <v>2010391013</v>
      </c>
      <c r="N2046" s="86">
        <v>-20.2</v>
      </c>
      <c r="O2046" s="86">
        <v>20.2</v>
      </c>
      <c r="P2046" s="86">
        <v>0</v>
      </c>
      <c r="Q2046" s="84" t="s">
        <v>7600</v>
      </c>
      <c r="S2046" s="84">
        <v>2045</v>
      </c>
    </row>
    <row r="2047" spans="1:19" x14ac:dyDescent="0.3">
      <c r="A2047" s="84">
        <v>392</v>
      </c>
      <c r="B2047" s="84">
        <v>20</v>
      </c>
      <c r="C2047" s="84" t="s">
        <v>7601</v>
      </c>
      <c r="D2047" s="84" t="s">
        <v>381</v>
      </c>
      <c r="E2047" s="84" t="s">
        <v>165</v>
      </c>
      <c r="F2047" s="84" t="s">
        <v>147</v>
      </c>
      <c r="G2047" s="84" t="s">
        <v>7602</v>
      </c>
      <c r="H2047" s="85">
        <v>34689</v>
      </c>
      <c r="I2047" s="84" t="s">
        <v>148</v>
      </c>
      <c r="J2047" s="84" t="s">
        <v>7603</v>
      </c>
      <c r="K2047" s="84">
        <v>1220</v>
      </c>
      <c r="L2047" s="84" t="s">
        <v>150</v>
      </c>
      <c r="M2047" s="84">
        <v>2010392024</v>
      </c>
      <c r="N2047" s="86">
        <v>-20.2</v>
      </c>
      <c r="O2047" s="86">
        <v>20.2</v>
      </c>
      <c r="P2047" s="86">
        <v>0</v>
      </c>
      <c r="Q2047" s="84" t="s">
        <v>7604</v>
      </c>
      <c r="S2047" s="84">
        <v>2046</v>
      </c>
    </row>
    <row r="2048" spans="1:19" x14ac:dyDescent="0.3">
      <c r="A2048" s="84">
        <v>229</v>
      </c>
      <c r="B2048" s="84">
        <v>20</v>
      </c>
      <c r="C2048" s="84" t="s">
        <v>7605</v>
      </c>
      <c r="D2048" s="84" t="s">
        <v>7606</v>
      </c>
      <c r="E2048" s="84" t="s">
        <v>146</v>
      </c>
      <c r="F2048" s="84" t="s">
        <v>147</v>
      </c>
      <c r="G2048" s="84" t="s">
        <v>147</v>
      </c>
      <c r="H2048" s="85">
        <v>35612</v>
      </c>
      <c r="I2048" s="84" t="s">
        <v>148</v>
      </c>
      <c r="J2048" s="84" t="s">
        <v>7607</v>
      </c>
      <c r="K2048" s="84">
        <v>2333</v>
      </c>
      <c r="L2048" s="84" t="s">
        <v>2621</v>
      </c>
      <c r="M2048" s="84">
        <v>2010229040</v>
      </c>
      <c r="N2048" s="86">
        <v>-20.2</v>
      </c>
      <c r="O2048" s="86">
        <v>20.2</v>
      </c>
      <c r="P2048" s="86">
        <v>0</v>
      </c>
      <c r="Q2048" s="84" t="s">
        <v>7608</v>
      </c>
      <c r="S2048" s="84">
        <v>2047</v>
      </c>
    </row>
    <row r="2049" spans="1:19" x14ac:dyDescent="0.3">
      <c r="A2049" s="84">
        <v>702</v>
      </c>
      <c r="B2049" s="84">
        <v>18</v>
      </c>
      <c r="C2049" s="84" t="s">
        <v>7609</v>
      </c>
      <c r="D2049" s="84" t="s">
        <v>381</v>
      </c>
      <c r="E2049" s="84" t="s">
        <v>165</v>
      </c>
      <c r="F2049" s="84" t="s">
        <v>147</v>
      </c>
      <c r="G2049" s="84" t="s">
        <v>147</v>
      </c>
      <c r="H2049" s="85">
        <v>35003</v>
      </c>
      <c r="I2049" s="84" t="s">
        <v>148</v>
      </c>
      <c r="J2049" s="84" t="s">
        <v>7610</v>
      </c>
      <c r="K2049" s="84">
        <v>1090</v>
      </c>
      <c r="L2049" s="84" t="s">
        <v>1160</v>
      </c>
      <c r="M2049" s="84">
        <v>1810702044</v>
      </c>
      <c r="N2049" s="86">
        <v>-20.2</v>
      </c>
      <c r="O2049" s="86">
        <v>20.2</v>
      </c>
      <c r="P2049" s="86">
        <v>0</v>
      </c>
      <c r="Q2049" s="84" t="s">
        <v>7611</v>
      </c>
      <c r="S2049" s="84">
        <v>2048</v>
      </c>
    </row>
    <row r="2050" spans="1:19" x14ac:dyDescent="0.3">
      <c r="A2050" s="84">
        <v>229</v>
      </c>
      <c r="B2050" s="84">
        <v>19</v>
      </c>
      <c r="C2050" s="84" t="s">
        <v>7612</v>
      </c>
      <c r="D2050" s="84" t="s">
        <v>4191</v>
      </c>
      <c r="E2050" s="84" t="s">
        <v>165</v>
      </c>
      <c r="F2050" s="84" t="s">
        <v>147</v>
      </c>
      <c r="G2050" s="84" t="s">
        <v>147</v>
      </c>
      <c r="H2050" s="85">
        <v>36161</v>
      </c>
      <c r="I2050" s="84" t="s">
        <v>148</v>
      </c>
      <c r="J2050" s="84" t="s">
        <v>7613</v>
      </c>
      <c r="K2050" s="84">
        <v>1210</v>
      </c>
      <c r="L2050" s="84" t="s">
        <v>261</v>
      </c>
      <c r="M2050" s="84">
        <v>1910229084</v>
      </c>
      <c r="N2050" s="86">
        <v>-20.2</v>
      </c>
      <c r="O2050" s="86">
        <v>20.2</v>
      </c>
      <c r="P2050" s="86">
        <v>0</v>
      </c>
      <c r="Q2050" s="84" t="s">
        <v>7614</v>
      </c>
      <c r="S2050" s="84">
        <v>2049</v>
      </c>
    </row>
    <row r="2051" spans="1:19" x14ac:dyDescent="0.3">
      <c r="A2051" s="84">
        <v>865</v>
      </c>
      <c r="B2051" s="84">
        <v>20</v>
      </c>
      <c r="C2051" s="84" t="s">
        <v>7615</v>
      </c>
      <c r="D2051" s="84" t="s">
        <v>1552</v>
      </c>
      <c r="E2051" s="84" t="s">
        <v>146</v>
      </c>
      <c r="F2051" s="84" t="s">
        <v>147</v>
      </c>
      <c r="G2051" s="84" t="s">
        <v>147</v>
      </c>
      <c r="H2051" s="85">
        <v>35822</v>
      </c>
      <c r="I2051" s="84" t="s">
        <v>576</v>
      </c>
      <c r="J2051" s="84" t="s">
        <v>7616</v>
      </c>
      <c r="K2051" s="84">
        <v>1220</v>
      </c>
      <c r="L2051" s="84" t="s">
        <v>150</v>
      </c>
      <c r="M2051" s="84">
        <v>2010865026</v>
      </c>
      <c r="N2051" s="86">
        <v>-20.2</v>
      </c>
      <c r="O2051" s="86">
        <v>20.2</v>
      </c>
      <c r="P2051" s="86">
        <v>0</v>
      </c>
      <c r="Q2051" s="84" t="s">
        <v>7617</v>
      </c>
      <c r="S2051" s="84">
        <v>2050</v>
      </c>
    </row>
    <row r="2052" spans="1:19" x14ac:dyDescent="0.3">
      <c r="A2052" s="84">
        <v>582</v>
      </c>
      <c r="B2052" s="84">
        <v>20</v>
      </c>
      <c r="C2052" s="84" t="s">
        <v>7618</v>
      </c>
      <c r="D2052" s="84" t="s">
        <v>7619</v>
      </c>
      <c r="E2052" s="84" t="s">
        <v>165</v>
      </c>
      <c r="F2052" s="84" t="s">
        <v>147</v>
      </c>
      <c r="G2052" s="84" t="s">
        <v>147</v>
      </c>
      <c r="H2052" s="85">
        <v>34769</v>
      </c>
      <c r="I2052" s="84" t="s">
        <v>148</v>
      </c>
      <c r="J2052" s="84" t="s">
        <v>7620</v>
      </c>
      <c r="K2052" s="84">
        <v>1110</v>
      </c>
      <c r="L2052" s="84" t="s">
        <v>330</v>
      </c>
      <c r="M2052" s="84">
        <v>2010582041</v>
      </c>
      <c r="N2052" s="86">
        <v>-20.2</v>
      </c>
      <c r="O2052" s="86">
        <v>20.2</v>
      </c>
      <c r="P2052" s="86">
        <v>0</v>
      </c>
      <c r="Q2052" s="84" t="s">
        <v>7621</v>
      </c>
      <c r="S2052" s="84">
        <v>2051</v>
      </c>
    </row>
    <row r="2053" spans="1:19" x14ac:dyDescent="0.3">
      <c r="A2053" s="84">
        <v>389</v>
      </c>
      <c r="B2053" s="84">
        <v>18</v>
      </c>
      <c r="C2053" s="84" t="s">
        <v>7622</v>
      </c>
      <c r="D2053" s="84" t="s">
        <v>1716</v>
      </c>
      <c r="E2053" s="84" t="s">
        <v>146</v>
      </c>
      <c r="F2053" s="84" t="s">
        <v>147</v>
      </c>
      <c r="G2053" s="84" t="s">
        <v>147</v>
      </c>
      <c r="H2053" s="85">
        <v>35378</v>
      </c>
      <c r="I2053" s="84" t="s">
        <v>148</v>
      </c>
      <c r="J2053" s="84" t="s">
        <v>7623</v>
      </c>
      <c r="K2053" s="84">
        <v>1220</v>
      </c>
      <c r="L2053" s="84" t="s">
        <v>150</v>
      </c>
      <c r="M2053" s="84">
        <v>1810389588</v>
      </c>
      <c r="N2053" s="86">
        <v>-20.2</v>
      </c>
      <c r="O2053" s="86">
        <v>20.2</v>
      </c>
      <c r="P2053" s="86">
        <v>0</v>
      </c>
      <c r="Q2053" s="84" t="s">
        <v>7624</v>
      </c>
      <c r="S2053" s="84">
        <v>2052</v>
      </c>
    </row>
    <row r="2054" spans="1:19" x14ac:dyDescent="0.3">
      <c r="A2054" s="84">
        <v>387</v>
      </c>
      <c r="B2054" s="84">
        <v>18</v>
      </c>
      <c r="C2054" s="84" t="s">
        <v>7625</v>
      </c>
      <c r="D2054" s="84" t="s">
        <v>1256</v>
      </c>
      <c r="E2054" s="84" t="s">
        <v>165</v>
      </c>
      <c r="F2054" s="84" t="s">
        <v>147</v>
      </c>
      <c r="G2054" s="84" t="s">
        <v>147</v>
      </c>
      <c r="H2054" s="85">
        <v>34838</v>
      </c>
      <c r="I2054" s="84" t="s">
        <v>148</v>
      </c>
      <c r="J2054" s="84" t="s">
        <v>7626</v>
      </c>
      <c r="K2054" s="84">
        <v>2230</v>
      </c>
      <c r="L2054" s="84" t="s">
        <v>803</v>
      </c>
      <c r="M2054" s="84">
        <v>1810387084</v>
      </c>
      <c r="N2054" s="86">
        <v>-20.2</v>
      </c>
      <c r="O2054" s="86">
        <v>20.2</v>
      </c>
      <c r="P2054" s="86">
        <v>0</v>
      </c>
      <c r="Q2054" s="84" t="s">
        <v>7627</v>
      </c>
      <c r="S2054" s="84">
        <v>2053</v>
      </c>
    </row>
    <row r="2055" spans="1:19" x14ac:dyDescent="0.3">
      <c r="A2055" s="84">
        <v>-39</v>
      </c>
      <c r="B2055" s="84">
        <v>20</v>
      </c>
      <c r="C2055" s="84" t="s">
        <v>7628</v>
      </c>
      <c r="D2055" s="84" t="s">
        <v>1460</v>
      </c>
      <c r="E2055" s="84" t="s">
        <v>146</v>
      </c>
      <c r="F2055" s="84" t="s">
        <v>147</v>
      </c>
      <c r="G2055" s="84" t="s">
        <v>147</v>
      </c>
      <c r="H2055" s="85">
        <v>24616</v>
      </c>
      <c r="I2055" s="84" t="s">
        <v>228</v>
      </c>
      <c r="J2055" s="84" t="s">
        <v>7629</v>
      </c>
      <c r="K2055" s="84">
        <v>72172</v>
      </c>
      <c r="L2055" s="84" t="s">
        <v>147</v>
      </c>
      <c r="M2055" s="84">
        <v>2030039041</v>
      </c>
      <c r="N2055" s="86">
        <v>-20.2</v>
      </c>
      <c r="O2055" s="86">
        <v>20.2</v>
      </c>
      <c r="P2055" s="86">
        <v>0</v>
      </c>
      <c r="Q2055" s="84" t="s">
        <v>7630</v>
      </c>
      <c r="R2055" s="84" t="s">
        <v>220</v>
      </c>
      <c r="S2055" s="84">
        <v>2054</v>
      </c>
    </row>
    <row r="2056" spans="1:19" x14ac:dyDescent="0.3">
      <c r="A2056" s="84">
        <v>-44</v>
      </c>
      <c r="B2056" s="84">
        <v>20</v>
      </c>
      <c r="C2056" s="84" t="s">
        <v>7631</v>
      </c>
      <c r="D2056" s="84" t="s">
        <v>5206</v>
      </c>
      <c r="E2056" s="84" t="s">
        <v>165</v>
      </c>
      <c r="F2056" s="84" t="s">
        <v>147</v>
      </c>
      <c r="G2056" s="84" t="s">
        <v>147</v>
      </c>
      <c r="H2056" s="85">
        <v>29007</v>
      </c>
      <c r="I2056" s="84" t="s">
        <v>228</v>
      </c>
      <c r="J2056" s="84" t="s">
        <v>7632</v>
      </c>
      <c r="K2056" s="84">
        <v>93086</v>
      </c>
      <c r="L2056" s="84" t="s">
        <v>147</v>
      </c>
      <c r="M2056" s="84">
        <v>2030044011</v>
      </c>
      <c r="N2056" s="86">
        <v>-20.2</v>
      </c>
      <c r="O2056" s="86">
        <v>20.2</v>
      </c>
      <c r="P2056" s="86">
        <v>0</v>
      </c>
      <c r="Q2056" s="84" t="s">
        <v>7633</v>
      </c>
      <c r="R2056" s="84" t="s">
        <v>607</v>
      </c>
      <c r="S2056" s="84">
        <v>2055</v>
      </c>
    </row>
    <row r="2057" spans="1:19" x14ac:dyDescent="0.3">
      <c r="A2057" s="84">
        <v>865</v>
      </c>
      <c r="B2057" s="84">
        <v>20</v>
      </c>
      <c r="C2057" s="84" t="s">
        <v>7634</v>
      </c>
      <c r="D2057" s="84" t="s">
        <v>7635</v>
      </c>
      <c r="E2057" s="84" t="s">
        <v>146</v>
      </c>
      <c r="F2057" s="84" t="s">
        <v>147</v>
      </c>
      <c r="G2057" s="84" t="s">
        <v>147</v>
      </c>
      <c r="H2057" s="85">
        <v>36509</v>
      </c>
      <c r="I2057" s="84" t="s">
        <v>148</v>
      </c>
      <c r="J2057" s="84" t="s">
        <v>7636</v>
      </c>
      <c r="K2057" s="84">
        <v>1220</v>
      </c>
      <c r="L2057" s="84" t="s">
        <v>150</v>
      </c>
      <c r="M2057" s="84">
        <v>2010865025</v>
      </c>
      <c r="N2057" s="86">
        <v>-20.2</v>
      </c>
      <c r="O2057" s="86">
        <v>20.2</v>
      </c>
      <c r="P2057" s="86">
        <v>0</v>
      </c>
      <c r="Q2057" s="84" t="s">
        <v>7637</v>
      </c>
      <c r="S2057" s="84">
        <v>2056</v>
      </c>
    </row>
    <row r="2058" spans="1:19" x14ac:dyDescent="0.3">
      <c r="A2058" s="84">
        <v>230</v>
      </c>
      <c r="B2058" s="84">
        <v>19</v>
      </c>
      <c r="C2058" s="84" t="s">
        <v>7638</v>
      </c>
      <c r="D2058" s="84" t="s">
        <v>7639</v>
      </c>
      <c r="E2058" s="84" t="s">
        <v>165</v>
      </c>
      <c r="F2058" s="84" t="s">
        <v>147</v>
      </c>
      <c r="G2058" s="84" t="s">
        <v>239</v>
      </c>
      <c r="H2058" s="85">
        <v>34291</v>
      </c>
      <c r="I2058" s="84" t="s">
        <v>341</v>
      </c>
      <c r="J2058" s="84" t="s">
        <v>7640</v>
      </c>
      <c r="K2058" s="84">
        <v>1230</v>
      </c>
      <c r="L2058" s="84" t="s">
        <v>208</v>
      </c>
      <c r="M2058" s="84">
        <v>1910230036</v>
      </c>
      <c r="N2058" s="86">
        <v>-20.2</v>
      </c>
      <c r="O2058" s="86">
        <v>20.2</v>
      </c>
      <c r="P2058" s="86">
        <v>0</v>
      </c>
      <c r="Q2058" s="84" t="s">
        <v>7641</v>
      </c>
      <c r="S2058" s="84">
        <v>2057</v>
      </c>
    </row>
    <row r="2059" spans="1:19" x14ac:dyDescent="0.3">
      <c r="A2059" s="84">
        <v>582</v>
      </c>
      <c r="B2059" s="84">
        <v>20</v>
      </c>
      <c r="C2059" s="84" t="s">
        <v>7638</v>
      </c>
      <c r="D2059" s="84" t="s">
        <v>550</v>
      </c>
      <c r="E2059" s="84" t="s">
        <v>165</v>
      </c>
      <c r="F2059" s="84" t="s">
        <v>147</v>
      </c>
      <c r="G2059" s="84" t="s">
        <v>147</v>
      </c>
      <c r="H2059" s="85">
        <v>36249</v>
      </c>
      <c r="I2059" s="84" t="s">
        <v>341</v>
      </c>
      <c r="J2059" s="84" t="s">
        <v>7642</v>
      </c>
      <c r="K2059" s="84">
        <v>1020</v>
      </c>
      <c r="L2059" s="84" t="s">
        <v>161</v>
      </c>
      <c r="M2059" s="84">
        <v>2010582042</v>
      </c>
      <c r="N2059" s="86">
        <v>-20.2</v>
      </c>
      <c r="O2059" s="86">
        <v>20.2</v>
      </c>
      <c r="P2059" s="86">
        <v>0</v>
      </c>
      <c r="Q2059" s="84" t="s">
        <v>7643</v>
      </c>
      <c r="S2059" s="84">
        <v>2058</v>
      </c>
    </row>
    <row r="2060" spans="1:19" x14ac:dyDescent="0.3">
      <c r="A2060" s="84">
        <v>1389</v>
      </c>
      <c r="B2060" s="84">
        <v>19</v>
      </c>
      <c r="C2060" s="84" t="s">
        <v>7644</v>
      </c>
      <c r="D2060" s="84" t="s">
        <v>3209</v>
      </c>
      <c r="E2060" s="84" t="s">
        <v>165</v>
      </c>
      <c r="F2060" s="84" t="s">
        <v>147</v>
      </c>
      <c r="G2060" s="84" t="s">
        <v>147</v>
      </c>
      <c r="H2060" s="85">
        <v>36126</v>
      </c>
      <c r="I2060" s="84" t="s">
        <v>240</v>
      </c>
      <c r="J2060" s="84" t="s">
        <v>7645</v>
      </c>
      <c r="K2060" s="84">
        <v>1020</v>
      </c>
      <c r="L2060" s="84" t="s">
        <v>155</v>
      </c>
      <c r="M2060" s="84">
        <v>1900389029</v>
      </c>
      <c r="N2060" s="86">
        <v>-20.2</v>
      </c>
      <c r="O2060" s="86">
        <v>20.2</v>
      </c>
      <c r="P2060" s="86">
        <v>0</v>
      </c>
      <c r="Q2060" s="84" t="s">
        <v>7646</v>
      </c>
      <c r="R2060" s="84" t="s">
        <v>204</v>
      </c>
      <c r="S2060" s="84">
        <v>2059</v>
      </c>
    </row>
    <row r="2061" spans="1:19" x14ac:dyDescent="0.3">
      <c r="A2061" s="84">
        <v>391</v>
      </c>
      <c r="B2061" s="84">
        <v>20</v>
      </c>
      <c r="C2061" s="84" t="s">
        <v>7647</v>
      </c>
      <c r="D2061" s="84" t="s">
        <v>2010</v>
      </c>
      <c r="E2061" s="84" t="s">
        <v>146</v>
      </c>
      <c r="F2061" s="84" t="s">
        <v>147</v>
      </c>
      <c r="G2061" s="84" t="s">
        <v>147</v>
      </c>
      <c r="H2061" s="85">
        <v>34453</v>
      </c>
      <c r="I2061" s="84" t="s">
        <v>148</v>
      </c>
      <c r="J2061" s="84" t="s">
        <v>7648</v>
      </c>
      <c r="K2061" s="84">
        <v>1200</v>
      </c>
      <c r="L2061" s="84" t="s">
        <v>155</v>
      </c>
      <c r="M2061" s="84">
        <v>2010391014</v>
      </c>
      <c r="N2061" s="86">
        <v>-20.2</v>
      </c>
      <c r="O2061" s="86">
        <v>20.2</v>
      </c>
      <c r="P2061" s="86">
        <v>0</v>
      </c>
      <c r="Q2061" s="84" t="s">
        <v>7649</v>
      </c>
      <c r="S2061" s="84">
        <v>2060</v>
      </c>
    </row>
    <row r="2062" spans="1:19" x14ac:dyDescent="0.3">
      <c r="A2062" s="84">
        <v>1389</v>
      </c>
      <c r="B2062" s="84">
        <v>20</v>
      </c>
      <c r="C2062" s="84" t="s">
        <v>7650</v>
      </c>
      <c r="D2062" s="84" t="s">
        <v>7651</v>
      </c>
      <c r="E2062" s="84" t="s">
        <v>146</v>
      </c>
      <c r="F2062" s="84" t="s">
        <v>147</v>
      </c>
      <c r="G2062" s="84" t="s">
        <v>147</v>
      </c>
      <c r="H2062" s="85">
        <v>37232</v>
      </c>
      <c r="I2062" s="84" t="s">
        <v>240</v>
      </c>
      <c r="J2062" s="84" t="s">
        <v>7652</v>
      </c>
      <c r="K2062" s="84">
        <v>1110</v>
      </c>
      <c r="L2062" s="84" t="s">
        <v>330</v>
      </c>
      <c r="M2062" s="84">
        <v>2010389223</v>
      </c>
      <c r="N2062" s="86">
        <v>-20.2</v>
      </c>
      <c r="O2062" s="86">
        <v>20.2</v>
      </c>
      <c r="P2062" s="86">
        <v>0</v>
      </c>
      <c r="Q2062" s="84" t="s">
        <v>7653</v>
      </c>
      <c r="S2062" s="84">
        <v>2061</v>
      </c>
    </row>
    <row r="2063" spans="1:19" x14ac:dyDescent="0.3">
      <c r="A2063" s="84">
        <v>387</v>
      </c>
      <c r="B2063" s="84">
        <v>20</v>
      </c>
      <c r="C2063" s="84" t="s">
        <v>7654</v>
      </c>
      <c r="D2063" s="84" t="s">
        <v>390</v>
      </c>
      <c r="E2063" s="84" t="s">
        <v>146</v>
      </c>
      <c r="F2063" s="84" t="s">
        <v>147</v>
      </c>
      <c r="G2063" s="84" t="s">
        <v>239</v>
      </c>
      <c r="H2063" s="85">
        <v>34808</v>
      </c>
      <c r="I2063" s="84" t="s">
        <v>148</v>
      </c>
      <c r="J2063" s="84" t="s">
        <v>7655</v>
      </c>
      <c r="K2063" s="84">
        <v>1080</v>
      </c>
      <c r="L2063" s="84" t="s">
        <v>343</v>
      </c>
      <c r="M2063" s="84">
        <v>2010387033</v>
      </c>
      <c r="N2063" s="86">
        <v>-20.2</v>
      </c>
      <c r="O2063" s="86">
        <v>20.2</v>
      </c>
      <c r="P2063" s="86">
        <v>0</v>
      </c>
      <c r="Q2063" s="84" t="s">
        <v>7656</v>
      </c>
      <c r="S2063" s="84">
        <v>2062</v>
      </c>
    </row>
    <row r="2064" spans="1:19" x14ac:dyDescent="0.3">
      <c r="A2064" s="84">
        <v>-37</v>
      </c>
      <c r="B2064" s="84">
        <v>20</v>
      </c>
      <c r="C2064" s="84" t="s">
        <v>7657</v>
      </c>
      <c r="D2064" s="84" t="s">
        <v>7658</v>
      </c>
      <c r="E2064" s="84" t="s">
        <v>165</v>
      </c>
      <c r="F2064" s="84" t="s">
        <v>147</v>
      </c>
      <c r="G2064" s="84" t="s">
        <v>147</v>
      </c>
      <c r="H2064" s="85">
        <v>27908</v>
      </c>
      <c r="I2064" s="84" t="s">
        <v>1146</v>
      </c>
      <c r="J2064" s="84" t="s">
        <v>7659</v>
      </c>
      <c r="K2064" s="84">
        <v>1220</v>
      </c>
      <c r="L2064" s="84" t="s">
        <v>150</v>
      </c>
      <c r="M2064" s="84">
        <v>2030037003</v>
      </c>
      <c r="N2064" s="86">
        <v>-20.2</v>
      </c>
      <c r="O2064" s="86">
        <v>20.2</v>
      </c>
      <c r="P2064" s="86">
        <v>0</v>
      </c>
      <c r="Q2064" s="84" t="s">
        <v>7660</v>
      </c>
      <c r="R2064" s="84" t="s">
        <v>913</v>
      </c>
      <c r="S2064" s="84">
        <v>2063</v>
      </c>
    </row>
    <row r="2065" spans="1:19" x14ac:dyDescent="0.3">
      <c r="A2065" s="84">
        <v>387</v>
      </c>
      <c r="B2065" s="84">
        <v>19</v>
      </c>
      <c r="C2065" s="84" t="s">
        <v>7661</v>
      </c>
      <c r="D2065" s="84" t="s">
        <v>3585</v>
      </c>
      <c r="E2065" s="84" t="s">
        <v>165</v>
      </c>
      <c r="F2065" s="84" t="s">
        <v>147</v>
      </c>
      <c r="G2065" s="84" t="s">
        <v>147</v>
      </c>
      <c r="H2065" s="85">
        <v>35636</v>
      </c>
      <c r="I2065" s="84" t="s">
        <v>495</v>
      </c>
      <c r="J2065" s="84" t="s">
        <v>7662</v>
      </c>
      <c r="K2065" s="84">
        <v>1230</v>
      </c>
      <c r="L2065" s="84" t="s">
        <v>208</v>
      </c>
      <c r="M2065" s="84">
        <v>1910387035</v>
      </c>
      <c r="N2065" s="86">
        <v>-20.2</v>
      </c>
      <c r="O2065" s="86">
        <v>20.2</v>
      </c>
      <c r="P2065" s="86">
        <v>0</v>
      </c>
      <c r="Q2065" s="84" t="s">
        <v>7663</v>
      </c>
      <c r="S2065" s="84">
        <v>2064</v>
      </c>
    </row>
    <row r="2066" spans="1:19" x14ac:dyDescent="0.3">
      <c r="A2066" s="84">
        <v>387</v>
      </c>
      <c r="B2066" s="84">
        <v>20</v>
      </c>
      <c r="C2066" s="84" t="s">
        <v>7664</v>
      </c>
      <c r="D2066" s="84" t="s">
        <v>7665</v>
      </c>
      <c r="E2066" s="84" t="s">
        <v>165</v>
      </c>
      <c r="F2066" s="84" t="s">
        <v>147</v>
      </c>
      <c r="G2066" s="84" t="s">
        <v>147</v>
      </c>
      <c r="H2066" s="85">
        <v>36599</v>
      </c>
      <c r="I2066" s="84" t="s">
        <v>148</v>
      </c>
      <c r="J2066" s="84" t="s">
        <v>7666</v>
      </c>
      <c r="K2066" s="84">
        <v>1100</v>
      </c>
      <c r="L2066" s="84" t="s">
        <v>168</v>
      </c>
      <c r="M2066" s="84">
        <v>2010387079</v>
      </c>
      <c r="N2066" s="86">
        <v>-20.2</v>
      </c>
      <c r="O2066" s="86">
        <v>20.2</v>
      </c>
      <c r="P2066" s="86">
        <v>0</v>
      </c>
      <c r="Q2066" s="84" t="s">
        <v>7667</v>
      </c>
      <c r="S2066" s="84">
        <v>2065</v>
      </c>
    </row>
    <row r="2067" spans="1:19" x14ac:dyDescent="0.3">
      <c r="A2067" s="84">
        <v>582</v>
      </c>
      <c r="B2067" s="84">
        <v>19</v>
      </c>
      <c r="C2067" s="84" t="s">
        <v>7668</v>
      </c>
      <c r="D2067" s="84" t="s">
        <v>738</v>
      </c>
      <c r="E2067" s="84" t="s">
        <v>146</v>
      </c>
      <c r="F2067" s="84" t="s">
        <v>147</v>
      </c>
      <c r="G2067" s="84" t="s">
        <v>147</v>
      </c>
      <c r="H2067" s="85">
        <v>28874</v>
      </c>
      <c r="I2067" s="84" t="s">
        <v>148</v>
      </c>
      <c r="J2067" s="84" t="s">
        <v>7669</v>
      </c>
      <c r="K2067" s="84">
        <v>1140</v>
      </c>
      <c r="L2067" s="84" t="s">
        <v>387</v>
      </c>
      <c r="M2067" s="84">
        <v>1910582042</v>
      </c>
      <c r="N2067" s="86">
        <v>-20.2</v>
      </c>
      <c r="O2067" s="86">
        <v>20.2</v>
      </c>
      <c r="P2067" s="86">
        <v>0</v>
      </c>
      <c r="Q2067" s="84" t="s">
        <v>7670</v>
      </c>
      <c r="S2067" s="84">
        <v>2066</v>
      </c>
    </row>
    <row r="2068" spans="1:19" x14ac:dyDescent="0.3">
      <c r="A2068" s="84">
        <v>702</v>
      </c>
      <c r="B2068" s="84">
        <v>19</v>
      </c>
      <c r="C2068" s="84" t="s">
        <v>7671</v>
      </c>
      <c r="D2068" s="84" t="s">
        <v>1180</v>
      </c>
      <c r="E2068" s="84" t="s">
        <v>146</v>
      </c>
      <c r="F2068" s="84" t="s">
        <v>147</v>
      </c>
      <c r="G2068" s="84" t="s">
        <v>147</v>
      </c>
      <c r="H2068" s="85">
        <v>36038</v>
      </c>
      <c r="I2068" s="84" t="s">
        <v>148</v>
      </c>
      <c r="J2068" s="84" t="s">
        <v>7672</v>
      </c>
      <c r="K2068" s="84">
        <v>2231</v>
      </c>
      <c r="L2068" s="84" t="s">
        <v>5880</v>
      </c>
      <c r="M2068" s="84">
        <v>1910702036</v>
      </c>
      <c r="N2068" s="86">
        <v>-20.2</v>
      </c>
      <c r="O2068" s="86">
        <v>20.2</v>
      </c>
      <c r="P2068" s="86">
        <v>0</v>
      </c>
      <c r="Q2068" s="84" t="s">
        <v>7673</v>
      </c>
      <c r="S2068" s="84">
        <v>2067</v>
      </c>
    </row>
    <row r="2069" spans="1:19" x14ac:dyDescent="0.3">
      <c r="A2069" s="84">
        <v>-39</v>
      </c>
      <c r="B2069" s="84">
        <v>19</v>
      </c>
      <c r="C2069" s="84" t="s">
        <v>7674</v>
      </c>
      <c r="D2069" s="84" t="s">
        <v>3533</v>
      </c>
      <c r="E2069" s="84" t="s">
        <v>146</v>
      </c>
      <c r="F2069" s="84" t="s">
        <v>147</v>
      </c>
      <c r="G2069" s="84" t="s">
        <v>159</v>
      </c>
      <c r="H2069" s="85">
        <v>31790</v>
      </c>
      <c r="I2069" s="84" t="s">
        <v>148</v>
      </c>
      <c r="J2069" s="84" t="s">
        <v>7675</v>
      </c>
      <c r="K2069" s="84">
        <v>1190</v>
      </c>
      <c r="L2069" s="84" t="s">
        <v>253</v>
      </c>
      <c r="M2069" s="84">
        <v>1930039017</v>
      </c>
      <c r="N2069" s="86">
        <v>-20.2</v>
      </c>
      <c r="O2069" s="86">
        <v>20.2</v>
      </c>
      <c r="P2069" s="86">
        <v>0</v>
      </c>
      <c r="Q2069" s="84" t="s">
        <v>7676</v>
      </c>
      <c r="R2069" s="84" t="s">
        <v>220</v>
      </c>
      <c r="S2069" s="84">
        <v>2068</v>
      </c>
    </row>
    <row r="2070" spans="1:19" x14ac:dyDescent="0.3">
      <c r="A2070" s="84">
        <v>388</v>
      </c>
      <c r="B2070" s="84">
        <v>20</v>
      </c>
      <c r="C2070" s="84" t="s">
        <v>7677</v>
      </c>
      <c r="D2070" s="84" t="s">
        <v>1375</v>
      </c>
      <c r="E2070" s="84" t="s">
        <v>165</v>
      </c>
      <c r="F2070" s="84" t="s">
        <v>147</v>
      </c>
      <c r="G2070" s="84" t="s">
        <v>147</v>
      </c>
      <c r="H2070" s="85">
        <v>35852</v>
      </c>
      <c r="I2070" s="84" t="s">
        <v>148</v>
      </c>
      <c r="J2070" s="84" t="s">
        <v>7678</v>
      </c>
      <c r="K2070" s="84">
        <v>3633</v>
      </c>
      <c r="L2070" s="84" t="s">
        <v>7679</v>
      </c>
      <c r="M2070" s="84">
        <v>2010388042</v>
      </c>
      <c r="N2070" s="86">
        <v>-20.2</v>
      </c>
      <c r="O2070" s="86">
        <v>20.2</v>
      </c>
      <c r="P2070" s="86">
        <v>0</v>
      </c>
      <c r="Q2070" s="84" t="s">
        <v>7680</v>
      </c>
      <c r="S2070" s="84">
        <v>2069</v>
      </c>
    </row>
    <row r="2071" spans="1:19" x14ac:dyDescent="0.3">
      <c r="A2071" s="84">
        <v>388</v>
      </c>
      <c r="B2071" s="84">
        <v>20</v>
      </c>
      <c r="C2071" s="84" t="s">
        <v>7681</v>
      </c>
      <c r="D2071" s="84" t="s">
        <v>3056</v>
      </c>
      <c r="E2071" s="84" t="s">
        <v>146</v>
      </c>
      <c r="F2071" s="84" t="s">
        <v>147</v>
      </c>
      <c r="G2071" s="84" t="s">
        <v>147</v>
      </c>
      <c r="H2071" s="85">
        <v>29140</v>
      </c>
      <c r="I2071" s="84" t="s">
        <v>148</v>
      </c>
      <c r="J2071" s="84" t="s">
        <v>7682</v>
      </c>
      <c r="K2071" s="84">
        <v>2822</v>
      </c>
      <c r="L2071" s="84" t="s">
        <v>7683</v>
      </c>
      <c r="M2071" s="84">
        <v>2010388043</v>
      </c>
      <c r="N2071" s="86">
        <v>-20.2</v>
      </c>
      <c r="O2071" s="86">
        <v>20.2</v>
      </c>
      <c r="P2071" s="86">
        <v>0</v>
      </c>
      <c r="Q2071" s="84" t="s">
        <v>7684</v>
      </c>
      <c r="S2071" s="84">
        <v>2070</v>
      </c>
    </row>
    <row r="2072" spans="1:19" x14ac:dyDescent="0.3">
      <c r="A2072" s="84">
        <v>-39</v>
      </c>
      <c r="B2072" s="84">
        <v>19</v>
      </c>
      <c r="C2072" s="84" t="s">
        <v>7685</v>
      </c>
      <c r="D2072" s="84" t="s">
        <v>515</v>
      </c>
      <c r="E2072" s="84" t="s">
        <v>146</v>
      </c>
      <c r="F2072" s="84" t="s">
        <v>147</v>
      </c>
      <c r="G2072" s="84" t="s">
        <v>147</v>
      </c>
      <c r="H2072" s="85">
        <v>32517</v>
      </c>
      <c r="I2072" s="84" t="s">
        <v>228</v>
      </c>
      <c r="J2072" s="84" t="s">
        <v>7686</v>
      </c>
      <c r="K2072" s="84">
        <v>38442</v>
      </c>
      <c r="L2072" s="84" t="s">
        <v>147</v>
      </c>
      <c r="M2072" s="84">
        <v>1930039098</v>
      </c>
      <c r="N2072" s="86">
        <v>-20.2</v>
      </c>
      <c r="O2072" s="86">
        <v>20.2</v>
      </c>
      <c r="P2072" s="86">
        <v>0</v>
      </c>
      <c r="Q2072" s="84" t="s">
        <v>7687</v>
      </c>
      <c r="R2072" s="84" t="s">
        <v>220</v>
      </c>
      <c r="S2072" s="84">
        <v>2071</v>
      </c>
    </row>
    <row r="2073" spans="1:19" x14ac:dyDescent="0.3">
      <c r="A2073" s="84">
        <v>702</v>
      </c>
      <c r="B2073" s="84">
        <v>19</v>
      </c>
      <c r="C2073" s="84" t="s">
        <v>7688</v>
      </c>
      <c r="D2073" s="84" t="s">
        <v>528</v>
      </c>
      <c r="E2073" s="84" t="s">
        <v>146</v>
      </c>
      <c r="F2073" s="84" t="s">
        <v>147</v>
      </c>
      <c r="G2073" s="84" t="s">
        <v>147</v>
      </c>
      <c r="H2073" s="85">
        <v>36397</v>
      </c>
      <c r="I2073" s="84" t="s">
        <v>148</v>
      </c>
      <c r="J2073" s="84" t="s">
        <v>7689</v>
      </c>
      <c r="K2073" s="84">
        <v>1090</v>
      </c>
      <c r="L2073" s="84" t="s">
        <v>1160</v>
      </c>
      <c r="M2073" s="84">
        <v>1910702037</v>
      </c>
      <c r="N2073" s="86">
        <v>-20.2</v>
      </c>
      <c r="O2073" s="86">
        <v>20.2</v>
      </c>
      <c r="P2073" s="86">
        <v>0</v>
      </c>
      <c r="Q2073" s="84" t="s">
        <v>7690</v>
      </c>
      <c r="S2073" s="84">
        <v>2072</v>
      </c>
    </row>
    <row r="2074" spans="1:19" x14ac:dyDescent="0.3">
      <c r="A2074" s="84">
        <v>-18</v>
      </c>
      <c r="B2074" s="84">
        <v>20</v>
      </c>
      <c r="C2074" s="84" t="s">
        <v>7691</v>
      </c>
      <c r="D2074" s="84" t="s">
        <v>3644</v>
      </c>
      <c r="E2074" s="84" t="s">
        <v>165</v>
      </c>
      <c r="F2074" s="84" t="s">
        <v>147</v>
      </c>
      <c r="G2074" s="84" t="s">
        <v>159</v>
      </c>
      <c r="H2074" s="85">
        <v>34491</v>
      </c>
      <c r="I2074" s="84" t="s">
        <v>148</v>
      </c>
      <c r="J2074" s="84" t="s">
        <v>7692</v>
      </c>
      <c r="K2074" s="84">
        <v>1060</v>
      </c>
      <c r="L2074" s="84" t="s">
        <v>192</v>
      </c>
      <c r="M2074" s="84">
        <v>2030018016</v>
      </c>
      <c r="N2074" s="86">
        <v>-20.2</v>
      </c>
      <c r="O2074" s="86">
        <v>20.2</v>
      </c>
      <c r="P2074" s="86">
        <v>0</v>
      </c>
      <c r="Q2074" s="84" t="s">
        <v>7693</v>
      </c>
      <c r="R2074" s="84" t="s">
        <v>225</v>
      </c>
      <c r="S2074" s="84">
        <v>2073</v>
      </c>
    </row>
    <row r="2075" spans="1:19" x14ac:dyDescent="0.3">
      <c r="A2075" s="84">
        <v>480</v>
      </c>
      <c r="B2075" s="84">
        <v>19</v>
      </c>
      <c r="C2075" s="84" t="s">
        <v>7694</v>
      </c>
      <c r="D2075" s="84" t="s">
        <v>7695</v>
      </c>
      <c r="E2075" s="84" t="s">
        <v>146</v>
      </c>
      <c r="F2075" s="84" t="s">
        <v>147</v>
      </c>
      <c r="G2075" s="84" t="s">
        <v>147</v>
      </c>
      <c r="H2075" s="85">
        <v>34108</v>
      </c>
      <c r="I2075" s="84" t="s">
        <v>611</v>
      </c>
      <c r="J2075" s="84" t="s">
        <v>7696</v>
      </c>
      <c r="K2075" s="84">
        <v>1100</v>
      </c>
      <c r="L2075" s="84" t="s">
        <v>168</v>
      </c>
      <c r="M2075" s="84">
        <v>1910480027</v>
      </c>
      <c r="N2075" s="86">
        <v>-20.2</v>
      </c>
      <c r="O2075" s="86">
        <v>20.2</v>
      </c>
      <c r="P2075" s="86">
        <v>0</v>
      </c>
      <c r="Q2075" s="84" t="s">
        <v>7697</v>
      </c>
      <c r="S2075" s="84">
        <v>2074</v>
      </c>
    </row>
    <row r="2076" spans="1:19" x14ac:dyDescent="0.3">
      <c r="A2076" s="84">
        <v>389</v>
      </c>
      <c r="B2076" s="84">
        <v>18</v>
      </c>
      <c r="C2076" s="84" t="s">
        <v>7698</v>
      </c>
      <c r="D2076" s="84" t="s">
        <v>7699</v>
      </c>
      <c r="E2076" s="84" t="s">
        <v>165</v>
      </c>
      <c r="F2076" s="84" t="s">
        <v>147</v>
      </c>
      <c r="G2076" s="84" t="s">
        <v>147</v>
      </c>
      <c r="H2076" s="85">
        <v>35125</v>
      </c>
      <c r="I2076" s="84" t="s">
        <v>148</v>
      </c>
      <c r="J2076" s="84" t="s">
        <v>7700</v>
      </c>
      <c r="K2076" s="84">
        <v>1220</v>
      </c>
      <c r="L2076" s="84" t="s">
        <v>150</v>
      </c>
      <c r="M2076" s="84">
        <v>1810389589</v>
      </c>
      <c r="N2076" s="86">
        <v>-20.2</v>
      </c>
      <c r="O2076" s="86">
        <v>20.2</v>
      </c>
      <c r="P2076" s="86">
        <v>0</v>
      </c>
      <c r="Q2076" s="84" t="s">
        <v>7701</v>
      </c>
      <c r="S2076" s="84">
        <v>2075</v>
      </c>
    </row>
    <row r="2077" spans="1:19" x14ac:dyDescent="0.3">
      <c r="A2077" s="84">
        <v>613</v>
      </c>
      <c r="B2077" s="84">
        <v>18</v>
      </c>
      <c r="C2077" s="84" t="s">
        <v>7702</v>
      </c>
      <c r="D2077" s="84" t="s">
        <v>238</v>
      </c>
      <c r="E2077" s="84" t="s">
        <v>146</v>
      </c>
      <c r="F2077" s="84" t="s">
        <v>147</v>
      </c>
      <c r="G2077" s="84" t="s">
        <v>147</v>
      </c>
      <c r="H2077" s="85">
        <v>35384</v>
      </c>
      <c r="I2077" s="84" t="s">
        <v>240</v>
      </c>
      <c r="J2077" s="84" t="s">
        <v>7703</v>
      </c>
      <c r="K2077" s="84">
        <v>1060</v>
      </c>
      <c r="L2077" s="84" t="s">
        <v>712</v>
      </c>
      <c r="M2077" s="84">
        <v>1810613021</v>
      </c>
      <c r="N2077" s="86">
        <v>-20.2</v>
      </c>
      <c r="O2077" s="86">
        <v>20.2</v>
      </c>
      <c r="P2077" s="86">
        <v>0</v>
      </c>
      <c r="Q2077" s="84" t="s">
        <v>7704</v>
      </c>
      <c r="S2077" s="84">
        <v>2076</v>
      </c>
    </row>
    <row r="2078" spans="1:19" x14ac:dyDescent="0.3">
      <c r="A2078" s="84">
        <v>1389</v>
      </c>
      <c r="B2078" s="84">
        <v>20</v>
      </c>
      <c r="C2078" s="84" t="s">
        <v>7705</v>
      </c>
      <c r="D2078" s="84" t="s">
        <v>309</v>
      </c>
      <c r="E2078" s="84" t="s">
        <v>165</v>
      </c>
      <c r="F2078" s="84" t="s">
        <v>147</v>
      </c>
      <c r="G2078" s="84" t="s">
        <v>147</v>
      </c>
      <c r="H2078" s="85">
        <v>37090</v>
      </c>
      <c r="I2078" s="84" t="s">
        <v>148</v>
      </c>
      <c r="J2078" s="84" t="s">
        <v>7706</v>
      </c>
      <c r="K2078" s="84">
        <v>1220</v>
      </c>
      <c r="L2078" s="84" t="s">
        <v>150</v>
      </c>
      <c r="M2078" s="84">
        <v>2010389224</v>
      </c>
      <c r="N2078" s="86">
        <v>-20.2</v>
      </c>
      <c r="O2078" s="86">
        <v>20.2</v>
      </c>
      <c r="P2078" s="86">
        <v>0</v>
      </c>
      <c r="Q2078" s="84" t="s">
        <v>7707</v>
      </c>
      <c r="S2078" s="84">
        <v>2077</v>
      </c>
    </row>
    <row r="2079" spans="1:19" x14ac:dyDescent="0.3">
      <c r="A2079" s="84">
        <v>387</v>
      </c>
      <c r="B2079" s="84">
        <v>19</v>
      </c>
      <c r="C2079" s="84" t="s">
        <v>7708</v>
      </c>
      <c r="D2079" s="84" t="s">
        <v>1866</v>
      </c>
      <c r="E2079" s="84" t="s">
        <v>146</v>
      </c>
      <c r="F2079" s="84" t="s">
        <v>147</v>
      </c>
      <c r="G2079" s="84" t="s">
        <v>147</v>
      </c>
      <c r="H2079" s="85">
        <v>36173</v>
      </c>
      <c r="I2079" s="84" t="s">
        <v>148</v>
      </c>
      <c r="J2079" s="84" t="s">
        <v>7709</v>
      </c>
      <c r="K2079" s="84">
        <v>1020</v>
      </c>
      <c r="L2079" s="84" t="s">
        <v>161</v>
      </c>
      <c r="M2079" s="84">
        <v>1910387085</v>
      </c>
      <c r="N2079" s="86">
        <v>-20.2</v>
      </c>
      <c r="O2079" s="86">
        <v>20.2</v>
      </c>
      <c r="P2079" s="86">
        <v>0</v>
      </c>
      <c r="Q2079" s="84" t="s">
        <v>7710</v>
      </c>
      <c r="S2079" s="84">
        <v>2078</v>
      </c>
    </row>
    <row r="2080" spans="1:19" x14ac:dyDescent="0.3">
      <c r="A2080" s="84">
        <v>702</v>
      </c>
      <c r="B2080" s="84">
        <v>20</v>
      </c>
      <c r="C2080" s="84" t="s">
        <v>7711</v>
      </c>
      <c r="D2080" s="84" t="s">
        <v>7712</v>
      </c>
      <c r="E2080" s="84" t="s">
        <v>165</v>
      </c>
      <c r="F2080" s="84" t="s">
        <v>147</v>
      </c>
      <c r="G2080" s="84" t="s">
        <v>147</v>
      </c>
      <c r="H2080" s="85">
        <v>35572</v>
      </c>
      <c r="I2080" s="84" t="s">
        <v>148</v>
      </c>
      <c r="J2080" s="84" t="s">
        <v>7713</v>
      </c>
      <c r="K2080" s="84">
        <v>1030</v>
      </c>
      <c r="L2080" s="84" t="s">
        <v>277</v>
      </c>
      <c r="M2080" s="84">
        <v>2010702027</v>
      </c>
      <c r="N2080" s="86">
        <v>-20.2</v>
      </c>
      <c r="O2080" s="86">
        <v>20.2</v>
      </c>
      <c r="P2080" s="86">
        <v>0</v>
      </c>
      <c r="Q2080" s="84" t="s">
        <v>7714</v>
      </c>
      <c r="S2080" s="84">
        <v>2079</v>
      </c>
    </row>
    <row r="2081" spans="1:19" x14ac:dyDescent="0.3">
      <c r="A2081" s="84">
        <v>-18</v>
      </c>
      <c r="B2081" s="84">
        <v>17</v>
      </c>
      <c r="C2081" s="84" t="s">
        <v>7715</v>
      </c>
      <c r="D2081" s="84" t="s">
        <v>2191</v>
      </c>
      <c r="E2081" s="84" t="s">
        <v>165</v>
      </c>
      <c r="F2081" s="84" t="s">
        <v>1505</v>
      </c>
      <c r="G2081" s="84" t="s">
        <v>147</v>
      </c>
      <c r="H2081" s="85">
        <v>33284</v>
      </c>
      <c r="I2081" s="84" t="s">
        <v>148</v>
      </c>
      <c r="J2081" s="84" t="s">
        <v>7716</v>
      </c>
      <c r="K2081" s="84">
        <v>1180</v>
      </c>
      <c r="L2081" s="84" t="s">
        <v>353</v>
      </c>
      <c r="M2081" s="84">
        <v>1730018007</v>
      </c>
      <c r="N2081" s="86">
        <v>-20.2</v>
      </c>
      <c r="O2081" s="86">
        <v>20.2</v>
      </c>
      <c r="P2081" s="86">
        <v>0</v>
      </c>
      <c r="Q2081" s="84" t="s">
        <v>7717</v>
      </c>
      <c r="R2081" s="84" t="s">
        <v>225</v>
      </c>
      <c r="S2081" s="84">
        <v>2080</v>
      </c>
    </row>
    <row r="2082" spans="1:19" x14ac:dyDescent="0.3">
      <c r="A2082" s="84">
        <v>387</v>
      </c>
      <c r="B2082" s="84">
        <v>18</v>
      </c>
      <c r="C2082" s="84" t="s">
        <v>7718</v>
      </c>
      <c r="D2082" s="84" t="s">
        <v>872</v>
      </c>
      <c r="E2082" s="84" t="s">
        <v>165</v>
      </c>
      <c r="F2082" s="84" t="s">
        <v>147</v>
      </c>
      <c r="G2082" s="84" t="s">
        <v>147</v>
      </c>
      <c r="H2082" s="85">
        <v>35812</v>
      </c>
      <c r="I2082" s="84" t="s">
        <v>148</v>
      </c>
      <c r="J2082" s="84" t="s">
        <v>7719</v>
      </c>
      <c r="K2082" s="84">
        <v>1180</v>
      </c>
      <c r="L2082" s="84" t="s">
        <v>353</v>
      </c>
      <c r="M2082" s="84">
        <v>1810387085</v>
      </c>
      <c r="N2082" s="86">
        <v>-20.2</v>
      </c>
      <c r="O2082" s="86">
        <v>20.2</v>
      </c>
      <c r="P2082" s="86">
        <v>0</v>
      </c>
      <c r="Q2082" s="84" t="s">
        <v>7720</v>
      </c>
      <c r="S2082" s="84">
        <v>2081</v>
      </c>
    </row>
    <row r="2083" spans="1:19" x14ac:dyDescent="0.3">
      <c r="A2083" s="84">
        <v>-46</v>
      </c>
      <c r="B2083" s="84">
        <v>20</v>
      </c>
      <c r="C2083" s="84" t="s">
        <v>7721</v>
      </c>
      <c r="D2083" s="84" t="s">
        <v>550</v>
      </c>
      <c r="E2083" s="84" t="s">
        <v>165</v>
      </c>
      <c r="F2083" s="84" t="s">
        <v>147</v>
      </c>
      <c r="G2083" s="84" t="s">
        <v>239</v>
      </c>
      <c r="H2083" s="85">
        <v>35924</v>
      </c>
      <c r="I2083" s="84" t="s">
        <v>148</v>
      </c>
      <c r="J2083" s="84" t="s">
        <v>7722</v>
      </c>
      <c r="K2083" s="84">
        <v>1080</v>
      </c>
      <c r="L2083" s="84" t="s">
        <v>147</v>
      </c>
      <c r="M2083" s="84">
        <v>2030046012</v>
      </c>
      <c r="N2083" s="86">
        <v>-20.2</v>
      </c>
      <c r="O2083" s="86">
        <v>20.2</v>
      </c>
      <c r="P2083" s="86">
        <v>0</v>
      </c>
      <c r="Q2083" s="84" t="s">
        <v>7723</v>
      </c>
      <c r="R2083" s="84" t="s">
        <v>723</v>
      </c>
      <c r="S2083" s="84">
        <v>2082</v>
      </c>
    </row>
    <row r="2084" spans="1:19" x14ac:dyDescent="0.3">
      <c r="A2084" s="84">
        <v>702</v>
      </c>
      <c r="B2084" s="84">
        <v>17</v>
      </c>
      <c r="C2084" s="84" t="s">
        <v>7724</v>
      </c>
      <c r="D2084" s="84" t="s">
        <v>689</v>
      </c>
      <c r="E2084" s="84" t="s">
        <v>146</v>
      </c>
      <c r="F2084" s="84" t="s">
        <v>147</v>
      </c>
      <c r="G2084" s="84" t="s">
        <v>147</v>
      </c>
      <c r="H2084" s="85">
        <v>33701</v>
      </c>
      <c r="I2084" s="84" t="s">
        <v>148</v>
      </c>
      <c r="J2084" s="84" t="s">
        <v>7725</v>
      </c>
      <c r="K2084" s="84">
        <v>1210</v>
      </c>
      <c r="L2084" s="84" t="s">
        <v>155</v>
      </c>
      <c r="M2084" s="84">
        <v>1710702020</v>
      </c>
      <c r="N2084" s="86">
        <v>-20.2</v>
      </c>
      <c r="O2084" s="86">
        <v>20.2</v>
      </c>
      <c r="P2084" s="86">
        <v>0</v>
      </c>
      <c r="Q2084" s="84" t="s">
        <v>7726</v>
      </c>
      <c r="S2084" s="84">
        <v>2083</v>
      </c>
    </row>
    <row r="2085" spans="1:19" x14ac:dyDescent="0.3">
      <c r="A2085" s="84">
        <v>582</v>
      </c>
      <c r="B2085" s="84">
        <v>19</v>
      </c>
      <c r="C2085" s="84" t="s">
        <v>7727</v>
      </c>
      <c r="D2085" s="84" t="s">
        <v>3079</v>
      </c>
      <c r="E2085" s="84" t="s">
        <v>165</v>
      </c>
      <c r="F2085" s="84" t="s">
        <v>147</v>
      </c>
      <c r="G2085" s="84" t="s">
        <v>147</v>
      </c>
      <c r="H2085" s="85">
        <v>36379</v>
      </c>
      <c r="I2085" s="84" t="s">
        <v>148</v>
      </c>
      <c r="J2085" s="84" t="s">
        <v>7728</v>
      </c>
      <c r="K2085" s="84">
        <v>2283</v>
      </c>
      <c r="L2085" s="84" t="s">
        <v>1549</v>
      </c>
      <c r="M2085" s="84">
        <v>1910582061</v>
      </c>
      <c r="N2085" s="86">
        <v>-20.2</v>
      </c>
      <c r="O2085" s="86">
        <v>20.2</v>
      </c>
      <c r="P2085" s="86">
        <v>0</v>
      </c>
      <c r="Q2085" s="84" t="s">
        <v>7729</v>
      </c>
      <c r="S2085" s="84">
        <v>2084</v>
      </c>
    </row>
    <row r="2086" spans="1:19" x14ac:dyDescent="0.3">
      <c r="A2086" s="84">
        <v>-18</v>
      </c>
      <c r="B2086" s="84">
        <v>20</v>
      </c>
      <c r="C2086" s="84" t="s">
        <v>7730</v>
      </c>
      <c r="D2086" s="84" t="s">
        <v>644</v>
      </c>
      <c r="E2086" s="84" t="s">
        <v>146</v>
      </c>
      <c r="F2086" s="84" t="s">
        <v>147</v>
      </c>
      <c r="G2086" s="84" t="s">
        <v>239</v>
      </c>
      <c r="H2086" s="85">
        <v>34970</v>
      </c>
      <c r="I2086" s="84" t="s">
        <v>148</v>
      </c>
      <c r="J2086" s="84" t="s">
        <v>7731</v>
      </c>
      <c r="K2086" s="84">
        <v>1100</v>
      </c>
      <c r="L2086" s="84" t="s">
        <v>168</v>
      </c>
      <c r="M2086" s="84">
        <v>2030018012</v>
      </c>
      <c r="N2086" s="86">
        <v>-20.2</v>
      </c>
      <c r="O2086" s="86">
        <v>20.2</v>
      </c>
      <c r="P2086" s="86">
        <v>0</v>
      </c>
      <c r="Q2086" s="84" t="s">
        <v>7732</v>
      </c>
      <c r="R2086" s="84" t="s">
        <v>225</v>
      </c>
      <c r="S2086" s="84">
        <v>2085</v>
      </c>
    </row>
    <row r="2087" spans="1:19" x14ac:dyDescent="0.3">
      <c r="A2087" s="84">
        <v>389</v>
      </c>
      <c r="B2087" s="84">
        <v>19</v>
      </c>
      <c r="C2087" s="84" t="s">
        <v>7733</v>
      </c>
      <c r="D2087" s="84" t="s">
        <v>7734</v>
      </c>
      <c r="E2087" s="84" t="s">
        <v>165</v>
      </c>
      <c r="F2087" s="84" t="s">
        <v>147</v>
      </c>
      <c r="G2087" s="84" t="s">
        <v>147</v>
      </c>
      <c r="H2087" s="85">
        <v>33520</v>
      </c>
      <c r="I2087" s="84" t="s">
        <v>1146</v>
      </c>
      <c r="J2087" s="84" t="s">
        <v>7735</v>
      </c>
      <c r="K2087" s="84">
        <v>1100</v>
      </c>
      <c r="L2087" s="84" t="s">
        <v>168</v>
      </c>
      <c r="M2087" s="84">
        <v>1910389074</v>
      </c>
      <c r="N2087" s="86">
        <v>-20.2</v>
      </c>
      <c r="O2087" s="86">
        <v>20.2</v>
      </c>
      <c r="P2087" s="86">
        <v>0</v>
      </c>
      <c r="Q2087" s="84" t="s">
        <v>7736</v>
      </c>
      <c r="S2087" s="84">
        <v>2086</v>
      </c>
    </row>
    <row r="2088" spans="1:19" x14ac:dyDescent="0.3">
      <c r="A2088" s="84">
        <v>391</v>
      </c>
      <c r="B2088" s="84">
        <v>20</v>
      </c>
      <c r="C2088" s="84" t="s">
        <v>7737</v>
      </c>
      <c r="D2088" s="84" t="s">
        <v>3616</v>
      </c>
      <c r="E2088" s="84" t="s">
        <v>146</v>
      </c>
      <c r="F2088" s="84" t="s">
        <v>147</v>
      </c>
      <c r="G2088" s="84" t="s">
        <v>147</v>
      </c>
      <c r="H2088" s="85">
        <v>36626</v>
      </c>
      <c r="I2088" s="84" t="s">
        <v>148</v>
      </c>
      <c r="J2088" s="84" t="s">
        <v>7738</v>
      </c>
      <c r="K2088" s="84">
        <v>2103</v>
      </c>
      <c r="L2088" s="84" t="s">
        <v>2326</v>
      </c>
      <c r="M2088" s="84">
        <v>2010391057</v>
      </c>
      <c r="N2088" s="86">
        <v>-20.2</v>
      </c>
      <c r="O2088" s="86">
        <v>20.2</v>
      </c>
      <c r="P2088" s="86">
        <v>0</v>
      </c>
      <c r="Q2088" s="84" t="s">
        <v>7739</v>
      </c>
      <c r="S2088" s="84">
        <v>2087</v>
      </c>
    </row>
    <row r="2089" spans="1:19" x14ac:dyDescent="0.3">
      <c r="A2089" s="84">
        <v>702</v>
      </c>
      <c r="B2089" s="84">
        <v>20</v>
      </c>
      <c r="C2089" s="84" t="s">
        <v>7740</v>
      </c>
      <c r="D2089" s="84" t="s">
        <v>658</v>
      </c>
      <c r="E2089" s="84" t="s">
        <v>165</v>
      </c>
      <c r="F2089" s="84" t="s">
        <v>147</v>
      </c>
      <c r="G2089" s="84" t="s">
        <v>147</v>
      </c>
      <c r="H2089" s="85">
        <v>36117</v>
      </c>
      <c r="I2089" s="84" t="s">
        <v>228</v>
      </c>
      <c r="J2089" s="84" t="s">
        <v>7741</v>
      </c>
      <c r="K2089" s="84">
        <v>1050</v>
      </c>
      <c r="L2089" s="84" t="s">
        <v>155</v>
      </c>
      <c r="M2089" s="84">
        <v>2000702002</v>
      </c>
      <c r="N2089" s="86">
        <v>-20.2</v>
      </c>
      <c r="O2089" s="86">
        <v>20.2</v>
      </c>
      <c r="P2089" s="86">
        <v>0</v>
      </c>
      <c r="Q2089" s="84" t="s">
        <v>7742</v>
      </c>
      <c r="R2089" s="84" t="s">
        <v>204</v>
      </c>
      <c r="S2089" s="84">
        <v>2088</v>
      </c>
    </row>
    <row r="2090" spans="1:19" x14ac:dyDescent="0.3">
      <c r="A2090" s="84">
        <v>-39</v>
      </c>
      <c r="B2090" s="84">
        <v>19</v>
      </c>
      <c r="C2090" s="84" t="s">
        <v>7743</v>
      </c>
      <c r="D2090" s="84" t="s">
        <v>3847</v>
      </c>
      <c r="E2090" s="84" t="s">
        <v>165</v>
      </c>
      <c r="F2090" s="84" t="s">
        <v>147</v>
      </c>
      <c r="G2090" s="84" t="s">
        <v>239</v>
      </c>
      <c r="H2090" s="85">
        <v>30674</v>
      </c>
      <c r="I2090" s="84" t="s">
        <v>148</v>
      </c>
      <c r="J2090" s="84" t="s">
        <v>7744</v>
      </c>
      <c r="K2090" s="84">
        <v>8053</v>
      </c>
      <c r="L2090" s="84" t="s">
        <v>7745</v>
      </c>
      <c r="M2090" s="84">
        <v>1940039014</v>
      </c>
      <c r="N2090" s="86">
        <v>-20.2</v>
      </c>
      <c r="O2090" s="86">
        <v>20.2</v>
      </c>
      <c r="P2090" s="86">
        <v>0</v>
      </c>
      <c r="Q2090" s="84" t="s">
        <v>7746</v>
      </c>
      <c r="R2090" s="84" t="s">
        <v>220</v>
      </c>
      <c r="S2090" s="84">
        <v>2089</v>
      </c>
    </row>
    <row r="2091" spans="1:19" x14ac:dyDescent="0.3">
      <c r="A2091" s="84">
        <v>391</v>
      </c>
      <c r="B2091" s="84">
        <v>20</v>
      </c>
      <c r="C2091" s="84" t="s">
        <v>7747</v>
      </c>
      <c r="D2091" s="84" t="s">
        <v>6163</v>
      </c>
      <c r="E2091" s="84" t="s">
        <v>146</v>
      </c>
      <c r="F2091" s="84" t="s">
        <v>147</v>
      </c>
      <c r="G2091" s="84" t="s">
        <v>147</v>
      </c>
      <c r="H2091" s="85">
        <v>35479</v>
      </c>
      <c r="I2091" s="84" t="s">
        <v>148</v>
      </c>
      <c r="J2091" s="84" t="s">
        <v>7748</v>
      </c>
      <c r="K2091" s="84">
        <v>2700</v>
      </c>
      <c r="L2091" s="84" t="s">
        <v>2692</v>
      </c>
      <c r="M2091" s="84">
        <v>2010391015</v>
      </c>
      <c r="N2091" s="86">
        <v>-20.2</v>
      </c>
      <c r="O2091" s="86">
        <v>20.2</v>
      </c>
      <c r="P2091" s="86">
        <v>0</v>
      </c>
      <c r="Q2091" s="84" t="s">
        <v>7749</v>
      </c>
      <c r="S2091" s="84">
        <v>2090</v>
      </c>
    </row>
    <row r="2092" spans="1:19" x14ac:dyDescent="0.3">
      <c r="A2092" s="84">
        <v>391</v>
      </c>
      <c r="B2092" s="84">
        <v>19</v>
      </c>
      <c r="C2092" s="84" t="s">
        <v>7750</v>
      </c>
      <c r="D2092" s="84" t="s">
        <v>3219</v>
      </c>
      <c r="E2092" s="84" t="s">
        <v>165</v>
      </c>
      <c r="F2092" s="84" t="s">
        <v>147</v>
      </c>
      <c r="G2092" s="84" t="s">
        <v>147</v>
      </c>
      <c r="H2092" s="85">
        <v>36633</v>
      </c>
      <c r="I2092" s="84" t="s">
        <v>148</v>
      </c>
      <c r="J2092" s="84" t="s">
        <v>7751</v>
      </c>
      <c r="K2092" s="84">
        <v>2074</v>
      </c>
      <c r="L2092" s="84" t="s">
        <v>7752</v>
      </c>
      <c r="M2092" s="84">
        <v>1910391063</v>
      </c>
      <c r="N2092" s="86">
        <v>-20.2</v>
      </c>
      <c r="O2092" s="86">
        <v>20.2</v>
      </c>
      <c r="P2092" s="86">
        <v>0</v>
      </c>
      <c r="Q2092" s="84" t="s">
        <v>7753</v>
      </c>
      <c r="S2092" s="84">
        <v>2091</v>
      </c>
    </row>
    <row r="2093" spans="1:19" x14ac:dyDescent="0.3">
      <c r="A2093" s="84">
        <v>-39</v>
      </c>
      <c r="B2093" s="84">
        <v>19</v>
      </c>
      <c r="C2093" s="84" t="s">
        <v>7754</v>
      </c>
      <c r="D2093" s="84" t="s">
        <v>2242</v>
      </c>
      <c r="E2093" s="84" t="s">
        <v>146</v>
      </c>
      <c r="F2093" s="84" t="s">
        <v>147</v>
      </c>
      <c r="G2093" s="84" t="s">
        <v>147</v>
      </c>
      <c r="H2093" s="85">
        <v>31658</v>
      </c>
      <c r="I2093" s="84" t="s">
        <v>148</v>
      </c>
      <c r="J2093" s="84" t="s">
        <v>7755</v>
      </c>
      <c r="K2093" s="84">
        <v>8111</v>
      </c>
      <c r="L2093" s="84" t="s">
        <v>7756</v>
      </c>
      <c r="M2093" s="84">
        <v>1930039042</v>
      </c>
      <c r="N2093" s="86">
        <v>-20.2</v>
      </c>
      <c r="O2093" s="86">
        <v>20.2</v>
      </c>
      <c r="P2093" s="86">
        <v>0</v>
      </c>
      <c r="Q2093" s="84" t="s">
        <v>7757</v>
      </c>
      <c r="R2093" s="84" t="s">
        <v>220</v>
      </c>
      <c r="S2093" s="84">
        <v>2092</v>
      </c>
    </row>
    <row r="2094" spans="1:19" x14ac:dyDescent="0.3">
      <c r="A2094" s="84">
        <v>387</v>
      </c>
      <c r="B2094" s="84">
        <v>18</v>
      </c>
      <c r="C2094" s="84" t="s">
        <v>7758</v>
      </c>
      <c r="D2094" s="84" t="s">
        <v>5227</v>
      </c>
      <c r="E2094" s="84" t="s">
        <v>165</v>
      </c>
      <c r="F2094" s="84" t="s">
        <v>147</v>
      </c>
      <c r="G2094" s="84" t="s">
        <v>147</v>
      </c>
      <c r="H2094" s="85">
        <v>35829</v>
      </c>
      <c r="I2094" s="84" t="s">
        <v>148</v>
      </c>
      <c r="J2094" s="84" t="s">
        <v>7759</v>
      </c>
      <c r="K2094" s="84">
        <v>1230</v>
      </c>
      <c r="L2094" s="84" t="s">
        <v>155</v>
      </c>
      <c r="M2094" s="84">
        <v>1810387086</v>
      </c>
      <c r="N2094" s="86">
        <v>-20.2</v>
      </c>
      <c r="O2094" s="86">
        <v>20.2</v>
      </c>
      <c r="P2094" s="86">
        <v>0</v>
      </c>
      <c r="Q2094" s="84" t="s">
        <v>7760</v>
      </c>
      <c r="S2094" s="84">
        <v>2093</v>
      </c>
    </row>
    <row r="2095" spans="1:19" x14ac:dyDescent="0.3">
      <c r="A2095" s="84">
        <v>582</v>
      </c>
      <c r="B2095" s="84">
        <v>19</v>
      </c>
      <c r="C2095" s="84" t="s">
        <v>7761</v>
      </c>
      <c r="D2095" s="84" t="s">
        <v>5135</v>
      </c>
      <c r="E2095" s="84" t="s">
        <v>165</v>
      </c>
      <c r="F2095" s="84" t="s">
        <v>147</v>
      </c>
      <c r="G2095" s="84" t="s">
        <v>147</v>
      </c>
      <c r="H2095" s="85">
        <v>35858</v>
      </c>
      <c r="I2095" s="84" t="s">
        <v>148</v>
      </c>
      <c r="J2095" s="84" t="s">
        <v>7762</v>
      </c>
      <c r="K2095" s="84">
        <v>1100</v>
      </c>
      <c r="L2095" s="84" t="s">
        <v>168</v>
      </c>
      <c r="M2095" s="84">
        <v>1910582043</v>
      </c>
      <c r="N2095" s="86">
        <v>-20.2</v>
      </c>
      <c r="O2095" s="86">
        <v>20.2</v>
      </c>
      <c r="P2095" s="86">
        <v>0</v>
      </c>
      <c r="Q2095" s="84" t="s">
        <v>7763</v>
      </c>
      <c r="S2095" s="84">
        <v>2094</v>
      </c>
    </row>
    <row r="2096" spans="1:19" x14ac:dyDescent="0.3">
      <c r="A2096" s="84">
        <v>389</v>
      </c>
      <c r="B2096" s="84">
        <v>19</v>
      </c>
      <c r="C2096" s="84" t="s">
        <v>7764</v>
      </c>
      <c r="D2096" s="84" t="s">
        <v>910</v>
      </c>
      <c r="E2096" s="84" t="s">
        <v>165</v>
      </c>
      <c r="F2096" s="84" t="s">
        <v>7765</v>
      </c>
      <c r="G2096" s="84" t="s">
        <v>147</v>
      </c>
      <c r="H2096" s="85">
        <v>32352</v>
      </c>
      <c r="I2096" s="84" t="s">
        <v>148</v>
      </c>
      <c r="J2096" s="84" t="s">
        <v>7766</v>
      </c>
      <c r="K2096" s="84">
        <v>1110</v>
      </c>
      <c r="L2096" s="84" t="s">
        <v>330</v>
      </c>
      <c r="M2096" s="84">
        <v>1910389075</v>
      </c>
      <c r="N2096" s="86">
        <v>-20.2</v>
      </c>
      <c r="O2096" s="86">
        <v>20.2</v>
      </c>
      <c r="P2096" s="86">
        <v>0</v>
      </c>
      <c r="Q2096" s="84" t="s">
        <v>7767</v>
      </c>
      <c r="S2096" s="84">
        <v>2095</v>
      </c>
    </row>
    <row r="2097" spans="1:19" x14ac:dyDescent="0.3">
      <c r="A2097" s="84">
        <v>582</v>
      </c>
      <c r="B2097" s="84">
        <v>19</v>
      </c>
      <c r="C2097" s="84" t="s">
        <v>7768</v>
      </c>
      <c r="D2097" s="84" t="s">
        <v>1837</v>
      </c>
      <c r="E2097" s="84" t="s">
        <v>146</v>
      </c>
      <c r="F2097" s="84" t="s">
        <v>147</v>
      </c>
      <c r="G2097" s="84" t="s">
        <v>147</v>
      </c>
      <c r="H2097" s="85">
        <v>35857</v>
      </c>
      <c r="I2097" s="84" t="s">
        <v>148</v>
      </c>
      <c r="J2097" s="84" t="s">
        <v>7769</v>
      </c>
      <c r="K2097" s="84">
        <v>2326</v>
      </c>
      <c r="L2097" s="84" t="s">
        <v>7770</v>
      </c>
      <c r="M2097" s="84">
        <v>1910582044</v>
      </c>
      <c r="N2097" s="86">
        <v>-20.2</v>
      </c>
      <c r="O2097" s="86">
        <v>20.2</v>
      </c>
      <c r="P2097" s="86">
        <v>0</v>
      </c>
      <c r="Q2097" s="84" t="s">
        <v>7771</v>
      </c>
      <c r="S2097" s="84">
        <v>2096</v>
      </c>
    </row>
    <row r="2098" spans="1:19" x14ac:dyDescent="0.3">
      <c r="A2098" s="84">
        <v>387</v>
      </c>
      <c r="B2098" s="84">
        <v>20</v>
      </c>
      <c r="C2098" s="84" t="s">
        <v>7772</v>
      </c>
      <c r="D2098" s="84" t="s">
        <v>2640</v>
      </c>
      <c r="E2098" s="84" t="s">
        <v>165</v>
      </c>
      <c r="F2098" s="84" t="s">
        <v>147</v>
      </c>
      <c r="G2098" s="84" t="s">
        <v>147</v>
      </c>
      <c r="H2098" s="85">
        <v>33465</v>
      </c>
      <c r="I2098" s="84" t="s">
        <v>148</v>
      </c>
      <c r="J2098" s="84" t="s">
        <v>7773</v>
      </c>
      <c r="K2098" s="84">
        <v>1090</v>
      </c>
      <c r="L2098" s="84" t="s">
        <v>1160</v>
      </c>
      <c r="M2098" s="84">
        <v>2010387034</v>
      </c>
      <c r="N2098" s="86">
        <v>-20.2</v>
      </c>
      <c r="O2098" s="86">
        <v>20.2</v>
      </c>
      <c r="P2098" s="86">
        <v>0</v>
      </c>
      <c r="Q2098" s="84" t="s">
        <v>7774</v>
      </c>
      <c r="S2098" s="84">
        <v>2097</v>
      </c>
    </row>
    <row r="2099" spans="1:19" x14ac:dyDescent="0.3">
      <c r="A2099" s="84">
        <v>-39</v>
      </c>
      <c r="B2099" s="84">
        <v>19</v>
      </c>
      <c r="C2099" s="84" t="s">
        <v>7775</v>
      </c>
      <c r="D2099" s="84" t="s">
        <v>1180</v>
      </c>
      <c r="E2099" s="84" t="s">
        <v>5029</v>
      </c>
      <c r="F2099" s="84" t="s">
        <v>147</v>
      </c>
      <c r="G2099" s="84" t="s">
        <v>147</v>
      </c>
      <c r="H2099" s="85">
        <v>24485</v>
      </c>
      <c r="I2099" s="84" t="s">
        <v>148</v>
      </c>
      <c r="J2099" s="84" t="s">
        <v>7776</v>
      </c>
      <c r="K2099" s="84">
        <v>8712</v>
      </c>
      <c r="L2099" s="84" t="s">
        <v>7777</v>
      </c>
      <c r="M2099" s="84">
        <v>1940039081</v>
      </c>
      <c r="N2099" s="86">
        <v>-20.2</v>
      </c>
      <c r="O2099" s="86">
        <v>20.2</v>
      </c>
      <c r="P2099" s="86">
        <v>0</v>
      </c>
      <c r="Q2099" s="84" t="s">
        <v>7778</v>
      </c>
      <c r="R2099" s="84" t="s">
        <v>220</v>
      </c>
      <c r="S2099" s="84">
        <v>2098</v>
      </c>
    </row>
    <row r="2100" spans="1:19" x14ac:dyDescent="0.3">
      <c r="A2100" s="84">
        <v>-39</v>
      </c>
      <c r="B2100" s="84">
        <v>19</v>
      </c>
      <c r="C2100" s="84" t="s">
        <v>7779</v>
      </c>
      <c r="D2100" s="84" t="s">
        <v>1312</v>
      </c>
      <c r="E2100" s="84" t="s">
        <v>146</v>
      </c>
      <c r="F2100" s="84" t="s">
        <v>147</v>
      </c>
      <c r="G2100" s="84" t="s">
        <v>147</v>
      </c>
      <c r="H2100" s="85">
        <v>33415</v>
      </c>
      <c r="I2100" s="84" t="s">
        <v>228</v>
      </c>
      <c r="J2100" s="84" t="s">
        <v>7780</v>
      </c>
      <c r="K2100" s="84">
        <v>44866</v>
      </c>
      <c r="L2100" s="84" t="s">
        <v>147</v>
      </c>
      <c r="M2100" s="84">
        <v>1940039155</v>
      </c>
      <c r="N2100" s="86">
        <v>-20.2</v>
      </c>
      <c r="O2100" s="86">
        <v>20.2</v>
      </c>
      <c r="P2100" s="86">
        <v>0</v>
      </c>
      <c r="Q2100" s="84" t="s">
        <v>7781</v>
      </c>
      <c r="R2100" s="84" t="s">
        <v>220</v>
      </c>
      <c r="S2100" s="84">
        <v>2099</v>
      </c>
    </row>
    <row r="2101" spans="1:19" x14ac:dyDescent="0.3">
      <c r="A2101" s="84">
        <v>1389</v>
      </c>
      <c r="B2101" s="84">
        <v>19</v>
      </c>
      <c r="C2101" s="84" t="s">
        <v>7782</v>
      </c>
      <c r="D2101" s="84" t="s">
        <v>7783</v>
      </c>
      <c r="E2101" s="84" t="s">
        <v>165</v>
      </c>
      <c r="F2101" s="84" t="s">
        <v>147</v>
      </c>
      <c r="G2101" s="84" t="s">
        <v>147</v>
      </c>
      <c r="H2101" s="85">
        <v>36484</v>
      </c>
      <c r="I2101" s="84" t="s">
        <v>148</v>
      </c>
      <c r="J2101" s="84" t="s">
        <v>7784</v>
      </c>
      <c r="K2101" s="84">
        <v>5760</v>
      </c>
      <c r="L2101" s="84" t="s">
        <v>7785</v>
      </c>
      <c r="M2101" s="84">
        <v>1910389194</v>
      </c>
      <c r="N2101" s="86">
        <v>-20.2</v>
      </c>
      <c r="O2101" s="86">
        <v>20.2</v>
      </c>
      <c r="P2101" s="86">
        <v>0</v>
      </c>
      <c r="Q2101" s="84" t="s">
        <v>7786</v>
      </c>
      <c r="S2101" s="84">
        <v>2100</v>
      </c>
    </row>
    <row r="2102" spans="1:19" x14ac:dyDescent="0.3">
      <c r="A2102" s="84">
        <v>389</v>
      </c>
      <c r="B2102" s="84">
        <v>18</v>
      </c>
      <c r="C2102" s="84" t="s">
        <v>7787</v>
      </c>
      <c r="D2102" s="84" t="s">
        <v>3060</v>
      </c>
      <c r="E2102" s="84" t="s">
        <v>165</v>
      </c>
      <c r="F2102" s="84" t="s">
        <v>147</v>
      </c>
      <c r="G2102" s="84" t="s">
        <v>147</v>
      </c>
      <c r="H2102" s="85">
        <v>36032</v>
      </c>
      <c r="I2102" s="84" t="s">
        <v>624</v>
      </c>
      <c r="J2102" s="84" t="s">
        <v>7788</v>
      </c>
      <c r="K2102" s="84">
        <v>1150</v>
      </c>
      <c r="L2102" s="84" t="s">
        <v>173</v>
      </c>
      <c r="M2102" s="84">
        <v>1810389045</v>
      </c>
      <c r="N2102" s="86">
        <v>-20.2</v>
      </c>
      <c r="O2102" s="86">
        <v>20.2</v>
      </c>
      <c r="P2102" s="86">
        <v>0</v>
      </c>
      <c r="Q2102" s="84" t="s">
        <v>7789</v>
      </c>
      <c r="S2102" s="84">
        <v>2101</v>
      </c>
    </row>
    <row r="2103" spans="1:19" x14ac:dyDescent="0.3">
      <c r="A2103" s="84">
        <v>390</v>
      </c>
      <c r="B2103" s="84">
        <v>17</v>
      </c>
      <c r="C2103" s="84" t="s">
        <v>7787</v>
      </c>
      <c r="D2103" s="84" t="s">
        <v>7790</v>
      </c>
      <c r="E2103" s="84" t="s">
        <v>165</v>
      </c>
      <c r="F2103" s="84" t="s">
        <v>147</v>
      </c>
      <c r="G2103" s="84" t="s">
        <v>7791</v>
      </c>
      <c r="H2103" s="85">
        <v>30993</v>
      </c>
      <c r="I2103" s="84" t="s">
        <v>624</v>
      </c>
      <c r="J2103" s="84" t="s">
        <v>7792</v>
      </c>
      <c r="K2103" s="84">
        <v>1060</v>
      </c>
      <c r="L2103" s="84" t="s">
        <v>155</v>
      </c>
      <c r="M2103" s="84">
        <v>1710390042</v>
      </c>
      <c r="N2103" s="86">
        <v>-20.2</v>
      </c>
      <c r="O2103" s="86">
        <v>20.2</v>
      </c>
      <c r="P2103" s="86">
        <v>0</v>
      </c>
      <c r="Q2103" s="84" t="s">
        <v>7793</v>
      </c>
      <c r="S2103" s="84">
        <v>2102</v>
      </c>
    </row>
    <row r="2104" spans="1:19" x14ac:dyDescent="0.3">
      <c r="A2104" s="84">
        <v>229</v>
      </c>
      <c r="B2104" s="84">
        <v>17</v>
      </c>
      <c r="C2104" s="84" t="s">
        <v>7794</v>
      </c>
      <c r="D2104" s="84" t="s">
        <v>7795</v>
      </c>
      <c r="E2104" s="84" t="s">
        <v>146</v>
      </c>
      <c r="F2104" s="84" t="s">
        <v>147</v>
      </c>
      <c r="G2104" s="84" t="s">
        <v>147</v>
      </c>
      <c r="H2104" s="85">
        <v>35404</v>
      </c>
      <c r="I2104" s="84" t="s">
        <v>148</v>
      </c>
      <c r="J2104" s="84" t="s">
        <v>7796</v>
      </c>
      <c r="K2104" s="84">
        <v>1210</v>
      </c>
      <c r="L2104" s="84" t="s">
        <v>155</v>
      </c>
      <c r="M2104" s="84">
        <v>1710229068</v>
      </c>
      <c r="N2104" s="86">
        <v>-20.2</v>
      </c>
      <c r="O2104" s="86">
        <v>20.2</v>
      </c>
      <c r="P2104" s="86">
        <v>0</v>
      </c>
      <c r="Q2104" s="84" t="s">
        <v>7797</v>
      </c>
      <c r="S2104" s="84">
        <v>2103</v>
      </c>
    </row>
    <row r="2105" spans="1:19" x14ac:dyDescent="0.3">
      <c r="A2105" s="84">
        <v>702</v>
      </c>
      <c r="B2105" s="84">
        <v>17</v>
      </c>
      <c r="C2105" s="84" t="s">
        <v>7798</v>
      </c>
      <c r="D2105" s="84" t="s">
        <v>376</v>
      </c>
      <c r="E2105" s="84" t="s">
        <v>146</v>
      </c>
      <c r="F2105" s="84" t="s">
        <v>147</v>
      </c>
      <c r="G2105" s="84" t="s">
        <v>239</v>
      </c>
      <c r="H2105" s="85">
        <v>35224</v>
      </c>
      <c r="I2105" s="84" t="s">
        <v>148</v>
      </c>
      <c r="J2105" s="84" t="s">
        <v>7799</v>
      </c>
      <c r="K2105" s="84">
        <v>3442</v>
      </c>
      <c r="L2105" s="84" t="s">
        <v>7800</v>
      </c>
      <c r="M2105" s="84">
        <v>1710702021</v>
      </c>
      <c r="N2105" s="86">
        <v>-20.2</v>
      </c>
      <c r="O2105" s="86">
        <v>20.2</v>
      </c>
      <c r="P2105" s="86">
        <v>0</v>
      </c>
      <c r="Q2105" s="84" t="s">
        <v>7801</v>
      </c>
      <c r="S2105" s="84">
        <v>2104</v>
      </c>
    </row>
    <row r="2106" spans="1:19" x14ac:dyDescent="0.3">
      <c r="A2106" s="84">
        <v>387</v>
      </c>
      <c r="B2106" s="84">
        <v>19</v>
      </c>
      <c r="C2106" s="84" t="s">
        <v>7802</v>
      </c>
      <c r="D2106" s="84" t="s">
        <v>7803</v>
      </c>
      <c r="E2106" s="84" t="s">
        <v>165</v>
      </c>
      <c r="F2106" s="84" t="s">
        <v>147</v>
      </c>
      <c r="G2106" s="84" t="s">
        <v>147</v>
      </c>
      <c r="H2106" s="85">
        <v>37083</v>
      </c>
      <c r="I2106" s="84" t="s">
        <v>148</v>
      </c>
      <c r="J2106" s="84" t="s">
        <v>7804</v>
      </c>
      <c r="K2106" s="84">
        <v>1220</v>
      </c>
      <c r="L2106" s="84" t="s">
        <v>150</v>
      </c>
      <c r="M2106" s="84">
        <v>1910387086</v>
      </c>
      <c r="N2106" s="86">
        <v>-20.2</v>
      </c>
      <c r="O2106" s="86">
        <v>20.2</v>
      </c>
      <c r="P2106" s="86">
        <v>0</v>
      </c>
      <c r="Q2106" s="84" t="s">
        <v>7805</v>
      </c>
      <c r="S2106" s="84">
        <v>2105</v>
      </c>
    </row>
    <row r="2107" spans="1:19" x14ac:dyDescent="0.3">
      <c r="A2107" s="84">
        <v>480</v>
      </c>
      <c r="B2107" s="84">
        <v>20</v>
      </c>
      <c r="C2107" s="84" t="s">
        <v>7806</v>
      </c>
      <c r="D2107" s="84" t="s">
        <v>7807</v>
      </c>
      <c r="E2107" s="84" t="s">
        <v>165</v>
      </c>
      <c r="F2107" s="84" t="s">
        <v>147</v>
      </c>
      <c r="G2107" s="84" t="s">
        <v>147</v>
      </c>
      <c r="H2107" s="85">
        <v>36125</v>
      </c>
      <c r="I2107" s="84" t="s">
        <v>148</v>
      </c>
      <c r="J2107" s="84" t="s">
        <v>7808</v>
      </c>
      <c r="K2107" s="84">
        <v>1230</v>
      </c>
      <c r="L2107" s="84" t="s">
        <v>208</v>
      </c>
      <c r="M2107" s="84">
        <v>2010480026</v>
      </c>
      <c r="N2107" s="86">
        <v>-20.2</v>
      </c>
      <c r="O2107" s="86">
        <v>20.2</v>
      </c>
      <c r="P2107" s="86">
        <v>0</v>
      </c>
      <c r="Q2107" s="84" t="s">
        <v>7809</v>
      </c>
      <c r="S2107" s="84">
        <v>2106</v>
      </c>
    </row>
    <row r="2108" spans="1:19" x14ac:dyDescent="0.3">
      <c r="A2108" s="84">
        <v>389</v>
      </c>
      <c r="B2108" s="84">
        <v>19</v>
      </c>
      <c r="C2108" s="84" t="s">
        <v>7806</v>
      </c>
      <c r="D2108" s="84" t="s">
        <v>7810</v>
      </c>
      <c r="E2108" s="84" t="s">
        <v>165</v>
      </c>
      <c r="F2108" s="84" t="s">
        <v>147</v>
      </c>
      <c r="G2108" s="84" t="s">
        <v>147</v>
      </c>
      <c r="H2108" s="85">
        <v>36801</v>
      </c>
      <c r="I2108" s="84" t="s">
        <v>148</v>
      </c>
      <c r="J2108" s="84" t="s">
        <v>7811</v>
      </c>
      <c r="K2108" s="84">
        <v>1230</v>
      </c>
      <c r="L2108" s="84" t="s">
        <v>208</v>
      </c>
      <c r="M2108" s="84">
        <v>1910389140</v>
      </c>
      <c r="N2108" s="86">
        <v>-20.2</v>
      </c>
      <c r="O2108" s="86">
        <v>20.2</v>
      </c>
      <c r="P2108" s="86">
        <v>0</v>
      </c>
      <c r="Q2108" s="84" t="s">
        <v>7812</v>
      </c>
      <c r="S2108" s="84">
        <v>2107</v>
      </c>
    </row>
    <row r="2109" spans="1:19" x14ac:dyDescent="0.3">
      <c r="A2109" s="84">
        <v>613</v>
      </c>
      <c r="B2109" s="84">
        <v>20</v>
      </c>
      <c r="C2109" s="84" t="s">
        <v>7813</v>
      </c>
      <c r="D2109" s="84" t="s">
        <v>7814</v>
      </c>
      <c r="E2109" s="84" t="s">
        <v>146</v>
      </c>
      <c r="F2109" s="84" t="s">
        <v>147</v>
      </c>
      <c r="G2109" s="84" t="s">
        <v>147</v>
      </c>
      <c r="H2109" s="85">
        <v>35581</v>
      </c>
      <c r="I2109" s="84" t="s">
        <v>1274</v>
      </c>
      <c r="J2109" s="84" t="s">
        <v>7815</v>
      </c>
      <c r="K2109" s="84">
        <v>1020</v>
      </c>
      <c r="L2109" s="84" t="s">
        <v>155</v>
      </c>
      <c r="M2109" s="84">
        <v>2010613024</v>
      </c>
      <c r="N2109" s="86">
        <v>-20.2</v>
      </c>
      <c r="O2109" s="86">
        <v>20.2</v>
      </c>
      <c r="P2109" s="86">
        <v>0</v>
      </c>
      <c r="Q2109" s="84" t="s">
        <v>7816</v>
      </c>
      <c r="R2109" s="84" t="s">
        <v>204</v>
      </c>
      <c r="S2109" s="84">
        <v>2108</v>
      </c>
    </row>
    <row r="2110" spans="1:19" x14ac:dyDescent="0.3">
      <c r="A2110" s="84">
        <v>388</v>
      </c>
      <c r="B2110" s="84">
        <v>20</v>
      </c>
      <c r="C2110" s="84" t="s">
        <v>7817</v>
      </c>
      <c r="D2110" s="84" t="s">
        <v>4682</v>
      </c>
      <c r="E2110" s="84" t="s">
        <v>165</v>
      </c>
      <c r="F2110" s="84" t="s">
        <v>147</v>
      </c>
      <c r="G2110" s="84" t="s">
        <v>239</v>
      </c>
      <c r="H2110" s="85">
        <v>31527</v>
      </c>
      <c r="I2110" s="84" t="s">
        <v>148</v>
      </c>
      <c r="J2110" s="84" t="s">
        <v>7818</v>
      </c>
      <c r="K2110" s="84">
        <v>1230</v>
      </c>
      <c r="L2110" s="84" t="s">
        <v>208</v>
      </c>
      <c r="M2110" s="84">
        <v>2010388044</v>
      </c>
      <c r="N2110" s="86">
        <v>-20.2</v>
      </c>
      <c r="O2110" s="86">
        <v>20.2</v>
      </c>
      <c r="P2110" s="86">
        <v>0</v>
      </c>
      <c r="Q2110" s="84" t="s">
        <v>7819</v>
      </c>
      <c r="S2110" s="84">
        <v>2109</v>
      </c>
    </row>
    <row r="2111" spans="1:19" x14ac:dyDescent="0.3">
      <c r="A2111" s="84">
        <v>388</v>
      </c>
      <c r="B2111" s="84">
        <v>19</v>
      </c>
      <c r="C2111" s="84" t="s">
        <v>7820</v>
      </c>
      <c r="D2111" s="84" t="s">
        <v>1927</v>
      </c>
      <c r="E2111" s="84" t="s">
        <v>165</v>
      </c>
      <c r="F2111" s="84" t="s">
        <v>147</v>
      </c>
      <c r="G2111" s="84" t="s">
        <v>239</v>
      </c>
      <c r="H2111" s="85">
        <v>33216</v>
      </c>
      <c r="I2111" s="84" t="s">
        <v>148</v>
      </c>
      <c r="J2111" s="84" t="s">
        <v>7821</v>
      </c>
      <c r="K2111" s="84">
        <v>1140</v>
      </c>
      <c r="L2111" s="84" t="s">
        <v>387</v>
      </c>
      <c r="M2111" s="84">
        <v>1910388037</v>
      </c>
      <c r="N2111" s="86">
        <v>-20.2</v>
      </c>
      <c r="O2111" s="86">
        <v>20.2</v>
      </c>
      <c r="P2111" s="86">
        <v>0</v>
      </c>
      <c r="Q2111" s="84" t="s">
        <v>7822</v>
      </c>
      <c r="S2111" s="84">
        <v>2110</v>
      </c>
    </row>
    <row r="2112" spans="1:19" x14ac:dyDescent="0.3">
      <c r="A2112" s="84">
        <v>-46</v>
      </c>
      <c r="B2112" s="84">
        <v>20</v>
      </c>
      <c r="C2112" s="84" t="s">
        <v>7823</v>
      </c>
      <c r="D2112" s="84" t="s">
        <v>7824</v>
      </c>
      <c r="E2112" s="84" t="s">
        <v>165</v>
      </c>
      <c r="F2112" s="84" t="s">
        <v>1194</v>
      </c>
      <c r="G2112" s="84" t="s">
        <v>147</v>
      </c>
      <c r="H2112" s="85">
        <v>27850</v>
      </c>
      <c r="I2112" s="84" t="s">
        <v>148</v>
      </c>
      <c r="J2112" s="84" t="s">
        <v>7825</v>
      </c>
      <c r="K2112" s="84">
        <v>1040</v>
      </c>
      <c r="L2112" s="84" t="s">
        <v>168</v>
      </c>
      <c r="M2112" s="84">
        <v>2030046013</v>
      </c>
      <c r="N2112" s="86">
        <v>-20.2</v>
      </c>
      <c r="O2112" s="86">
        <v>20.2</v>
      </c>
      <c r="P2112" s="86">
        <v>0</v>
      </c>
      <c r="Q2112" s="84" t="s">
        <v>7826</v>
      </c>
      <c r="R2112" s="84" t="s">
        <v>723</v>
      </c>
      <c r="S2112" s="84">
        <v>2111</v>
      </c>
    </row>
    <row r="2113" spans="1:19" x14ac:dyDescent="0.3">
      <c r="A2113" s="84">
        <v>-39</v>
      </c>
      <c r="B2113" s="84">
        <v>19</v>
      </c>
      <c r="C2113" s="84" t="s">
        <v>7827</v>
      </c>
      <c r="D2113" s="84" t="s">
        <v>1166</v>
      </c>
      <c r="E2113" s="84" t="s">
        <v>146</v>
      </c>
      <c r="F2113" s="84" t="s">
        <v>147</v>
      </c>
      <c r="G2113" s="84" t="s">
        <v>147</v>
      </c>
      <c r="H2113" s="85">
        <v>35530</v>
      </c>
      <c r="I2113" s="84" t="s">
        <v>148</v>
      </c>
      <c r="J2113" s="84" t="s">
        <v>7828</v>
      </c>
      <c r="K2113" s="84">
        <v>1180</v>
      </c>
      <c r="L2113" s="84" t="s">
        <v>353</v>
      </c>
      <c r="M2113" s="84">
        <v>1940039179</v>
      </c>
      <c r="N2113" s="86">
        <v>-20.2</v>
      </c>
      <c r="O2113" s="86">
        <v>20.2</v>
      </c>
      <c r="P2113" s="86">
        <v>0</v>
      </c>
      <c r="Q2113" s="84" t="s">
        <v>7829</v>
      </c>
      <c r="R2113" s="84" t="s">
        <v>220</v>
      </c>
      <c r="S2113" s="84">
        <v>2112</v>
      </c>
    </row>
    <row r="2114" spans="1:19" x14ac:dyDescent="0.3">
      <c r="A2114" s="84">
        <v>229</v>
      </c>
      <c r="B2114" s="84">
        <v>16</v>
      </c>
      <c r="C2114" s="84" t="s">
        <v>7830</v>
      </c>
      <c r="D2114" s="84" t="s">
        <v>7831</v>
      </c>
      <c r="E2114" s="84" t="s">
        <v>146</v>
      </c>
      <c r="F2114" s="84" t="s">
        <v>147</v>
      </c>
      <c r="G2114" s="84" t="s">
        <v>147</v>
      </c>
      <c r="H2114" s="85">
        <v>34417</v>
      </c>
      <c r="I2114" s="84" t="s">
        <v>399</v>
      </c>
      <c r="J2114" s="84" t="s">
        <v>7832</v>
      </c>
      <c r="K2114" s="84">
        <v>1220</v>
      </c>
      <c r="L2114" s="84" t="s">
        <v>155</v>
      </c>
      <c r="M2114" s="84">
        <v>1610229081</v>
      </c>
      <c r="N2114" s="86">
        <v>-20.2</v>
      </c>
      <c r="O2114" s="86">
        <v>20.2</v>
      </c>
      <c r="P2114" s="86">
        <v>0</v>
      </c>
      <c r="Q2114" s="84" t="s">
        <v>7833</v>
      </c>
      <c r="S2114" s="84">
        <v>2113</v>
      </c>
    </row>
    <row r="2115" spans="1:19" x14ac:dyDescent="0.3">
      <c r="A2115" s="84">
        <v>582</v>
      </c>
      <c r="B2115" s="84">
        <v>19</v>
      </c>
      <c r="C2115" s="84" t="s">
        <v>7834</v>
      </c>
      <c r="D2115" s="84" t="s">
        <v>2032</v>
      </c>
      <c r="E2115" s="84" t="s">
        <v>146</v>
      </c>
      <c r="F2115" s="84" t="s">
        <v>147</v>
      </c>
      <c r="G2115" s="84" t="s">
        <v>147</v>
      </c>
      <c r="H2115" s="85">
        <v>34376</v>
      </c>
      <c r="I2115" s="84" t="s">
        <v>148</v>
      </c>
      <c r="J2115" s="84" t="s">
        <v>7835</v>
      </c>
      <c r="K2115" s="84">
        <v>1030</v>
      </c>
      <c r="L2115" s="84" t="s">
        <v>277</v>
      </c>
      <c r="M2115" s="84">
        <v>1910582046</v>
      </c>
      <c r="N2115" s="86">
        <v>-20.2</v>
      </c>
      <c r="O2115" s="86">
        <v>20.2</v>
      </c>
      <c r="P2115" s="86">
        <v>0</v>
      </c>
      <c r="Q2115" s="84" t="s">
        <v>7836</v>
      </c>
      <c r="R2115" s="84" t="s">
        <v>2285</v>
      </c>
      <c r="S2115" s="84">
        <v>2114</v>
      </c>
    </row>
    <row r="2116" spans="1:19" x14ac:dyDescent="0.3">
      <c r="A2116" s="84">
        <v>480</v>
      </c>
      <c r="B2116" s="84">
        <v>19</v>
      </c>
      <c r="C2116" s="84" t="s">
        <v>7837</v>
      </c>
      <c r="D2116" s="84" t="s">
        <v>689</v>
      </c>
      <c r="E2116" s="84" t="s">
        <v>146</v>
      </c>
      <c r="F2116" s="84" t="s">
        <v>147</v>
      </c>
      <c r="G2116" s="84" t="s">
        <v>147</v>
      </c>
      <c r="H2116" s="85">
        <v>36260</v>
      </c>
      <c r="I2116" s="84" t="s">
        <v>148</v>
      </c>
      <c r="J2116" s="84" t="s">
        <v>7838</v>
      </c>
      <c r="K2116" s="84">
        <v>1030</v>
      </c>
      <c r="L2116" s="84" t="s">
        <v>277</v>
      </c>
      <c r="M2116" s="84">
        <v>1910480028</v>
      </c>
      <c r="N2116" s="86">
        <v>-20.2</v>
      </c>
      <c r="O2116" s="86">
        <v>20.2</v>
      </c>
      <c r="P2116" s="86">
        <v>0</v>
      </c>
      <c r="Q2116" s="84" t="s">
        <v>7839</v>
      </c>
      <c r="S2116" s="84">
        <v>2115</v>
      </c>
    </row>
    <row r="2117" spans="1:19" x14ac:dyDescent="0.3">
      <c r="A2117" s="84">
        <v>389</v>
      </c>
      <c r="B2117" s="84">
        <v>18</v>
      </c>
      <c r="C2117" s="84" t="s">
        <v>7840</v>
      </c>
      <c r="D2117" s="84" t="s">
        <v>7841</v>
      </c>
      <c r="E2117" s="84" t="s">
        <v>165</v>
      </c>
      <c r="F2117" s="84" t="s">
        <v>147</v>
      </c>
      <c r="G2117" s="84" t="s">
        <v>147</v>
      </c>
      <c r="H2117" s="85">
        <v>35231</v>
      </c>
      <c r="I2117" s="84" t="s">
        <v>1119</v>
      </c>
      <c r="J2117" s="84" t="s">
        <v>7842</v>
      </c>
      <c r="K2117" s="84">
        <v>1220</v>
      </c>
      <c r="L2117" s="84" t="s">
        <v>150</v>
      </c>
      <c r="M2117" s="84">
        <v>1810389046</v>
      </c>
      <c r="N2117" s="86">
        <v>-20.2</v>
      </c>
      <c r="O2117" s="86">
        <v>20.2</v>
      </c>
      <c r="P2117" s="86">
        <v>0</v>
      </c>
      <c r="Q2117" s="84" t="s">
        <v>7843</v>
      </c>
      <c r="S2117" s="84">
        <v>2116</v>
      </c>
    </row>
    <row r="2118" spans="1:19" x14ac:dyDescent="0.3">
      <c r="A2118" s="84">
        <v>387</v>
      </c>
      <c r="B2118" s="84">
        <v>20</v>
      </c>
      <c r="C2118" s="84" t="s">
        <v>7844</v>
      </c>
      <c r="D2118" s="84" t="s">
        <v>550</v>
      </c>
      <c r="E2118" s="84" t="s">
        <v>165</v>
      </c>
      <c r="F2118" s="84" t="s">
        <v>147</v>
      </c>
      <c r="G2118" s="84" t="s">
        <v>147</v>
      </c>
      <c r="H2118" s="85">
        <v>35342</v>
      </c>
      <c r="I2118" s="84" t="s">
        <v>148</v>
      </c>
      <c r="J2118" s="84" t="s">
        <v>7845</v>
      </c>
      <c r="K2118" s="84">
        <v>1100</v>
      </c>
      <c r="L2118" s="84" t="s">
        <v>168</v>
      </c>
      <c r="M2118" s="84">
        <v>2010387035</v>
      </c>
      <c r="N2118" s="86">
        <v>-20.2</v>
      </c>
      <c r="O2118" s="86">
        <v>20.2</v>
      </c>
      <c r="P2118" s="86">
        <v>0</v>
      </c>
      <c r="Q2118" s="84" t="s">
        <v>7846</v>
      </c>
      <c r="S2118" s="84">
        <v>2117</v>
      </c>
    </row>
    <row r="2119" spans="1:19" x14ac:dyDescent="0.3">
      <c r="A2119" s="84">
        <v>390</v>
      </c>
      <c r="B2119" s="84">
        <v>20</v>
      </c>
      <c r="C2119" s="84" t="s">
        <v>7847</v>
      </c>
      <c r="D2119" s="84" t="s">
        <v>7848</v>
      </c>
      <c r="E2119" s="84" t="s">
        <v>165</v>
      </c>
      <c r="F2119" s="84" t="s">
        <v>147</v>
      </c>
      <c r="G2119" s="84" t="s">
        <v>147</v>
      </c>
      <c r="H2119" s="85">
        <v>35805</v>
      </c>
      <c r="I2119" s="84" t="s">
        <v>860</v>
      </c>
      <c r="J2119" s="84" t="s">
        <v>7849</v>
      </c>
      <c r="K2119" s="84">
        <v>1020</v>
      </c>
      <c r="L2119" s="84" t="s">
        <v>155</v>
      </c>
      <c r="M2119" s="84">
        <v>2010390051</v>
      </c>
      <c r="N2119" s="86">
        <v>-20.2</v>
      </c>
      <c r="O2119" s="86">
        <v>20.2</v>
      </c>
      <c r="P2119" s="86">
        <v>0</v>
      </c>
      <c r="Q2119" s="84" t="s">
        <v>7850</v>
      </c>
      <c r="S2119" s="84">
        <v>2118</v>
      </c>
    </row>
    <row r="2120" spans="1:19" x14ac:dyDescent="0.3">
      <c r="A2120" s="84">
        <v>389</v>
      </c>
      <c r="B2120" s="84">
        <v>17</v>
      </c>
      <c r="C2120" s="84" t="s">
        <v>7851</v>
      </c>
      <c r="D2120" s="84" t="s">
        <v>7852</v>
      </c>
      <c r="E2120" s="84" t="s">
        <v>146</v>
      </c>
      <c r="F2120" s="84" t="s">
        <v>147</v>
      </c>
      <c r="G2120" s="84" t="s">
        <v>147</v>
      </c>
      <c r="H2120" s="85">
        <v>35129</v>
      </c>
      <c r="I2120" s="84" t="s">
        <v>148</v>
      </c>
      <c r="J2120" s="84" t="s">
        <v>7853</v>
      </c>
      <c r="K2120" s="84">
        <v>1100</v>
      </c>
      <c r="L2120" s="84" t="s">
        <v>155</v>
      </c>
      <c r="M2120" s="84">
        <v>1710389072</v>
      </c>
      <c r="N2120" s="86">
        <v>-20.2</v>
      </c>
      <c r="O2120" s="86">
        <v>20.2</v>
      </c>
      <c r="P2120" s="86">
        <v>0</v>
      </c>
      <c r="Q2120" s="84" t="s">
        <v>7854</v>
      </c>
      <c r="S2120" s="84">
        <v>2119</v>
      </c>
    </row>
    <row r="2121" spans="1:19" x14ac:dyDescent="0.3">
      <c r="A2121" s="84">
        <v>-39</v>
      </c>
      <c r="B2121" s="84">
        <v>19</v>
      </c>
      <c r="C2121" s="84" t="s">
        <v>7855</v>
      </c>
      <c r="D2121" s="84" t="s">
        <v>7856</v>
      </c>
      <c r="E2121" s="84" t="s">
        <v>165</v>
      </c>
      <c r="F2121" s="84" t="s">
        <v>147</v>
      </c>
      <c r="G2121" s="84" t="s">
        <v>3032</v>
      </c>
      <c r="H2121" s="85">
        <v>29616</v>
      </c>
      <c r="I2121" s="84" t="s">
        <v>228</v>
      </c>
      <c r="J2121" s="84" t="s">
        <v>7857</v>
      </c>
      <c r="K2121" s="84">
        <v>22525</v>
      </c>
      <c r="L2121" s="84" t="s">
        <v>147</v>
      </c>
      <c r="M2121" s="84">
        <v>1930039002</v>
      </c>
      <c r="N2121" s="86">
        <v>-20.2</v>
      </c>
      <c r="O2121" s="86">
        <v>20.2</v>
      </c>
      <c r="P2121" s="86">
        <v>0</v>
      </c>
      <c r="Q2121" s="84" t="s">
        <v>7858</v>
      </c>
      <c r="R2121" s="84" t="s">
        <v>220</v>
      </c>
      <c r="S2121" s="84">
        <v>2120</v>
      </c>
    </row>
    <row r="2122" spans="1:19" x14ac:dyDescent="0.3">
      <c r="A2122" s="84">
        <v>389</v>
      </c>
      <c r="B2122" s="84">
        <v>17</v>
      </c>
      <c r="C2122" s="84" t="s">
        <v>7859</v>
      </c>
      <c r="D2122" s="84" t="s">
        <v>4500</v>
      </c>
      <c r="E2122" s="84" t="s">
        <v>165</v>
      </c>
      <c r="F2122" s="84" t="s">
        <v>147</v>
      </c>
      <c r="G2122" s="84" t="s">
        <v>147</v>
      </c>
      <c r="H2122" s="85">
        <v>35603</v>
      </c>
      <c r="I2122" s="84" t="s">
        <v>148</v>
      </c>
      <c r="J2122" s="84" t="s">
        <v>7860</v>
      </c>
      <c r="K2122" s="84">
        <v>1230</v>
      </c>
      <c r="L2122" s="84" t="s">
        <v>155</v>
      </c>
      <c r="M2122" s="84">
        <v>1710389163</v>
      </c>
      <c r="N2122" s="86">
        <v>-20.2</v>
      </c>
      <c r="O2122" s="86">
        <v>20.2</v>
      </c>
      <c r="P2122" s="86">
        <v>0</v>
      </c>
      <c r="Q2122" s="84" t="s">
        <v>7861</v>
      </c>
      <c r="S2122" s="84">
        <v>2121</v>
      </c>
    </row>
    <row r="2123" spans="1:19" x14ac:dyDescent="0.3">
      <c r="A2123" s="84">
        <v>389</v>
      </c>
      <c r="B2123" s="84">
        <v>19</v>
      </c>
      <c r="C2123" s="84" t="s">
        <v>7862</v>
      </c>
      <c r="D2123" s="84" t="s">
        <v>7863</v>
      </c>
      <c r="E2123" s="84" t="s">
        <v>165</v>
      </c>
      <c r="F2123" s="84" t="s">
        <v>147</v>
      </c>
      <c r="G2123" s="84" t="s">
        <v>147</v>
      </c>
      <c r="H2123" s="85">
        <v>31820</v>
      </c>
      <c r="I2123" s="84" t="s">
        <v>148</v>
      </c>
      <c r="J2123" s="84" t="s">
        <v>7864</v>
      </c>
      <c r="K2123" s="84">
        <v>1210</v>
      </c>
      <c r="L2123" s="84" t="s">
        <v>155</v>
      </c>
      <c r="M2123" s="84">
        <v>1910389076</v>
      </c>
      <c r="N2123" s="86">
        <v>-20.2</v>
      </c>
      <c r="O2123" s="86">
        <v>20.2</v>
      </c>
      <c r="P2123" s="86">
        <v>0</v>
      </c>
      <c r="Q2123" s="84" t="s">
        <v>7865</v>
      </c>
      <c r="S2123" s="84">
        <v>2122</v>
      </c>
    </row>
    <row r="2124" spans="1:19" x14ac:dyDescent="0.3">
      <c r="A2124" s="84">
        <v>389</v>
      </c>
      <c r="B2124" s="84">
        <v>18</v>
      </c>
      <c r="C2124" s="84" t="s">
        <v>7866</v>
      </c>
      <c r="D2124" s="84" t="s">
        <v>4500</v>
      </c>
      <c r="E2124" s="84" t="s">
        <v>165</v>
      </c>
      <c r="F2124" s="84" t="s">
        <v>147</v>
      </c>
      <c r="G2124" s="84" t="s">
        <v>147</v>
      </c>
      <c r="H2124" s="85">
        <v>34779</v>
      </c>
      <c r="I2124" s="84" t="s">
        <v>576</v>
      </c>
      <c r="J2124" s="84" t="s">
        <v>7867</v>
      </c>
      <c r="K2124" s="84">
        <v>1160</v>
      </c>
      <c r="L2124" s="84" t="s">
        <v>423</v>
      </c>
      <c r="M2124" s="84">
        <v>1810389047</v>
      </c>
      <c r="N2124" s="86">
        <v>-20.2</v>
      </c>
      <c r="O2124" s="86">
        <v>20.2</v>
      </c>
      <c r="P2124" s="86">
        <v>0</v>
      </c>
      <c r="Q2124" s="84" t="s">
        <v>7868</v>
      </c>
      <c r="S2124" s="84">
        <v>2123</v>
      </c>
    </row>
    <row r="2125" spans="1:19" x14ac:dyDescent="0.3">
      <c r="A2125" s="84">
        <v>613</v>
      </c>
      <c r="B2125" s="84">
        <v>18</v>
      </c>
      <c r="C2125" s="84" t="s">
        <v>7869</v>
      </c>
      <c r="D2125" s="84" t="s">
        <v>7870</v>
      </c>
      <c r="E2125" s="84" t="s">
        <v>146</v>
      </c>
      <c r="F2125" s="84" t="s">
        <v>147</v>
      </c>
      <c r="G2125" s="84" t="s">
        <v>239</v>
      </c>
      <c r="H2125" s="85">
        <v>32100</v>
      </c>
      <c r="I2125" s="84" t="s">
        <v>148</v>
      </c>
      <c r="J2125" s="84" t="s">
        <v>7871</v>
      </c>
      <c r="K2125" s="84">
        <v>1190</v>
      </c>
      <c r="L2125" s="84" t="s">
        <v>253</v>
      </c>
      <c r="M2125" s="84">
        <v>1810613009</v>
      </c>
      <c r="N2125" s="86">
        <v>-20.2</v>
      </c>
      <c r="O2125" s="86">
        <v>20.2</v>
      </c>
      <c r="P2125" s="86">
        <v>0</v>
      </c>
      <c r="Q2125" s="84" t="s">
        <v>7872</v>
      </c>
      <c r="S2125" s="84">
        <v>2124</v>
      </c>
    </row>
    <row r="2126" spans="1:19" x14ac:dyDescent="0.3">
      <c r="A2126" s="84">
        <v>392</v>
      </c>
      <c r="B2126" s="84">
        <v>20</v>
      </c>
      <c r="C2126" s="84" t="s">
        <v>7873</v>
      </c>
      <c r="D2126" s="84" t="s">
        <v>1460</v>
      </c>
      <c r="E2126" s="84" t="s">
        <v>146</v>
      </c>
      <c r="F2126" s="84" t="s">
        <v>147</v>
      </c>
      <c r="G2126" s="84" t="s">
        <v>147</v>
      </c>
      <c r="H2126" s="85">
        <v>35026</v>
      </c>
      <c r="I2126" s="84" t="s">
        <v>148</v>
      </c>
      <c r="J2126" s="84" t="s">
        <v>7874</v>
      </c>
      <c r="K2126" s="84">
        <v>1100</v>
      </c>
      <c r="L2126" s="84" t="s">
        <v>168</v>
      </c>
      <c r="M2126" s="84">
        <v>2010392025</v>
      </c>
      <c r="N2126" s="86">
        <v>-20.2</v>
      </c>
      <c r="O2126" s="86">
        <v>20.2</v>
      </c>
      <c r="P2126" s="86">
        <v>0</v>
      </c>
      <c r="Q2126" s="84" t="s">
        <v>7875</v>
      </c>
      <c r="S2126" s="84">
        <v>2125</v>
      </c>
    </row>
    <row r="2127" spans="1:19" x14ac:dyDescent="0.3">
      <c r="A2127" s="84">
        <v>1389</v>
      </c>
      <c r="B2127" s="84">
        <v>19</v>
      </c>
      <c r="C2127" s="84" t="s">
        <v>7876</v>
      </c>
      <c r="D2127" s="84" t="s">
        <v>7877</v>
      </c>
      <c r="E2127" s="84" t="s">
        <v>146</v>
      </c>
      <c r="F2127" s="84" t="s">
        <v>147</v>
      </c>
      <c r="G2127" s="84" t="s">
        <v>147</v>
      </c>
      <c r="H2127" s="85">
        <v>33423</v>
      </c>
      <c r="I2127" s="84" t="s">
        <v>7878</v>
      </c>
      <c r="J2127" s="84" t="s">
        <v>7879</v>
      </c>
      <c r="K2127" s="84">
        <v>1070</v>
      </c>
      <c r="L2127" s="84" t="s">
        <v>362</v>
      </c>
      <c r="M2127" s="84">
        <v>1910389195</v>
      </c>
      <c r="N2127" s="86">
        <v>-20.2</v>
      </c>
      <c r="O2127" s="86">
        <v>0</v>
      </c>
      <c r="P2127" s="86">
        <v>-20.2</v>
      </c>
      <c r="Q2127" s="84" t="s">
        <v>7880</v>
      </c>
      <c r="S2127" s="84">
        <v>2126</v>
      </c>
    </row>
    <row r="2128" spans="1:19" x14ac:dyDescent="0.3">
      <c r="A2128" s="84">
        <v>389</v>
      </c>
      <c r="B2128" s="84">
        <v>20</v>
      </c>
      <c r="C2128" s="84" t="s">
        <v>7881</v>
      </c>
      <c r="D2128" s="84" t="s">
        <v>7783</v>
      </c>
      <c r="E2128" s="84" t="s">
        <v>165</v>
      </c>
      <c r="F2128" s="84" t="s">
        <v>147</v>
      </c>
      <c r="G2128" s="84" t="s">
        <v>147</v>
      </c>
      <c r="H2128" s="85">
        <v>36545</v>
      </c>
      <c r="I2128" s="84" t="s">
        <v>148</v>
      </c>
      <c r="J2128" s="84" t="s">
        <v>7882</v>
      </c>
      <c r="K2128" s="84">
        <v>1190</v>
      </c>
      <c r="L2128" s="84" t="s">
        <v>253</v>
      </c>
      <c r="M2128" s="84">
        <v>2010389252</v>
      </c>
      <c r="N2128" s="86">
        <v>-20.2</v>
      </c>
      <c r="O2128" s="86">
        <v>20.2</v>
      </c>
      <c r="P2128" s="86">
        <v>0</v>
      </c>
      <c r="Q2128" s="84" t="s">
        <v>7883</v>
      </c>
      <c r="S2128" s="84">
        <v>2127</v>
      </c>
    </row>
    <row r="2129" spans="1:19" x14ac:dyDescent="0.3">
      <c r="A2129" s="84">
        <v>387</v>
      </c>
      <c r="B2129" s="84">
        <v>18</v>
      </c>
      <c r="C2129" s="84" t="s">
        <v>7884</v>
      </c>
      <c r="D2129" s="84" t="s">
        <v>7885</v>
      </c>
      <c r="E2129" s="84" t="s">
        <v>165</v>
      </c>
      <c r="F2129" s="84" t="s">
        <v>147</v>
      </c>
      <c r="G2129" s="84" t="s">
        <v>147</v>
      </c>
      <c r="H2129" s="85">
        <v>35281</v>
      </c>
      <c r="I2129" s="84" t="s">
        <v>148</v>
      </c>
      <c r="J2129" s="84" t="s">
        <v>7886</v>
      </c>
      <c r="K2129" s="84">
        <v>1100</v>
      </c>
      <c r="L2129" s="84" t="s">
        <v>168</v>
      </c>
      <c r="M2129" s="84">
        <v>1810387087</v>
      </c>
      <c r="N2129" s="86">
        <v>-20.2</v>
      </c>
      <c r="O2129" s="86">
        <v>20.2</v>
      </c>
      <c r="P2129" s="86">
        <v>0</v>
      </c>
      <c r="Q2129" s="84" t="s">
        <v>7887</v>
      </c>
      <c r="S2129" s="84">
        <v>2128</v>
      </c>
    </row>
    <row r="2130" spans="1:19" x14ac:dyDescent="0.3">
      <c r="A2130" s="84">
        <v>705</v>
      </c>
      <c r="B2130" s="84">
        <v>18</v>
      </c>
      <c r="C2130" s="84" t="s">
        <v>7888</v>
      </c>
      <c r="D2130" s="84" t="s">
        <v>7889</v>
      </c>
      <c r="E2130" s="84" t="s">
        <v>146</v>
      </c>
      <c r="F2130" s="84" t="s">
        <v>147</v>
      </c>
      <c r="G2130" s="84" t="s">
        <v>147</v>
      </c>
      <c r="H2130" s="85">
        <v>30294</v>
      </c>
      <c r="I2130" s="84" t="s">
        <v>7890</v>
      </c>
      <c r="J2130" s="84" t="s">
        <v>7891</v>
      </c>
      <c r="K2130" s="84">
        <v>1100</v>
      </c>
      <c r="L2130" s="84" t="s">
        <v>168</v>
      </c>
      <c r="M2130" s="84">
        <v>1810705012</v>
      </c>
      <c r="N2130" s="86">
        <v>-20.2</v>
      </c>
      <c r="O2130" s="86">
        <v>20.2</v>
      </c>
      <c r="P2130" s="86">
        <v>0</v>
      </c>
      <c r="Q2130" s="84" t="s">
        <v>7892</v>
      </c>
      <c r="S2130" s="84">
        <v>2129</v>
      </c>
    </row>
    <row r="2131" spans="1:19" x14ac:dyDescent="0.3">
      <c r="A2131" s="84">
        <v>389</v>
      </c>
      <c r="B2131" s="84">
        <v>18</v>
      </c>
      <c r="C2131" s="84" t="s">
        <v>7893</v>
      </c>
      <c r="D2131" s="84" t="s">
        <v>7894</v>
      </c>
      <c r="E2131" s="84" t="s">
        <v>165</v>
      </c>
      <c r="F2131" s="84" t="s">
        <v>147</v>
      </c>
      <c r="G2131" s="84" t="s">
        <v>147</v>
      </c>
      <c r="H2131" s="85">
        <v>35580</v>
      </c>
      <c r="I2131" s="84" t="s">
        <v>148</v>
      </c>
      <c r="J2131" s="84" t="s">
        <v>7895</v>
      </c>
      <c r="K2131" s="84">
        <v>1160</v>
      </c>
      <c r="L2131" s="84" t="s">
        <v>423</v>
      </c>
      <c r="M2131" s="84">
        <v>1810389001</v>
      </c>
      <c r="N2131" s="86">
        <v>-20.2</v>
      </c>
      <c r="O2131" s="86">
        <v>20.2</v>
      </c>
      <c r="P2131" s="86">
        <v>0</v>
      </c>
      <c r="Q2131" s="84" t="s">
        <v>7896</v>
      </c>
      <c r="S2131" s="84">
        <v>2130</v>
      </c>
    </row>
    <row r="2132" spans="1:19" x14ac:dyDescent="0.3">
      <c r="A2132" s="84">
        <v>388</v>
      </c>
      <c r="B2132" s="84">
        <v>19</v>
      </c>
      <c r="C2132" s="84" t="s">
        <v>7897</v>
      </c>
      <c r="D2132" s="84" t="s">
        <v>7898</v>
      </c>
      <c r="E2132" s="84" t="s">
        <v>146</v>
      </c>
      <c r="F2132" s="84" t="s">
        <v>147</v>
      </c>
      <c r="G2132" s="84" t="s">
        <v>239</v>
      </c>
      <c r="H2132" s="85">
        <v>31600</v>
      </c>
      <c r="I2132" s="84" t="s">
        <v>148</v>
      </c>
      <c r="J2132" s="84" t="s">
        <v>7899</v>
      </c>
      <c r="K2132" s="84">
        <v>1210</v>
      </c>
      <c r="L2132" s="84" t="s">
        <v>155</v>
      </c>
      <c r="M2132" s="84">
        <v>1910388038</v>
      </c>
      <c r="N2132" s="86">
        <v>-20.2</v>
      </c>
      <c r="O2132" s="86">
        <v>20.2</v>
      </c>
      <c r="P2132" s="86">
        <v>0</v>
      </c>
      <c r="Q2132" s="84" t="s">
        <v>7900</v>
      </c>
      <c r="S2132" s="84">
        <v>2131</v>
      </c>
    </row>
    <row r="2133" spans="1:19" x14ac:dyDescent="0.3">
      <c r="A2133" s="84">
        <v>389</v>
      </c>
      <c r="B2133" s="84">
        <v>18</v>
      </c>
      <c r="C2133" s="84" t="s">
        <v>7901</v>
      </c>
      <c r="D2133" s="84" t="s">
        <v>4427</v>
      </c>
      <c r="E2133" s="84" t="s">
        <v>146</v>
      </c>
      <c r="F2133" s="84" t="s">
        <v>147</v>
      </c>
      <c r="G2133" s="84" t="s">
        <v>147</v>
      </c>
      <c r="H2133" s="85">
        <v>35683</v>
      </c>
      <c r="I2133" s="84" t="s">
        <v>148</v>
      </c>
      <c r="J2133" s="84" t="s">
        <v>7902</v>
      </c>
      <c r="K2133" s="84">
        <v>1230</v>
      </c>
      <c r="L2133" s="84" t="s">
        <v>208</v>
      </c>
      <c r="M2133" s="84">
        <v>1810389591</v>
      </c>
      <c r="N2133" s="86">
        <v>-20.2</v>
      </c>
      <c r="O2133" s="86">
        <v>20.2</v>
      </c>
      <c r="P2133" s="86">
        <v>0</v>
      </c>
      <c r="Q2133" s="84" t="s">
        <v>7903</v>
      </c>
      <c r="S2133" s="84">
        <v>2132</v>
      </c>
    </row>
    <row r="2134" spans="1:19" x14ac:dyDescent="0.3">
      <c r="A2134" s="84">
        <v>229</v>
      </c>
      <c r="B2134" s="84">
        <v>20</v>
      </c>
      <c r="C2134" s="84" t="s">
        <v>7904</v>
      </c>
      <c r="D2134" s="84" t="s">
        <v>7905</v>
      </c>
      <c r="E2134" s="84" t="s">
        <v>165</v>
      </c>
      <c r="F2134" s="84" t="s">
        <v>147</v>
      </c>
      <c r="G2134" s="84" t="s">
        <v>147</v>
      </c>
      <c r="H2134" s="85">
        <v>36382</v>
      </c>
      <c r="I2134" s="84" t="s">
        <v>148</v>
      </c>
      <c r="J2134" s="84" t="s">
        <v>7906</v>
      </c>
      <c r="K2134" s="84">
        <v>2603</v>
      </c>
      <c r="L2134" s="84" t="s">
        <v>7907</v>
      </c>
      <c r="M2134" s="84">
        <v>2010229082</v>
      </c>
      <c r="N2134" s="86">
        <v>-20.2</v>
      </c>
      <c r="O2134" s="86">
        <v>20.2</v>
      </c>
      <c r="P2134" s="86">
        <v>0</v>
      </c>
      <c r="Q2134" s="84" t="s">
        <v>7908</v>
      </c>
      <c r="S2134" s="84">
        <v>2133</v>
      </c>
    </row>
    <row r="2135" spans="1:19" x14ac:dyDescent="0.3">
      <c r="A2135" s="84">
        <v>705</v>
      </c>
      <c r="B2135" s="84">
        <v>19</v>
      </c>
      <c r="C2135" s="84" t="s">
        <v>7909</v>
      </c>
      <c r="D2135" s="84" t="s">
        <v>7910</v>
      </c>
      <c r="E2135" s="84" t="s">
        <v>165</v>
      </c>
      <c r="F2135" s="84" t="s">
        <v>147</v>
      </c>
      <c r="G2135" s="84" t="s">
        <v>147</v>
      </c>
      <c r="H2135" s="85">
        <v>35518</v>
      </c>
      <c r="I2135" s="84" t="s">
        <v>351</v>
      </c>
      <c r="J2135" s="84" t="s">
        <v>7911</v>
      </c>
      <c r="K2135" s="84">
        <v>1080</v>
      </c>
      <c r="L2135" s="84" t="s">
        <v>155</v>
      </c>
      <c r="M2135" s="84">
        <v>1910705014</v>
      </c>
      <c r="N2135" s="86">
        <v>-20.2</v>
      </c>
      <c r="O2135" s="86">
        <v>20.2</v>
      </c>
      <c r="P2135" s="86">
        <v>0</v>
      </c>
      <c r="Q2135" s="84" t="s">
        <v>7912</v>
      </c>
      <c r="S2135" s="84">
        <v>2134</v>
      </c>
    </row>
    <row r="2136" spans="1:19" x14ac:dyDescent="0.3">
      <c r="A2136" s="84">
        <v>1389</v>
      </c>
      <c r="B2136" s="84">
        <v>19</v>
      </c>
      <c r="C2136" s="84" t="s">
        <v>7913</v>
      </c>
      <c r="D2136" s="84" t="s">
        <v>7914</v>
      </c>
      <c r="E2136" s="84" t="s">
        <v>165</v>
      </c>
      <c r="F2136" s="84" t="s">
        <v>147</v>
      </c>
      <c r="G2136" s="84" t="s">
        <v>147</v>
      </c>
      <c r="H2136" s="85">
        <v>36596</v>
      </c>
      <c r="I2136" s="84" t="s">
        <v>148</v>
      </c>
      <c r="J2136" s="84" t="s">
        <v>7915</v>
      </c>
      <c r="K2136" s="84">
        <v>1220</v>
      </c>
      <c r="L2136" s="84" t="s">
        <v>150</v>
      </c>
      <c r="M2136" s="84">
        <v>1910389196</v>
      </c>
      <c r="N2136" s="86">
        <v>-20.2</v>
      </c>
      <c r="O2136" s="86">
        <v>20.2</v>
      </c>
      <c r="P2136" s="86">
        <v>0</v>
      </c>
      <c r="Q2136" s="84" t="s">
        <v>7916</v>
      </c>
      <c r="S2136" s="84">
        <v>2135</v>
      </c>
    </row>
    <row r="2137" spans="1:19" x14ac:dyDescent="0.3">
      <c r="A2137" s="84">
        <v>391</v>
      </c>
      <c r="B2137" s="84">
        <v>19</v>
      </c>
      <c r="C2137" s="84" t="s">
        <v>7917</v>
      </c>
      <c r="D2137" s="84" t="s">
        <v>1180</v>
      </c>
      <c r="E2137" s="84" t="s">
        <v>146</v>
      </c>
      <c r="F2137" s="84" t="s">
        <v>147</v>
      </c>
      <c r="G2137" s="84" t="s">
        <v>147</v>
      </c>
      <c r="H2137" s="85">
        <v>33264</v>
      </c>
      <c r="I2137" s="84" t="s">
        <v>148</v>
      </c>
      <c r="J2137" s="84" t="s">
        <v>7918</v>
      </c>
      <c r="K2137" s="84">
        <v>2380</v>
      </c>
      <c r="L2137" s="84" t="s">
        <v>1651</v>
      </c>
      <c r="M2137" s="84">
        <v>1910391064</v>
      </c>
      <c r="N2137" s="86">
        <v>-20.2</v>
      </c>
      <c r="O2137" s="86">
        <v>20.2</v>
      </c>
      <c r="P2137" s="86">
        <v>0</v>
      </c>
      <c r="Q2137" s="84" t="s">
        <v>7919</v>
      </c>
      <c r="S2137" s="84">
        <v>2136</v>
      </c>
    </row>
    <row r="2138" spans="1:19" x14ac:dyDescent="0.3">
      <c r="A2138" s="84">
        <v>229</v>
      </c>
      <c r="B2138" s="84">
        <v>16</v>
      </c>
      <c r="C2138" s="84" t="s">
        <v>7920</v>
      </c>
      <c r="D2138" s="84" t="s">
        <v>3966</v>
      </c>
      <c r="E2138" s="84" t="s">
        <v>146</v>
      </c>
      <c r="F2138" s="84" t="s">
        <v>147</v>
      </c>
      <c r="G2138" s="84" t="s">
        <v>147</v>
      </c>
      <c r="H2138" s="85">
        <v>34651</v>
      </c>
      <c r="I2138" s="84" t="s">
        <v>148</v>
      </c>
      <c r="J2138" s="84" t="s">
        <v>7921</v>
      </c>
      <c r="K2138" s="84">
        <v>1110</v>
      </c>
      <c r="L2138" s="84" t="s">
        <v>330</v>
      </c>
      <c r="M2138" s="84">
        <v>1610229082</v>
      </c>
      <c r="N2138" s="86">
        <v>-20.2</v>
      </c>
      <c r="O2138" s="86">
        <v>20.2</v>
      </c>
      <c r="P2138" s="86">
        <v>0</v>
      </c>
      <c r="Q2138" s="84" t="s">
        <v>7922</v>
      </c>
      <c r="S2138" s="84">
        <v>2137</v>
      </c>
    </row>
    <row r="2139" spans="1:19" x14ac:dyDescent="0.3">
      <c r="A2139" s="84">
        <v>1389</v>
      </c>
      <c r="B2139" s="84">
        <v>18</v>
      </c>
      <c r="C2139" s="84" t="s">
        <v>7923</v>
      </c>
      <c r="D2139" s="84" t="s">
        <v>4446</v>
      </c>
      <c r="E2139" s="84" t="s">
        <v>165</v>
      </c>
      <c r="F2139" s="84" t="s">
        <v>147</v>
      </c>
      <c r="G2139" s="84" t="s">
        <v>147</v>
      </c>
      <c r="H2139" s="85">
        <v>35189</v>
      </c>
      <c r="I2139" s="84" t="s">
        <v>576</v>
      </c>
      <c r="J2139" s="84" t="s">
        <v>7924</v>
      </c>
      <c r="K2139" s="84">
        <v>1120</v>
      </c>
      <c r="L2139" s="84" t="s">
        <v>272</v>
      </c>
      <c r="M2139" s="84">
        <v>1810389921</v>
      </c>
      <c r="N2139" s="86">
        <v>-20.2</v>
      </c>
      <c r="O2139" s="86">
        <v>20.2</v>
      </c>
      <c r="P2139" s="86">
        <v>0</v>
      </c>
      <c r="Q2139" s="84" t="s">
        <v>7925</v>
      </c>
      <c r="S2139" s="84">
        <v>2138</v>
      </c>
    </row>
    <row r="2140" spans="1:19" x14ac:dyDescent="0.3">
      <c r="A2140" s="84">
        <v>391</v>
      </c>
      <c r="B2140" s="84">
        <v>17</v>
      </c>
      <c r="C2140" s="84" t="s">
        <v>7926</v>
      </c>
      <c r="D2140" s="84" t="s">
        <v>7927</v>
      </c>
      <c r="E2140" s="84" t="s">
        <v>146</v>
      </c>
      <c r="F2140" s="84" t="s">
        <v>147</v>
      </c>
      <c r="G2140" s="84" t="s">
        <v>147</v>
      </c>
      <c r="H2140" s="85">
        <v>35238</v>
      </c>
      <c r="I2140" s="84" t="s">
        <v>148</v>
      </c>
      <c r="J2140" s="84" t="s">
        <v>7928</v>
      </c>
      <c r="K2140" s="84">
        <v>1210</v>
      </c>
      <c r="L2140" s="84" t="s">
        <v>261</v>
      </c>
      <c r="M2140" s="84">
        <v>1710391051</v>
      </c>
      <c r="N2140" s="86">
        <v>-20.2</v>
      </c>
      <c r="O2140" s="86">
        <v>20.2</v>
      </c>
      <c r="P2140" s="86">
        <v>0</v>
      </c>
      <c r="Q2140" s="84" t="s">
        <v>7929</v>
      </c>
      <c r="S2140" s="84">
        <v>2139</v>
      </c>
    </row>
    <row r="2141" spans="1:19" x14ac:dyDescent="0.3">
      <c r="A2141" s="84">
        <v>702</v>
      </c>
      <c r="B2141" s="84">
        <v>20</v>
      </c>
      <c r="C2141" s="84" t="s">
        <v>7930</v>
      </c>
      <c r="D2141" s="84" t="s">
        <v>2191</v>
      </c>
      <c r="E2141" s="84" t="s">
        <v>165</v>
      </c>
      <c r="F2141" s="84" t="s">
        <v>147</v>
      </c>
      <c r="G2141" s="84" t="s">
        <v>147</v>
      </c>
      <c r="H2141" s="85">
        <v>35376</v>
      </c>
      <c r="I2141" s="84" t="s">
        <v>148</v>
      </c>
      <c r="J2141" s="84" t="s">
        <v>7931</v>
      </c>
      <c r="K2141" s="84">
        <v>1090</v>
      </c>
      <c r="L2141" s="84" t="s">
        <v>1160</v>
      </c>
      <c r="M2141" s="84">
        <v>2010702015</v>
      </c>
      <c r="N2141" s="86">
        <v>-20.2</v>
      </c>
      <c r="O2141" s="86">
        <v>20.2</v>
      </c>
      <c r="P2141" s="86">
        <v>0</v>
      </c>
      <c r="Q2141" s="84" t="s">
        <v>7932</v>
      </c>
      <c r="S2141" s="84">
        <v>2140</v>
      </c>
    </row>
    <row r="2142" spans="1:19" x14ac:dyDescent="0.3">
      <c r="A2142" s="84">
        <v>582</v>
      </c>
      <c r="B2142" s="84">
        <v>20</v>
      </c>
      <c r="C2142" s="84" t="s">
        <v>7933</v>
      </c>
      <c r="D2142" s="84" t="s">
        <v>7934</v>
      </c>
      <c r="E2142" s="84" t="s">
        <v>165</v>
      </c>
      <c r="F2142" s="84" t="s">
        <v>147</v>
      </c>
      <c r="G2142" s="84" t="s">
        <v>147</v>
      </c>
      <c r="H2142" s="85">
        <v>35423</v>
      </c>
      <c r="I2142" s="84" t="s">
        <v>148</v>
      </c>
      <c r="J2142" s="84" t="s">
        <v>7935</v>
      </c>
      <c r="K2142" s="84">
        <v>1030</v>
      </c>
      <c r="L2142" s="84" t="s">
        <v>277</v>
      </c>
      <c r="M2142" s="84">
        <v>2010582043</v>
      </c>
      <c r="N2142" s="86">
        <v>-20.2</v>
      </c>
      <c r="O2142" s="86">
        <v>20.2</v>
      </c>
      <c r="P2142" s="86">
        <v>0</v>
      </c>
      <c r="Q2142" s="84" t="s">
        <v>7936</v>
      </c>
      <c r="S2142" s="84">
        <v>2141</v>
      </c>
    </row>
    <row r="2143" spans="1:19" x14ac:dyDescent="0.3">
      <c r="A2143" s="84">
        <v>389</v>
      </c>
      <c r="B2143" s="84">
        <v>20</v>
      </c>
      <c r="C2143" s="84" t="s">
        <v>7937</v>
      </c>
      <c r="D2143" s="84" t="s">
        <v>385</v>
      </c>
      <c r="E2143" s="84" t="s">
        <v>165</v>
      </c>
      <c r="F2143" s="84" t="s">
        <v>147</v>
      </c>
      <c r="G2143" s="84" t="s">
        <v>147</v>
      </c>
      <c r="H2143" s="85">
        <v>36734</v>
      </c>
      <c r="I2143" s="84" t="s">
        <v>148</v>
      </c>
      <c r="J2143" s="84" t="s">
        <v>7938</v>
      </c>
      <c r="K2143" s="84">
        <v>1210</v>
      </c>
      <c r="L2143" s="84" t="s">
        <v>261</v>
      </c>
      <c r="M2143" s="84">
        <v>2010389153</v>
      </c>
      <c r="N2143" s="86">
        <v>-20.2</v>
      </c>
      <c r="O2143" s="86">
        <v>20.2</v>
      </c>
      <c r="P2143" s="86">
        <v>0</v>
      </c>
      <c r="Q2143" s="84" t="s">
        <v>7939</v>
      </c>
      <c r="S2143" s="84">
        <v>2142</v>
      </c>
    </row>
    <row r="2144" spans="1:19" x14ac:dyDescent="0.3">
      <c r="A2144" s="84">
        <v>389</v>
      </c>
      <c r="B2144" s="84">
        <v>20</v>
      </c>
      <c r="C2144" s="84" t="s">
        <v>7940</v>
      </c>
      <c r="D2144" s="84" t="s">
        <v>1415</v>
      </c>
      <c r="E2144" s="84" t="s">
        <v>146</v>
      </c>
      <c r="F2144" s="84" t="s">
        <v>147</v>
      </c>
      <c r="G2144" s="84" t="s">
        <v>147</v>
      </c>
      <c r="H2144" s="85">
        <v>30125</v>
      </c>
      <c r="I2144" s="84" t="s">
        <v>148</v>
      </c>
      <c r="J2144" s="84" t="s">
        <v>7941</v>
      </c>
      <c r="K2144" s="84">
        <v>1180</v>
      </c>
      <c r="L2144" s="84" t="s">
        <v>353</v>
      </c>
      <c r="M2144" s="84">
        <v>2010389074</v>
      </c>
      <c r="N2144" s="86">
        <v>-20.2</v>
      </c>
      <c r="O2144" s="86">
        <v>20.2</v>
      </c>
      <c r="P2144" s="86">
        <v>0</v>
      </c>
      <c r="Q2144" s="84" t="s">
        <v>7942</v>
      </c>
      <c r="S2144" s="84">
        <v>2143</v>
      </c>
    </row>
    <row r="2145" spans="1:19" x14ac:dyDescent="0.3">
      <c r="A2145" s="84">
        <v>389</v>
      </c>
      <c r="B2145" s="84">
        <v>20</v>
      </c>
      <c r="C2145" s="84" t="s">
        <v>7940</v>
      </c>
      <c r="D2145" s="84" t="s">
        <v>7943</v>
      </c>
      <c r="E2145" s="84" t="s">
        <v>165</v>
      </c>
      <c r="F2145" s="84" t="s">
        <v>147</v>
      </c>
      <c r="G2145" s="84" t="s">
        <v>147</v>
      </c>
      <c r="H2145" s="85">
        <v>32606</v>
      </c>
      <c r="I2145" s="84" t="s">
        <v>611</v>
      </c>
      <c r="J2145" s="84" t="s">
        <v>7944</v>
      </c>
      <c r="K2145" s="84">
        <v>1180</v>
      </c>
      <c r="L2145" s="84" t="s">
        <v>353</v>
      </c>
      <c r="M2145" s="84">
        <v>2010389073</v>
      </c>
      <c r="N2145" s="86">
        <v>-20.2</v>
      </c>
      <c r="O2145" s="86">
        <v>20.2</v>
      </c>
      <c r="P2145" s="86">
        <v>0</v>
      </c>
      <c r="Q2145" s="84" t="s">
        <v>7945</v>
      </c>
      <c r="S2145" s="84">
        <v>2144</v>
      </c>
    </row>
    <row r="2146" spans="1:19" x14ac:dyDescent="0.3">
      <c r="A2146" s="84">
        <v>229</v>
      </c>
      <c r="B2146" s="84">
        <v>13</v>
      </c>
      <c r="C2146" s="84" t="s">
        <v>7946</v>
      </c>
      <c r="D2146" s="84" t="s">
        <v>3223</v>
      </c>
      <c r="E2146" s="84" t="s">
        <v>165</v>
      </c>
      <c r="F2146" s="84" t="s">
        <v>147</v>
      </c>
      <c r="G2146" s="84" t="s">
        <v>147</v>
      </c>
      <c r="H2146" s="85">
        <v>32368</v>
      </c>
      <c r="I2146" s="84" t="s">
        <v>148</v>
      </c>
      <c r="J2146" s="84" t="s">
        <v>7947</v>
      </c>
      <c r="K2146" s="84">
        <v>1030</v>
      </c>
      <c r="L2146" s="84" t="s">
        <v>155</v>
      </c>
      <c r="M2146" s="84">
        <v>1310229029</v>
      </c>
      <c r="N2146" s="86">
        <v>-20.2</v>
      </c>
      <c r="O2146" s="86">
        <v>20.2</v>
      </c>
      <c r="P2146" s="86">
        <v>0</v>
      </c>
      <c r="Q2146" s="84" t="s">
        <v>7948</v>
      </c>
      <c r="S2146" s="84">
        <v>2145</v>
      </c>
    </row>
    <row r="2147" spans="1:19" x14ac:dyDescent="0.3">
      <c r="A2147" s="84">
        <v>388</v>
      </c>
      <c r="B2147" s="84">
        <v>19</v>
      </c>
      <c r="C2147" s="84" t="s">
        <v>7949</v>
      </c>
      <c r="D2147" s="84" t="s">
        <v>381</v>
      </c>
      <c r="E2147" s="84" t="s">
        <v>165</v>
      </c>
      <c r="F2147" s="84" t="s">
        <v>147</v>
      </c>
      <c r="G2147" s="84" t="s">
        <v>239</v>
      </c>
      <c r="H2147" s="85">
        <v>33181</v>
      </c>
      <c r="I2147" s="84" t="s">
        <v>148</v>
      </c>
      <c r="J2147" s="84" t="s">
        <v>7950</v>
      </c>
      <c r="K2147" s="84">
        <v>1020</v>
      </c>
      <c r="L2147" s="84" t="s">
        <v>161</v>
      </c>
      <c r="M2147" s="84">
        <v>1910388039</v>
      </c>
      <c r="N2147" s="86">
        <v>-20.2</v>
      </c>
      <c r="O2147" s="86">
        <v>20.2</v>
      </c>
      <c r="P2147" s="86">
        <v>0</v>
      </c>
      <c r="Q2147" s="84" t="s">
        <v>7951</v>
      </c>
      <c r="S2147" s="84">
        <v>2146</v>
      </c>
    </row>
    <row r="2148" spans="1:19" x14ac:dyDescent="0.3">
      <c r="A2148" s="84">
        <v>-39</v>
      </c>
      <c r="B2148" s="84">
        <v>18</v>
      </c>
      <c r="C2148" s="84" t="s">
        <v>7952</v>
      </c>
      <c r="D2148" s="84" t="s">
        <v>7953</v>
      </c>
      <c r="E2148" s="84" t="s">
        <v>146</v>
      </c>
      <c r="F2148" s="84" t="s">
        <v>147</v>
      </c>
      <c r="G2148" s="84" t="s">
        <v>147</v>
      </c>
      <c r="H2148" s="85">
        <v>23318</v>
      </c>
      <c r="I2148" s="84" t="s">
        <v>516</v>
      </c>
      <c r="J2148" s="84" t="s">
        <v>7954</v>
      </c>
      <c r="K2148" s="84">
        <v>2505</v>
      </c>
      <c r="L2148" s="84" t="s">
        <v>7955</v>
      </c>
      <c r="M2148" s="84">
        <v>1840039020</v>
      </c>
      <c r="N2148" s="86">
        <v>-20.2</v>
      </c>
      <c r="O2148" s="86">
        <v>20.2</v>
      </c>
      <c r="P2148" s="86">
        <v>0</v>
      </c>
      <c r="Q2148" s="84" t="s">
        <v>7956</v>
      </c>
      <c r="R2148" s="84" t="s">
        <v>220</v>
      </c>
      <c r="S2148" s="84">
        <v>2147</v>
      </c>
    </row>
    <row r="2149" spans="1:19" x14ac:dyDescent="0.3">
      <c r="A2149" s="84">
        <v>-39</v>
      </c>
      <c r="B2149" s="84">
        <v>18</v>
      </c>
      <c r="C2149" s="84" t="s">
        <v>7957</v>
      </c>
      <c r="D2149" s="84" t="s">
        <v>3688</v>
      </c>
      <c r="E2149" s="84" t="s">
        <v>165</v>
      </c>
      <c r="F2149" s="84" t="s">
        <v>147</v>
      </c>
      <c r="G2149" s="84" t="s">
        <v>147</v>
      </c>
      <c r="H2149" s="85">
        <v>26865</v>
      </c>
      <c r="I2149" s="84" t="s">
        <v>516</v>
      </c>
      <c r="J2149" s="84" t="s">
        <v>7954</v>
      </c>
      <c r="K2149" s="84">
        <v>2505</v>
      </c>
      <c r="L2149" s="84" t="s">
        <v>7955</v>
      </c>
      <c r="M2149" s="84">
        <v>1840039022</v>
      </c>
      <c r="N2149" s="86">
        <v>-20.2</v>
      </c>
      <c r="O2149" s="86">
        <v>20.2</v>
      </c>
      <c r="P2149" s="86">
        <v>0</v>
      </c>
      <c r="Q2149" s="84" t="s">
        <v>7958</v>
      </c>
      <c r="R2149" s="84" t="s">
        <v>220</v>
      </c>
      <c r="S2149" s="84">
        <v>2148</v>
      </c>
    </row>
    <row r="2150" spans="1:19" x14ac:dyDescent="0.3">
      <c r="A2150" s="84">
        <v>-39</v>
      </c>
      <c r="B2150" s="84">
        <v>19</v>
      </c>
      <c r="C2150" s="84" t="s">
        <v>7959</v>
      </c>
      <c r="D2150" s="84" t="s">
        <v>1596</v>
      </c>
      <c r="E2150" s="84" t="s">
        <v>146</v>
      </c>
      <c r="F2150" s="84" t="s">
        <v>147</v>
      </c>
      <c r="G2150" s="84" t="s">
        <v>147</v>
      </c>
      <c r="H2150" s="85">
        <v>26568</v>
      </c>
      <c r="I2150" s="84" t="s">
        <v>228</v>
      </c>
      <c r="J2150" s="84" t="s">
        <v>7960</v>
      </c>
      <c r="K2150" s="84">
        <v>72175</v>
      </c>
      <c r="L2150" s="84" t="s">
        <v>147</v>
      </c>
      <c r="M2150" s="84">
        <v>1940039033</v>
      </c>
      <c r="N2150" s="86">
        <v>-20.2</v>
      </c>
      <c r="O2150" s="86">
        <v>20.2</v>
      </c>
      <c r="P2150" s="86">
        <v>0</v>
      </c>
      <c r="Q2150" s="84" t="s">
        <v>7961</v>
      </c>
      <c r="R2150" s="84" t="s">
        <v>220</v>
      </c>
      <c r="S2150" s="84">
        <v>2149</v>
      </c>
    </row>
    <row r="2151" spans="1:19" x14ac:dyDescent="0.3">
      <c r="A2151" s="84">
        <v>702</v>
      </c>
      <c r="B2151" s="84">
        <v>20</v>
      </c>
      <c r="C2151" s="84" t="s">
        <v>7959</v>
      </c>
      <c r="D2151" s="84" t="s">
        <v>1491</v>
      </c>
      <c r="E2151" s="84" t="s">
        <v>165</v>
      </c>
      <c r="F2151" s="84" t="s">
        <v>147</v>
      </c>
      <c r="G2151" s="84" t="s">
        <v>147</v>
      </c>
      <c r="H2151" s="85">
        <v>35675</v>
      </c>
      <c r="I2151" s="84" t="s">
        <v>148</v>
      </c>
      <c r="J2151" s="84" t="s">
        <v>7962</v>
      </c>
      <c r="K2151" s="84">
        <v>1170</v>
      </c>
      <c r="L2151" s="84" t="s">
        <v>248</v>
      </c>
      <c r="M2151" s="84">
        <v>2010702016</v>
      </c>
      <c r="N2151" s="86">
        <v>-20.2</v>
      </c>
      <c r="O2151" s="86">
        <v>20.2</v>
      </c>
      <c r="P2151" s="86">
        <v>0</v>
      </c>
      <c r="Q2151" s="84" t="s">
        <v>7963</v>
      </c>
      <c r="S2151" s="84">
        <v>2150</v>
      </c>
    </row>
    <row r="2152" spans="1:19" x14ac:dyDescent="0.3">
      <c r="A2152" s="84">
        <v>1389</v>
      </c>
      <c r="B2152" s="84">
        <v>18</v>
      </c>
      <c r="C2152" s="84" t="s">
        <v>7964</v>
      </c>
      <c r="D2152" s="84" t="s">
        <v>7965</v>
      </c>
      <c r="E2152" s="84" t="s">
        <v>146</v>
      </c>
      <c r="F2152" s="84" t="s">
        <v>147</v>
      </c>
      <c r="G2152" s="84" t="s">
        <v>147</v>
      </c>
      <c r="H2152" s="85">
        <v>34615</v>
      </c>
      <c r="I2152" s="84" t="s">
        <v>3184</v>
      </c>
      <c r="J2152" s="84" t="s">
        <v>7966</v>
      </c>
      <c r="K2152" s="84">
        <v>1020</v>
      </c>
      <c r="L2152" s="84" t="s">
        <v>155</v>
      </c>
      <c r="M2152" s="84">
        <v>1810389931</v>
      </c>
      <c r="N2152" s="86">
        <v>-20.2</v>
      </c>
      <c r="O2152" s="86">
        <v>20.2</v>
      </c>
      <c r="P2152" s="86">
        <v>0</v>
      </c>
      <c r="Q2152" s="84" t="s">
        <v>7967</v>
      </c>
      <c r="S2152" s="84">
        <v>2151</v>
      </c>
    </row>
    <row r="2153" spans="1:19" x14ac:dyDescent="0.3">
      <c r="A2153" s="84">
        <v>389</v>
      </c>
      <c r="B2153" s="84">
        <v>20</v>
      </c>
      <c r="C2153" s="84" t="s">
        <v>7968</v>
      </c>
      <c r="D2153" s="84" t="s">
        <v>1894</v>
      </c>
      <c r="E2153" s="84" t="s">
        <v>146</v>
      </c>
      <c r="F2153" s="84" t="s">
        <v>147</v>
      </c>
      <c r="G2153" s="84" t="s">
        <v>147</v>
      </c>
      <c r="H2153" s="85">
        <v>36519</v>
      </c>
      <c r="I2153" s="84" t="s">
        <v>3534</v>
      </c>
      <c r="J2153" s="84" t="s">
        <v>7969</v>
      </c>
      <c r="K2153" s="84">
        <v>39014</v>
      </c>
      <c r="L2153" s="84" t="s">
        <v>7970</v>
      </c>
      <c r="M2153" s="84">
        <v>2010389154</v>
      </c>
      <c r="N2153" s="86">
        <v>-20.2</v>
      </c>
      <c r="O2153" s="86">
        <v>20.2</v>
      </c>
      <c r="P2153" s="86">
        <v>0</v>
      </c>
      <c r="Q2153" s="84" t="s">
        <v>7971</v>
      </c>
      <c r="S2153" s="84">
        <v>2152</v>
      </c>
    </row>
    <row r="2154" spans="1:19" x14ac:dyDescent="0.3">
      <c r="A2154" s="84">
        <v>391</v>
      </c>
      <c r="B2154" s="84">
        <v>19</v>
      </c>
      <c r="C2154" s="84" t="s">
        <v>7972</v>
      </c>
      <c r="D2154" s="84" t="s">
        <v>2967</v>
      </c>
      <c r="E2154" s="84" t="s">
        <v>146</v>
      </c>
      <c r="F2154" s="84" t="s">
        <v>147</v>
      </c>
      <c r="G2154" s="84" t="s">
        <v>147</v>
      </c>
      <c r="H2154" s="85">
        <v>35904</v>
      </c>
      <c r="I2154" s="84" t="s">
        <v>148</v>
      </c>
      <c r="J2154" s="84" t="s">
        <v>7973</v>
      </c>
      <c r="K2154" s="84">
        <v>1140</v>
      </c>
      <c r="L2154" s="84" t="s">
        <v>387</v>
      </c>
      <c r="M2154" s="84">
        <v>1910391065</v>
      </c>
      <c r="N2154" s="86">
        <v>-20.2</v>
      </c>
      <c r="O2154" s="86">
        <v>20.2</v>
      </c>
      <c r="P2154" s="86">
        <v>0</v>
      </c>
      <c r="Q2154" s="84" t="s">
        <v>7974</v>
      </c>
      <c r="S2154" s="84">
        <v>2153</v>
      </c>
    </row>
    <row r="2155" spans="1:19" x14ac:dyDescent="0.3">
      <c r="A2155" s="84">
        <v>392</v>
      </c>
      <c r="B2155" s="84">
        <v>18</v>
      </c>
      <c r="C2155" s="84" t="s">
        <v>7975</v>
      </c>
      <c r="D2155" s="84" t="s">
        <v>7976</v>
      </c>
      <c r="E2155" s="84" t="s">
        <v>165</v>
      </c>
      <c r="F2155" s="84" t="s">
        <v>147</v>
      </c>
      <c r="G2155" s="84" t="s">
        <v>430</v>
      </c>
      <c r="H2155" s="85">
        <v>32198</v>
      </c>
      <c r="I2155" s="84" t="s">
        <v>148</v>
      </c>
      <c r="J2155" s="84" t="s">
        <v>7977</v>
      </c>
      <c r="K2155" s="84">
        <v>1030</v>
      </c>
      <c r="L2155" s="84" t="s">
        <v>277</v>
      </c>
      <c r="M2155" s="84">
        <v>1810392028</v>
      </c>
      <c r="N2155" s="86">
        <v>-20.2</v>
      </c>
      <c r="O2155" s="86">
        <v>20.2</v>
      </c>
      <c r="P2155" s="86">
        <v>0</v>
      </c>
      <c r="Q2155" s="84" t="s">
        <v>7978</v>
      </c>
      <c r="S2155" s="84">
        <v>2154</v>
      </c>
    </row>
    <row r="2156" spans="1:19" x14ac:dyDescent="0.3">
      <c r="A2156" s="84">
        <v>-46</v>
      </c>
      <c r="B2156" s="84">
        <v>20</v>
      </c>
      <c r="C2156" s="84" t="s">
        <v>7979</v>
      </c>
      <c r="D2156" s="84" t="s">
        <v>644</v>
      </c>
      <c r="E2156" s="84" t="s">
        <v>146</v>
      </c>
      <c r="F2156" s="84" t="s">
        <v>147</v>
      </c>
      <c r="G2156" s="84" t="s">
        <v>147</v>
      </c>
      <c r="H2156" s="85">
        <v>24906</v>
      </c>
      <c r="I2156" s="84" t="s">
        <v>148</v>
      </c>
      <c r="J2156" s="84" t="s">
        <v>7980</v>
      </c>
      <c r="K2156" s="84">
        <v>1100</v>
      </c>
      <c r="L2156" s="84" t="s">
        <v>330</v>
      </c>
      <c r="M2156" s="84">
        <v>2030046014</v>
      </c>
      <c r="N2156" s="86">
        <v>-20.2</v>
      </c>
      <c r="O2156" s="86">
        <v>20.2</v>
      </c>
      <c r="P2156" s="86">
        <v>0</v>
      </c>
      <c r="Q2156" s="84" t="s">
        <v>7981</v>
      </c>
      <c r="R2156" s="84" t="s">
        <v>723</v>
      </c>
      <c r="S2156" s="84">
        <v>2155</v>
      </c>
    </row>
    <row r="2157" spans="1:19" x14ac:dyDescent="0.3">
      <c r="A2157" s="84">
        <v>-39</v>
      </c>
      <c r="B2157" s="84">
        <v>20</v>
      </c>
      <c r="C2157" s="84" t="s">
        <v>7982</v>
      </c>
      <c r="D2157" s="84" t="s">
        <v>7983</v>
      </c>
      <c r="E2157" s="84" t="s">
        <v>165</v>
      </c>
      <c r="F2157" s="84" t="s">
        <v>147</v>
      </c>
      <c r="G2157" s="84" t="s">
        <v>147</v>
      </c>
      <c r="H2157" s="85">
        <v>34023</v>
      </c>
      <c r="I2157" s="84" t="s">
        <v>228</v>
      </c>
      <c r="J2157" s="84" t="s">
        <v>7984</v>
      </c>
      <c r="K2157" s="84">
        <v>91052</v>
      </c>
      <c r="L2157" s="84" t="s">
        <v>147</v>
      </c>
      <c r="M2157" s="84">
        <v>2030039023</v>
      </c>
      <c r="N2157" s="86">
        <v>-20.2</v>
      </c>
      <c r="O2157" s="86">
        <v>20.2</v>
      </c>
      <c r="P2157" s="86">
        <v>0</v>
      </c>
      <c r="Q2157" s="84" t="s">
        <v>7985</v>
      </c>
      <c r="R2157" s="84" t="s">
        <v>220</v>
      </c>
      <c r="S2157" s="84">
        <v>2156</v>
      </c>
    </row>
    <row r="2158" spans="1:19" x14ac:dyDescent="0.3">
      <c r="A2158" s="84">
        <v>387</v>
      </c>
      <c r="B2158" s="84">
        <v>18</v>
      </c>
      <c r="C2158" s="84" t="s">
        <v>7986</v>
      </c>
      <c r="D2158" s="84" t="s">
        <v>7987</v>
      </c>
      <c r="E2158" s="84" t="s">
        <v>146</v>
      </c>
      <c r="F2158" s="84" t="s">
        <v>147</v>
      </c>
      <c r="G2158" s="84" t="s">
        <v>147</v>
      </c>
      <c r="H2158" s="85">
        <v>34081</v>
      </c>
      <c r="I2158" s="84" t="s">
        <v>148</v>
      </c>
      <c r="J2158" s="84" t="s">
        <v>7988</v>
      </c>
      <c r="K2158" s="84">
        <v>1030</v>
      </c>
      <c r="L2158" s="84" t="s">
        <v>155</v>
      </c>
      <c r="M2158" s="84">
        <v>1810387034</v>
      </c>
      <c r="N2158" s="86">
        <v>-20.2</v>
      </c>
      <c r="O2158" s="86">
        <v>20.2</v>
      </c>
      <c r="P2158" s="86">
        <v>0</v>
      </c>
      <c r="Q2158" s="84" t="s">
        <v>7989</v>
      </c>
      <c r="S2158" s="84">
        <v>2157</v>
      </c>
    </row>
    <row r="2159" spans="1:19" x14ac:dyDescent="0.3">
      <c r="A2159" s="84">
        <v>705</v>
      </c>
      <c r="B2159" s="84">
        <v>20</v>
      </c>
      <c r="C2159" s="84" t="s">
        <v>7986</v>
      </c>
      <c r="D2159" s="84" t="s">
        <v>3644</v>
      </c>
      <c r="E2159" s="84" t="s">
        <v>165</v>
      </c>
      <c r="F2159" s="84" t="s">
        <v>147</v>
      </c>
      <c r="G2159" s="84" t="s">
        <v>239</v>
      </c>
      <c r="H2159" s="85">
        <v>36205</v>
      </c>
      <c r="I2159" s="84" t="s">
        <v>148</v>
      </c>
      <c r="J2159" s="84" t="s">
        <v>7990</v>
      </c>
      <c r="K2159" s="84">
        <v>2120</v>
      </c>
      <c r="L2159" s="84" t="s">
        <v>2151</v>
      </c>
      <c r="M2159" s="84">
        <v>2010705022</v>
      </c>
      <c r="N2159" s="86">
        <v>-20.2</v>
      </c>
      <c r="O2159" s="86">
        <v>20.2</v>
      </c>
      <c r="P2159" s="86">
        <v>0</v>
      </c>
      <c r="Q2159" s="84" t="s">
        <v>7991</v>
      </c>
      <c r="S2159" s="84">
        <v>2158</v>
      </c>
    </row>
    <row r="2160" spans="1:19" x14ac:dyDescent="0.3">
      <c r="A2160" s="84">
        <v>229</v>
      </c>
      <c r="B2160" s="84">
        <v>18</v>
      </c>
      <c r="C2160" s="84" t="s">
        <v>7986</v>
      </c>
      <c r="D2160" s="84" t="s">
        <v>376</v>
      </c>
      <c r="E2160" s="84" t="s">
        <v>146</v>
      </c>
      <c r="F2160" s="84" t="s">
        <v>147</v>
      </c>
      <c r="G2160" s="84" t="s">
        <v>147</v>
      </c>
      <c r="H2160" s="85">
        <v>36187</v>
      </c>
      <c r="I2160" s="84" t="s">
        <v>148</v>
      </c>
      <c r="J2160" s="84" t="s">
        <v>7992</v>
      </c>
      <c r="K2160" s="84">
        <v>1230</v>
      </c>
      <c r="L2160" s="84" t="s">
        <v>208</v>
      </c>
      <c r="M2160" s="84">
        <v>1810229083</v>
      </c>
      <c r="N2160" s="86">
        <v>-20.2</v>
      </c>
      <c r="O2160" s="86">
        <v>20.2</v>
      </c>
      <c r="P2160" s="86">
        <v>0</v>
      </c>
      <c r="Q2160" s="84" t="s">
        <v>7993</v>
      </c>
      <c r="S2160" s="84">
        <v>2159</v>
      </c>
    </row>
    <row r="2161" spans="1:19" x14ac:dyDescent="0.3">
      <c r="A2161" s="84">
        <v>387</v>
      </c>
      <c r="B2161" s="84">
        <v>19</v>
      </c>
      <c r="C2161" s="84" t="s">
        <v>7986</v>
      </c>
      <c r="D2161" s="84" t="s">
        <v>515</v>
      </c>
      <c r="E2161" s="84" t="s">
        <v>146</v>
      </c>
      <c r="F2161" s="84" t="s">
        <v>147</v>
      </c>
      <c r="G2161" s="84" t="s">
        <v>147</v>
      </c>
      <c r="H2161" s="85">
        <v>35957</v>
      </c>
      <c r="I2161" s="84" t="s">
        <v>148</v>
      </c>
      <c r="J2161" s="84" t="s">
        <v>7994</v>
      </c>
      <c r="K2161" s="84">
        <v>1020</v>
      </c>
      <c r="L2161" s="84" t="s">
        <v>155</v>
      </c>
      <c r="M2161" s="84">
        <v>1910387087</v>
      </c>
      <c r="N2161" s="86">
        <v>-20.2</v>
      </c>
      <c r="O2161" s="86">
        <v>20.2</v>
      </c>
      <c r="P2161" s="86">
        <v>0</v>
      </c>
      <c r="Q2161" s="84" t="s">
        <v>7995</v>
      </c>
      <c r="S2161" s="84">
        <v>2160</v>
      </c>
    </row>
    <row r="2162" spans="1:19" x14ac:dyDescent="0.3">
      <c r="A2162" s="84">
        <v>480</v>
      </c>
      <c r="B2162" s="84">
        <v>17</v>
      </c>
      <c r="C2162" s="84" t="s">
        <v>7996</v>
      </c>
      <c r="D2162" s="84" t="s">
        <v>855</v>
      </c>
      <c r="E2162" s="84" t="s">
        <v>146</v>
      </c>
      <c r="F2162" s="84" t="s">
        <v>147</v>
      </c>
      <c r="G2162" s="84" t="s">
        <v>239</v>
      </c>
      <c r="H2162" s="85">
        <v>31993</v>
      </c>
      <c r="I2162" s="84" t="s">
        <v>148</v>
      </c>
      <c r="J2162" s="84" t="s">
        <v>7997</v>
      </c>
      <c r="K2162" s="84">
        <v>1130</v>
      </c>
      <c r="L2162" s="84" t="s">
        <v>155</v>
      </c>
      <c r="M2162" s="84">
        <v>1710480021</v>
      </c>
      <c r="N2162" s="86">
        <v>-20.2</v>
      </c>
      <c r="O2162" s="86">
        <v>20.2</v>
      </c>
      <c r="P2162" s="86">
        <v>0</v>
      </c>
      <c r="Q2162" s="84" t="s">
        <v>7998</v>
      </c>
      <c r="R2162" s="84" t="s">
        <v>198</v>
      </c>
      <c r="S2162" s="84">
        <v>2161</v>
      </c>
    </row>
    <row r="2163" spans="1:19" x14ac:dyDescent="0.3">
      <c r="A2163" s="84">
        <v>387</v>
      </c>
      <c r="B2163" s="84">
        <v>19</v>
      </c>
      <c r="C2163" s="84" t="s">
        <v>7999</v>
      </c>
      <c r="D2163" s="84" t="s">
        <v>8000</v>
      </c>
      <c r="E2163" s="84" t="s">
        <v>165</v>
      </c>
      <c r="F2163" s="84" t="s">
        <v>147</v>
      </c>
      <c r="G2163" s="84" t="s">
        <v>147</v>
      </c>
      <c r="H2163" s="85">
        <v>34977</v>
      </c>
      <c r="I2163" s="84" t="s">
        <v>240</v>
      </c>
      <c r="J2163" s="84" t="s">
        <v>8001</v>
      </c>
      <c r="K2163" s="84">
        <v>1110</v>
      </c>
      <c r="L2163" s="84" t="s">
        <v>330</v>
      </c>
      <c r="M2163" s="84">
        <v>1910387036</v>
      </c>
      <c r="N2163" s="86">
        <v>-20.2</v>
      </c>
      <c r="O2163" s="86">
        <v>20.2</v>
      </c>
      <c r="P2163" s="86">
        <v>0</v>
      </c>
      <c r="Q2163" s="84" t="s">
        <v>8002</v>
      </c>
      <c r="S2163" s="84">
        <v>2162</v>
      </c>
    </row>
    <row r="2164" spans="1:19" x14ac:dyDescent="0.3">
      <c r="A2164" s="84">
        <v>229</v>
      </c>
      <c r="B2164" s="84">
        <v>19</v>
      </c>
      <c r="C2164" s="84" t="s">
        <v>8003</v>
      </c>
      <c r="D2164" s="84" t="s">
        <v>8004</v>
      </c>
      <c r="E2164" s="84" t="s">
        <v>146</v>
      </c>
      <c r="F2164" s="84" t="s">
        <v>147</v>
      </c>
      <c r="G2164" s="84" t="s">
        <v>147</v>
      </c>
      <c r="H2164" s="85">
        <v>32012</v>
      </c>
      <c r="I2164" s="84" t="s">
        <v>148</v>
      </c>
      <c r="J2164" s="84" t="s">
        <v>8005</v>
      </c>
      <c r="K2164" s="84">
        <v>1180</v>
      </c>
      <c r="L2164" s="84" t="s">
        <v>353</v>
      </c>
      <c r="M2164" s="84" t="s">
        <v>8006</v>
      </c>
      <c r="N2164" s="86">
        <v>-20.2</v>
      </c>
      <c r="O2164" s="86">
        <v>20.2</v>
      </c>
      <c r="P2164" s="86">
        <v>0</v>
      </c>
      <c r="Q2164" s="84" t="s">
        <v>8007</v>
      </c>
      <c r="S2164" s="84">
        <v>2163</v>
      </c>
    </row>
    <row r="2165" spans="1:19" x14ac:dyDescent="0.3">
      <c r="A2165" s="84">
        <v>-39</v>
      </c>
      <c r="B2165" s="84">
        <v>18</v>
      </c>
      <c r="C2165" s="84" t="s">
        <v>8008</v>
      </c>
      <c r="D2165" s="84" t="s">
        <v>1389</v>
      </c>
      <c r="E2165" s="84" t="s">
        <v>165</v>
      </c>
      <c r="F2165" s="84" t="s">
        <v>1194</v>
      </c>
      <c r="G2165" s="84" t="s">
        <v>147</v>
      </c>
      <c r="H2165" s="85">
        <v>26226</v>
      </c>
      <c r="I2165" s="84" t="s">
        <v>148</v>
      </c>
      <c r="J2165" s="84" t="s">
        <v>8009</v>
      </c>
      <c r="K2165" s="84">
        <v>3400</v>
      </c>
      <c r="L2165" s="84" t="s">
        <v>147</v>
      </c>
      <c r="M2165" s="84">
        <v>1840039045</v>
      </c>
      <c r="N2165" s="86">
        <v>-20.2</v>
      </c>
      <c r="O2165" s="86">
        <v>20.2</v>
      </c>
      <c r="P2165" s="86">
        <v>0</v>
      </c>
      <c r="Q2165" s="84" t="s">
        <v>8010</v>
      </c>
      <c r="R2165" s="84" t="s">
        <v>220</v>
      </c>
      <c r="S2165" s="84">
        <v>2164</v>
      </c>
    </row>
    <row r="2166" spans="1:19" x14ac:dyDescent="0.3">
      <c r="A2166" s="84">
        <v>-42</v>
      </c>
      <c r="B2166" s="84">
        <v>19</v>
      </c>
      <c r="C2166" s="84" t="s">
        <v>8011</v>
      </c>
      <c r="D2166" s="84" t="s">
        <v>8012</v>
      </c>
      <c r="E2166" s="84" t="s">
        <v>165</v>
      </c>
      <c r="F2166" s="84" t="s">
        <v>147</v>
      </c>
      <c r="G2166" s="84" t="s">
        <v>147</v>
      </c>
      <c r="H2166" s="85">
        <v>31310</v>
      </c>
      <c r="I2166" s="84" t="s">
        <v>228</v>
      </c>
      <c r="J2166" s="84" t="s">
        <v>8013</v>
      </c>
      <c r="K2166" s="84">
        <v>74523</v>
      </c>
      <c r="L2166" s="84" t="s">
        <v>147</v>
      </c>
      <c r="M2166" s="84">
        <v>1940042064</v>
      </c>
      <c r="N2166" s="86">
        <v>-20.2</v>
      </c>
      <c r="O2166" s="86">
        <v>20.2</v>
      </c>
      <c r="P2166" s="86">
        <v>0</v>
      </c>
      <c r="Q2166" s="84" t="s">
        <v>8014</v>
      </c>
      <c r="R2166" s="84" t="s">
        <v>232</v>
      </c>
      <c r="S2166" s="84">
        <v>2165</v>
      </c>
    </row>
    <row r="2167" spans="1:19" x14ac:dyDescent="0.3">
      <c r="A2167" s="84">
        <v>229</v>
      </c>
      <c r="B2167" s="84">
        <v>18</v>
      </c>
      <c r="C2167" s="84" t="s">
        <v>8015</v>
      </c>
      <c r="D2167" s="84" t="s">
        <v>515</v>
      </c>
      <c r="E2167" s="84" t="s">
        <v>146</v>
      </c>
      <c r="F2167" s="84" t="s">
        <v>147</v>
      </c>
      <c r="G2167" s="84" t="s">
        <v>147</v>
      </c>
      <c r="H2167" s="85">
        <v>35297</v>
      </c>
      <c r="I2167" s="84" t="s">
        <v>148</v>
      </c>
      <c r="J2167" s="84" t="s">
        <v>8016</v>
      </c>
      <c r="K2167" s="84">
        <v>1230</v>
      </c>
      <c r="L2167" s="84" t="s">
        <v>208</v>
      </c>
      <c r="M2167" s="84">
        <v>1810229041</v>
      </c>
      <c r="N2167" s="86">
        <v>-20.2</v>
      </c>
      <c r="O2167" s="86">
        <v>20.2</v>
      </c>
      <c r="P2167" s="86">
        <v>0</v>
      </c>
      <c r="Q2167" s="84" t="s">
        <v>8017</v>
      </c>
      <c r="S2167" s="84">
        <v>2166</v>
      </c>
    </row>
    <row r="2168" spans="1:19" x14ac:dyDescent="0.3">
      <c r="A2168" s="84">
        <v>388</v>
      </c>
      <c r="B2168" s="84">
        <v>19</v>
      </c>
      <c r="C2168" s="84" t="s">
        <v>8018</v>
      </c>
      <c r="D2168" s="84" t="s">
        <v>153</v>
      </c>
      <c r="E2168" s="84" t="s">
        <v>146</v>
      </c>
      <c r="F2168" s="84" t="s">
        <v>147</v>
      </c>
      <c r="G2168" s="84" t="s">
        <v>159</v>
      </c>
      <c r="H2168" s="85">
        <v>34367</v>
      </c>
      <c r="I2168" s="84" t="s">
        <v>148</v>
      </c>
      <c r="J2168" s="84" t="s">
        <v>8019</v>
      </c>
      <c r="K2168" s="84">
        <v>1100</v>
      </c>
      <c r="L2168" s="84" t="s">
        <v>168</v>
      </c>
      <c r="M2168" s="84">
        <v>1910388040</v>
      </c>
      <c r="N2168" s="86">
        <v>-20.2</v>
      </c>
      <c r="O2168" s="86">
        <v>20.2</v>
      </c>
      <c r="P2168" s="86">
        <v>0</v>
      </c>
      <c r="Q2168" s="84" t="s">
        <v>8020</v>
      </c>
      <c r="S2168" s="84">
        <v>2167</v>
      </c>
    </row>
    <row r="2169" spans="1:19" x14ac:dyDescent="0.3">
      <c r="A2169" s="84">
        <v>705</v>
      </c>
      <c r="B2169" s="84">
        <v>19</v>
      </c>
      <c r="C2169" s="84" t="s">
        <v>8021</v>
      </c>
      <c r="D2169" s="84" t="s">
        <v>5088</v>
      </c>
      <c r="E2169" s="84" t="s">
        <v>165</v>
      </c>
      <c r="F2169" s="84" t="s">
        <v>147</v>
      </c>
      <c r="G2169" s="84" t="s">
        <v>239</v>
      </c>
      <c r="H2169" s="85">
        <v>25751</v>
      </c>
      <c r="I2169" s="84" t="s">
        <v>148</v>
      </c>
      <c r="J2169" s="84" t="s">
        <v>8022</v>
      </c>
      <c r="K2169" s="84">
        <v>1030</v>
      </c>
      <c r="L2169" s="84" t="s">
        <v>277</v>
      </c>
      <c r="M2169" s="84">
        <v>1910705023</v>
      </c>
      <c r="N2169" s="86">
        <v>-20.2</v>
      </c>
      <c r="O2169" s="86">
        <v>20.2</v>
      </c>
      <c r="P2169" s="86">
        <v>0</v>
      </c>
      <c r="Q2169" s="84" t="s">
        <v>8023</v>
      </c>
      <c r="R2169" s="84" t="s">
        <v>198</v>
      </c>
      <c r="S2169" s="84">
        <v>2168</v>
      </c>
    </row>
    <row r="2170" spans="1:19" x14ac:dyDescent="0.3">
      <c r="A2170" s="84">
        <v>-39</v>
      </c>
      <c r="B2170" s="84">
        <v>19</v>
      </c>
      <c r="C2170" s="84" t="s">
        <v>8024</v>
      </c>
      <c r="D2170" s="84" t="s">
        <v>7212</v>
      </c>
      <c r="E2170" s="84" t="s">
        <v>146</v>
      </c>
      <c r="F2170" s="84" t="s">
        <v>147</v>
      </c>
      <c r="G2170" s="84" t="s">
        <v>8025</v>
      </c>
      <c r="H2170" s="85">
        <v>27134</v>
      </c>
      <c r="I2170" s="84" t="s">
        <v>228</v>
      </c>
      <c r="J2170" s="84" t="s">
        <v>8026</v>
      </c>
      <c r="K2170" s="84">
        <v>82140</v>
      </c>
      <c r="L2170" s="84" t="s">
        <v>147</v>
      </c>
      <c r="M2170" s="84">
        <v>1930039084</v>
      </c>
      <c r="N2170" s="86">
        <v>-20.2</v>
      </c>
      <c r="O2170" s="86">
        <v>20.2</v>
      </c>
      <c r="P2170" s="86">
        <v>0</v>
      </c>
      <c r="Q2170" s="84" t="s">
        <v>8027</v>
      </c>
      <c r="R2170" s="84" t="s">
        <v>220</v>
      </c>
      <c r="S2170" s="84">
        <v>2169</v>
      </c>
    </row>
    <row r="2171" spans="1:19" x14ac:dyDescent="0.3">
      <c r="A2171" s="84">
        <v>-18</v>
      </c>
      <c r="B2171" s="84">
        <v>20</v>
      </c>
      <c r="C2171" s="84" t="s">
        <v>8028</v>
      </c>
      <c r="D2171" s="84" t="s">
        <v>1375</v>
      </c>
      <c r="E2171" s="84" t="s">
        <v>165</v>
      </c>
      <c r="F2171" s="84" t="s">
        <v>147</v>
      </c>
      <c r="G2171" s="84" t="s">
        <v>147</v>
      </c>
      <c r="H2171" s="85">
        <v>35337</v>
      </c>
      <c r="I2171" s="84" t="s">
        <v>148</v>
      </c>
      <c r="J2171" s="84" t="s">
        <v>8029</v>
      </c>
      <c r="K2171" s="84">
        <v>2753</v>
      </c>
      <c r="L2171" s="84" t="s">
        <v>8030</v>
      </c>
      <c r="M2171" s="84">
        <v>2030018010</v>
      </c>
      <c r="N2171" s="86">
        <v>-20.2</v>
      </c>
      <c r="O2171" s="86">
        <v>20.2</v>
      </c>
      <c r="P2171" s="86">
        <v>0</v>
      </c>
      <c r="Q2171" s="84" t="s">
        <v>8031</v>
      </c>
      <c r="R2171" s="84" t="s">
        <v>225</v>
      </c>
      <c r="S2171" s="84">
        <v>2170</v>
      </c>
    </row>
    <row r="2172" spans="1:19" x14ac:dyDescent="0.3">
      <c r="A2172" s="84">
        <v>-42</v>
      </c>
      <c r="B2172" s="84">
        <v>20</v>
      </c>
      <c r="C2172" s="84" t="s">
        <v>8032</v>
      </c>
      <c r="D2172" s="84" t="s">
        <v>3079</v>
      </c>
      <c r="E2172" s="84" t="s">
        <v>165</v>
      </c>
      <c r="F2172" s="84" t="s">
        <v>245</v>
      </c>
      <c r="G2172" s="84" t="s">
        <v>147</v>
      </c>
      <c r="H2172" s="85">
        <v>31760</v>
      </c>
      <c r="I2172" s="84" t="s">
        <v>148</v>
      </c>
      <c r="J2172" s="84" t="s">
        <v>8033</v>
      </c>
      <c r="K2172" s="84">
        <v>1090</v>
      </c>
      <c r="L2172" s="84" t="s">
        <v>1160</v>
      </c>
      <c r="M2172" s="84">
        <v>2030042028</v>
      </c>
      <c r="N2172" s="86">
        <v>-20.2</v>
      </c>
      <c r="O2172" s="86">
        <v>20.2</v>
      </c>
      <c r="P2172" s="86">
        <v>0</v>
      </c>
      <c r="Q2172" s="84" t="s">
        <v>8034</v>
      </c>
      <c r="R2172" s="84" t="s">
        <v>232</v>
      </c>
      <c r="S2172" s="84">
        <v>2171</v>
      </c>
    </row>
    <row r="2173" spans="1:19" x14ac:dyDescent="0.3">
      <c r="A2173" s="84">
        <v>389</v>
      </c>
      <c r="B2173" s="84">
        <v>12</v>
      </c>
      <c r="C2173" s="84" t="s">
        <v>8035</v>
      </c>
      <c r="D2173" s="84" t="s">
        <v>3223</v>
      </c>
      <c r="E2173" s="84" t="s">
        <v>165</v>
      </c>
      <c r="F2173" s="84" t="s">
        <v>147</v>
      </c>
      <c r="G2173" s="84" t="s">
        <v>147</v>
      </c>
      <c r="H2173" s="85">
        <v>33421</v>
      </c>
      <c r="I2173" s="84" t="s">
        <v>148</v>
      </c>
      <c r="J2173" s="84" t="s">
        <v>8036</v>
      </c>
      <c r="K2173" s="84">
        <v>1160</v>
      </c>
      <c r="L2173" s="84" t="s">
        <v>155</v>
      </c>
      <c r="M2173" s="84">
        <v>1210389216</v>
      </c>
      <c r="N2173" s="86">
        <v>-20.2</v>
      </c>
      <c r="O2173" s="86">
        <v>20.2</v>
      </c>
      <c r="P2173" s="86">
        <v>0</v>
      </c>
      <c r="Q2173" s="84" t="s">
        <v>8037</v>
      </c>
      <c r="S2173" s="84">
        <v>2172</v>
      </c>
    </row>
    <row r="2174" spans="1:19" x14ac:dyDescent="0.3">
      <c r="A2174" s="84">
        <v>388</v>
      </c>
      <c r="B2174" s="84">
        <v>20</v>
      </c>
      <c r="C2174" s="84" t="s">
        <v>8038</v>
      </c>
      <c r="D2174" s="84" t="s">
        <v>1024</v>
      </c>
      <c r="E2174" s="84" t="s">
        <v>146</v>
      </c>
      <c r="F2174" s="84" t="s">
        <v>147</v>
      </c>
      <c r="G2174" s="84" t="s">
        <v>6301</v>
      </c>
      <c r="H2174" s="85">
        <v>33296</v>
      </c>
      <c r="I2174" s="84" t="s">
        <v>148</v>
      </c>
      <c r="J2174" s="84" t="s">
        <v>8039</v>
      </c>
      <c r="K2174" s="84">
        <v>1200</v>
      </c>
      <c r="L2174" s="84" t="s">
        <v>945</v>
      </c>
      <c r="M2174" s="84">
        <v>2010388046</v>
      </c>
      <c r="N2174" s="86">
        <v>-20.2</v>
      </c>
      <c r="O2174" s="86">
        <v>20.2</v>
      </c>
      <c r="P2174" s="86">
        <v>0</v>
      </c>
      <c r="Q2174" s="84" t="s">
        <v>8040</v>
      </c>
      <c r="S2174" s="84">
        <v>2173</v>
      </c>
    </row>
    <row r="2175" spans="1:19" x14ac:dyDescent="0.3">
      <c r="A2175" s="84">
        <v>388</v>
      </c>
      <c r="B2175" s="84">
        <v>20</v>
      </c>
      <c r="C2175" s="84" t="s">
        <v>8038</v>
      </c>
      <c r="D2175" s="84" t="s">
        <v>8041</v>
      </c>
      <c r="E2175" s="84" t="s">
        <v>165</v>
      </c>
      <c r="F2175" s="84" t="s">
        <v>147</v>
      </c>
      <c r="G2175" s="84" t="s">
        <v>529</v>
      </c>
      <c r="H2175" s="85">
        <v>32477</v>
      </c>
      <c r="I2175" s="84" t="s">
        <v>558</v>
      </c>
      <c r="J2175" s="84" t="s">
        <v>8042</v>
      </c>
      <c r="K2175" s="84">
        <v>1200</v>
      </c>
      <c r="L2175" s="84" t="s">
        <v>155</v>
      </c>
      <c r="M2175" s="84">
        <v>2010388045</v>
      </c>
      <c r="N2175" s="86">
        <v>-20.2</v>
      </c>
      <c r="O2175" s="86">
        <v>20.2</v>
      </c>
      <c r="P2175" s="86">
        <v>0</v>
      </c>
      <c r="Q2175" s="84" t="s">
        <v>8043</v>
      </c>
      <c r="S2175" s="84">
        <v>2174</v>
      </c>
    </row>
    <row r="2176" spans="1:19" x14ac:dyDescent="0.3">
      <c r="A2176" s="84">
        <v>392</v>
      </c>
      <c r="B2176" s="84">
        <v>18</v>
      </c>
      <c r="C2176" s="84" t="s">
        <v>8044</v>
      </c>
      <c r="D2176" s="84" t="s">
        <v>8045</v>
      </c>
      <c r="E2176" s="84" t="s">
        <v>146</v>
      </c>
      <c r="F2176" s="84" t="s">
        <v>147</v>
      </c>
      <c r="G2176" s="84" t="s">
        <v>239</v>
      </c>
      <c r="H2176" s="85">
        <v>35654</v>
      </c>
      <c r="I2176" s="84" t="s">
        <v>148</v>
      </c>
      <c r="J2176" s="84" t="s">
        <v>8046</v>
      </c>
      <c r="K2176" s="84">
        <v>3011</v>
      </c>
      <c r="L2176" s="84" t="s">
        <v>2000</v>
      </c>
      <c r="M2176" s="84">
        <v>1810392032</v>
      </c>
      <c r="N2176" s="86">
        <v>-20.2</v>
      </c>
      <c r="O2176" s="86">
        <v>20.2</v>
      </c>
      <c r="P2176" s="86">
        <v>0</v>
      </c>
      <c r="Q2176" s="84" t="s">
        <v>8047</v>
      </c>
      <c r="S2176" s="84">
        <v>2175</v>
      </c>
    </row>
    <row r="2177" spans="1:19" x14ac:dyDescent="0.3">
      <c r="A2177" s="84">
        <v>-42</v>
      </c>
      <c r="B2177" s="84">
        <v>19</v>
      </c>
      <c r="C2177" s="84" t="s">
        <v>8048</v>
      </c>
      <c r="D2177" s="84" t="s">
        <v>2848</v>
      </c>
      <c r="E2177" s="84" t="s">
        <v>165</v>
      </c>
      <c r="F2177" s="84" t="s">
        <v>147</v>
      </c>
      <c r="G2177" s="84" t="s">
        <v>147</v>
      </c>
      <c r="H2177" s="85">
        <v>30733</v>
      </c>
      <c r="I2177" s="84" t="s">
        <v>148</v>
      </c>
      <c r="J2177" s="84" t="s">
        <v>8049</v>
      </c>
      <c r="K2177" s="84">
        <v>1220</v>
      </c>
      <c r="L2177" s="84" t="s">
        <v>150</v>
      </c>
      <c r="M2177" s="84">
        <v>1940042076</v>
      </c>
      <c r="N2177" s="86">
        <v>-20.2</v>
      </c>
      <c r="O2177" s="86">
        <v>20.2</v>
      </c>
      <c r="P2177" s="86">
        <v>0</v>
      </c>
      <c r="Q2177" s="84" t="s">
        <v>8050</v>
      </c>
      <c r="R2177" s="84" t="s">
        <v>232</v>
      </c>
      <c r="S2177" s="84">
        <v>2176</v>
      </c>
    </row>
    <row r="2178" spans="1:19" x14ac:dyDescent="0.3">
      <c r="A2178" s="84">
        <v>-39</v>
      </c>
      <c r="B2178" s="84">
        <v>20</v>
      </c>
      <c r="C2178" s="84" t="s">
        <v>8051</v>
      </c>
      <c r="D2178" s="84" t="s">
        <v>1894</v>
      </c>
      <c r="E2178" s="84" t="s">
        <v>146</v>
      </c>
      <c r="F2178" s="84" t="s">
        <v>147</v>
      </c>
      <c r="G2178" s="84" t="s">
        <v>8052</v>
      </c>
      <c r="H2178" s="85">
        <v>30482</v>
      </c>
      <c r="I2178" s="84" t="s">
        <v>148</v>
      </c>
      <c r="J2178" s="84" t="s">
        <v>8053</v>
      </c>
      <c r="K2178" s="84">
        <v>6112</v>
      </c>
      <c r="L2178" s="84" t="s">
        <v>8054</v>
      </c>
      <c r="M2178" s="84">
        <v>2030039049</v>
      </c>
      <c r="N2178" s="86">
        <v>-20.2</v>
      </c>
      <c r="O2178" s="86">
        <v>20.2</v>
      </c>
      <c r="P2178" s="86">
        <v>0</v>
      </c>
      <c r="Q2178" s="84" t="s">
        <v>8055</v>
      </c>
      <c r="R2178" s="84" t="s">
        <v>220</v>
      </c>
      <c r="S2178" s="84">
        <v>2177</v>
      </c>
    </row>
    <row r="2179" spans="1:19" x14ac:dyDescent="0.3">
      <c r="A2179" s="84">
        <v>-39</v>
      </c>
      <c r="B2179" s="84">
        <v>19</v>
      </c>
      <c r="C2179" s="84" t="s">
        <v>8056</v>
      </c>
      <c r="D2179" s="84" t="s">
        <v>6305</v>
      </c>
      <c r="E2179" s="84" t="s">
        <v>165</v>
      </c>
      <c r="F2179" s="84" t="s">
        <v>147</v>
      </c>
      <c r="G2179" s="84" t="s">
        <v>147</v>
      </c>
      <c r="H2179" s="85">
        <v>29198</v>
      </c>
      <c r="I2179" s="84" t="s">
        <v>228</v>
      </c>
      <c r="J2179" s="84" t="s">
        <v>8057</v>
      </c>
      <c r="K2179" s="84">
        <v>60322</v>
      </c>
      <c r="L2179" s="84" t="s">
        <v>147</v>
      </c>
      <c r="M2179" s="84">
        <v>1940039054</v>
      </c>
      <c r="N2179" s="86">
        <v>-20.2</v>
      </c>
      <c r="O2179" s="86">
        <v>20.2</v>
      </c>
      <c r="P2179" s="86">
        <v>0</v>
      </c>
      <c r="Q2179" s="84" t="s">
        <v>8058</v>
      </c>
      <c r="R2179" s="84" t="s">
        <v>220</v>
      </c>
      <c r="S2179" s="84">
        <v>2178</v>
      </c>
    </row>
    <row r="2180" spans="1:19" x14ac:dyDescent="0.3">
      <c r="A2180" s="84">
        <v>390</v>
      </c>
      <c r="B2180" s="84">
        <v>19</v>
      </c>
      <c r="C2180" s="84" t="s">
        <v>8059</v>
      </c>
      <c r="D2180" s="84" t="s">
        <v>738</v>
      </c>
      <c r="E2180" s="84" t="s">
        <v>146</v>
      </c>
      <c r="F2180" s="84" t="s">
        <v>147</v>
      </c>
      <c r="G2180" s="84" t="s">
        <v>430</v>
      </c>
      <c r="H2180" s="85">
        <v>33759</v>
      </c>
      <c r="I2180" s="84" t="s">
        <v>148</v>
      </c>
      <c r="J2180" s="84" t="s">
        <v>8060</v>
      </c>
      <c r="K2180" s="84">
        <v>1120</v>
      </c>
      <c r="L2180" s="84" t="s">
        <v>272</v>
      </c>
      <c r="M2180" s="84">
        <v>1910390041</v>
      </c>
      <c r="N2180" s="86">
        <v>-20.2</v>
      </c>
      <c r="O2180" s="86">
        <v>20.2</v>
      </c>
      <c r="P2180" s="86">
        <v>0</v>
      </c>
      <c r="Q2180" s="84" t="s">
        <v>8061</v>
      </c>
      <c r="S2180" s="84">
        <v>2179</v>
      </c>
    </row>
    <row r="2181" spans="1:19" x14ac:dyDescent="0.3">
      <c r="A2181" s="84">
        <v>387</v>
      </c>
      <c r="B2181" s="84">
        <v>18</v>
      </c>
      <c r="C2181" s="84" t="s">
        <v>8062</v>
      </c>
      <c r="D2181" s="84" t="s">
        <v>1180</v>
      </c>
      <c r="E2181" s="84" t="s">
        <v>146</v>
      </c>
      <c r="F2181" s="84" t="s">
        <v>147</v>
      </c>
      <c r="G2181" s="84" t="s">
        <v>147</v>
      </c>
      <c r="H2181" s="85">
        <v>33847</v>
      </c>
      <c r="I2181" s="84" t="s">
        <v>148</v>
      </c>
      <c r="J2181" s="84" t="s">
        <v>8063</v>
      </c>
      <c r="K2181" s="84">
        <v>1110</v>
      </c>
      <c r="L2181" s="84" t="s">
        <v>330</v>
      </c>
      <c r="M2181" s="84">
        <v>1810387036</v>
      </c>
      <c r="N2181" s="86">
        <v>-20.2</v>
      </c>
      <c r="O2181" s="86">
        <v>20.2</v>
      </c>
      <c r="P2181" s="86">
        <v>0</v>
      </c>
      <c r="Q2181" s="84" t="s">
        <v>8064</v>
      </c>
      <c r="S2181" s="84">
        <v>2180</v>
      </c>
    </row>
    <row r="2182" spans="1:19" x14ac:dyDescent="0.3">
      <c r="A2182" s="84">
        <v>392</v>
      </c>
      <c r="B2182" s="84">
        <v>20</v>
      </c>
      <c r="C2182" s="84" t="s">
        <v>8062</v>
      </c>
      <c r="D2182" s="84" t="s">
        <v>689</v>
      </c>
      <c r="E2182" s="84" t="s">
        <v>146</v>
      </c>
      <c r="F2182" s="84" t="s">
        <v>147</v>
      </c>
      <c r="G2182" s="84" t="s">
        <v>430</v>
      </c>
      <c r="H2182" s="85">
        <v>33694</v>
      </c>
      <c r="I2182" s="84" t="s">
        <v>148</v>
      </c>
      <c r="J2182" s="84" t="s">
        <v>8065</v>
      </c>
      <c r="K2182" s="84">
        <v>3462</v>
      </c>
      <c r="L2182" s="84" t="s">
        <v>8066</v>
      </c>
      <c r="M2182" s="84">
        <v>2010392037</v>
      </c>
      <c r="N2182" s="86">
        <v>-20.2</v>
      </c>
      <c r="O2182" s="86">
        <v>20.2</v>
      </c>
      <c r="P2182" s="86">
        <v>0</v>
      </c>
      <c r="Q2182" s="84" t="s">
        <v>8067</v>
      </c>
      <c r="S2182" s="84">
        <v>2181</v>
      </c>
    </row>
    <row r="2183" spans="1:19" x14ac:dyDescent="0.3">
      <c r="A2183" s="84">
        <v>387</v>
      </c>
      <c r="B2183" s="84">
        <v>18</v>
      </c>
      <c r="C2183" s="84" t="s">
        <v>8062</v>
      </c>
      <c r="D2183" s="84" t="s">
        <v>1460</v>
      </c>
      <c r="E2183" s="84" t="s">
        <v>146</v>
      </c>
      <c r="F2183" s="84" t="s">
        <v>147</v>
      </c>
      <c r="G2183" s="84" t="s">
        <v>147</v>
      </c>
      <c r="H2183" s="85">
        <v>33847</v>
      </c>
      <c r="I2183" s="84" t="s">
        <v>148</v>
      </c>
      <c r="J2183" s="84" t="s">
        <v>8068</v>
      </c>
      <c r="K2183" s="84">
        <v>1110</v>
      </c>
      <c r="L2183" s="84" t="s">
        <v>330</v>
      </c>
      <c r="M2183" s="84">
        <v>1810387035</v>
      </c>
      <c r="N2183" s="86">
        <v>-20.2</v>
      </c>
      <c r="O2183" s="86">
        <v>20.2</v>
      </c>
      <c r="P2183" s="86">
        <v>0</v>
      </c>
      <c r="Q2183" s="84" t="s">
        <v>8069</v>
      </c>
      <c r="S2183" s="84">
        <v>2182</v>
      </c>
    </row>
    <row r="2184" spans="1:19" x14ac:dyDescent="0.3">
      <c r="A2184" s="84">
        <v>-39</v>
      </c>
      <c r="B2184" s="84">
        <v>18</v>
      </c>
      <c r="C2184" s="84" t="s">
        <v>8070</v>
      </c>
      <c r="D2184" s="84" t="s">
        <v>1270</v>
      </c>
      <c r="E2184" s="84" t="s">
        <v>165</v>
      </c>
      <c r="F2184" s="84" t="s">
        <v>147</v>
      </c>
      <c r="G2184" s="84" t="s">
        <v>147</v>
      </c>
      <c r="H2184" s="85">
        <v>28955</v>
      </c>
      <c r="I2184" s="84" t="s">
        <v>228</v>
      </c>
      <c r="J2184" s="84" t="s">
        <v>8071</v>
      </c>
      <c r="K2184" s="84">
        <v>95463</v>
      </c>
      <c r="L2184" s="84" t="s">
        <v>147</v>
      </c>
      <c r="M2184" s="84">
        <v>1840039050</v>
      </c>
      <c r="N2184" s="86">
        <v>-20.2</v>
      </c>
      <c r="O2184" s="86">
        <v>20.2</v>
      </c>
      <c r="P2184" s="86">
        <v>0</v>
      </c>
      <c r="Q2184" s="84" t="s">
        <v>8072</v>
      </c>
      <c r="R2184" s="84" t="s">
        <v>220</v>
      </c>
      <c r="S2184" s="84">
        <v>2183</v>
      </c>
    </row>
    <row r="2185" spans="1:19" x14ac:dyDescent="0.3">
      <c r="A2185" s="84">
        <v>-39</v>
      </c>
      <c r="B2185" s="84">
        <v>19</v>
      </c>
      <c r="C2185" s="84" t="s">
        <v>8073</v>
      </c>
      <c r="D2185" s="84" t="s">
        <v>1136</v>
      </c>
      <c r="E2185" s="84" t="s">
        <v>146</v>
      </c>
      <c r="F2185" s="84" t="s">
        <v>147</v>
      </c>
      <c r="G2185" s="84" t="s">
        <v>147</v>
      </c>
      <c r="H2185" s="85">
        <v>27142</v>
      </c>
      <c r="I2185" s="84" t="s">
        <v>148</v>
      </c>
      <c r="J2185" s="84" t="s">
        <v>8074</v>
      </c>
      <c r="K2185" s="84">
        <v>4180</v>
      </c>
      <c r="L2185" s="84" t="s">
        <v>8075</v>
      </c>
      <c r="M2185" s="84">
        <v>1940039008</v>
      </c>
      <c r="N2185" s="86">
        <v>-20.2</v>
      </c>
      <c r="O2185" s="86">
        <v>20.2</v>
      </c>
      <c r="P2185" s="86">
        <v>0</v>
      </c>
      <c r="Q2185" s="84" t="s">
        <v>8076</v>
      </c>
      <c r="R2185" s="84" t="s">
        <v>220</v>
      </c>
      <c r="S2185" s="84">
        <v>2184</v>
      </c>
    </row>
    <row r="2186" spans="1:19" x14ac:dyDescent="0.3">
      <c r="A2186" s="84">
        <v>230</v>
      </c>
      <c r="B2186" s="84">
        <v>20</v>
      </c>
      <c r="C2186" s="84" t="s">
        <v>8077</v>
      </c>
      <c r="D2186" s="84" t="s">
        <v>3533</v>
      </c>
      <c r="E2186" s="84" t="s">
        <v>146</v>
      </c>
      <c r="F2186" s="84" t="s">
        <v>147</v>
      </c>
      <c r="G2186" s="84" t="s">
        <v>8078</v>
      </c>
      <c r="H2186" s="85">
        <v>34528</v>
      </c>
      <c r="I2186" s="84" t="s">
        <v>148</v>
      </c>
      <c r="J2186" s="84" t="s">
        <v>8079</v>
      </c>
      <c r="K2186" s="84">
        <v>1030</v>
      </c>
      <c r="L2186" s="84" t="s">
        <v>277</v>
      </c>
      <c r="M2186" s="84">
        <v>2010230046</v>
      </c>
      <c r="N2186" s="86">
        <v>-20.2</v>
      </c>
      <c r="O2186" s="86">
        <v>20.2</v>
      </c>
      <c r="P2186" s="86">
        <v>0</v>
      </c>
      <c r="Q2186" s="84" t="s">
        <v>8080</v>
      </c>
      <c r="S2186" s="84">
        <v>2185</v>
      </c>
    </row>
    <row r="2187" spans="1:19" x14ac:dyDescent="0.3">
      <c r="A2187" s="84">
        <v>230</v>
      </c>
      <c r="B2187" s="84">
        <v>18</v>
      </c>
      <c r="C2187" s="84" t="s">
        <v>8081</v>
      </c>
      <c r="D2187" s="84" t="s">
        <v>8082</v>
      </c>
      <c r="E2187" s="84" t="s">
        <v>165</v>
      </c>
      <c r="F2187" s="84" t="s">
        <v>147</v>
      </c>
      <c r="G2187" s="84" t="s">
        <v>147</v>
      </c>
      <c r="H2187" s="85">
        <v>33690</v>
      </c>
      <c r="I2187" s="84" t="s">
        <v>8083</v>
      </c>
      <c r="J2187" s="84" t="s">
        <v>8084</v>
      </c>
      <c r="K2187" s="84">
        <v>3442</v>
      </c>
      <c r="L2187" s="84" t="s">
        <v>7800</v>
      </c>
      <c r="M2187" s="84">
        <v>1810230045</v>
      </c>
      <c r="N2187" s="86">
        <v>-20.2</v>
      </c>
      <c r="O2187" s="86">
        <v>20.2</v>
      </c>
      <c r="P2187" s="86">
        <v>0</v>
      </c>
      <c r="Q2187" s="84" t="s">
        <v>8085</v>
      </c>
      <c r="S2187" s="84">
        <v>2186</v>
      </c>
    </row>
    <row r="2188" spans="1:19" x14ac:dyDescent="0.3">
      <c r="A2188" s="84">
        <v>582</v>
      </c>
      <c r="B2188" s="84">
        <v>20</v>
      </c>
      <c r="C2188" s="84" t="s">
        <v>8086</v>
      </c>
      <c r="D2188" s="84" t="s">
        <v>8087</v>
      </c>
      <c r="E2188" s="84" t="s">
        <v>165</v>
      </c>
      <c r="F2188" s="84" t="s">
        <v>147</v>
      </c>
      <c r="G2188" s="84" t="s">
        <v>147</v>
      </c>
      <c r="H2188" s="85">
        <v>36143</v>
      </c>
      <c r="I2188" s="84" t="s">
        <v>148</v>
      </c>
      <c r="J2188" s="84" t="s">
        <v>8088</v>
      </c>
      <c r="K2188" s="84">
        <v>1220</v>
      </c>
      <c r="L2188" s="84" t="s">
        <v>150</v>
      </c>
      <c r="M2188" s="84">
        <v>2010582044</v>
      </c>
      <c r="N2188" s="86">
        <v>-20.2</v>
      </c>
      <c r="O2188" s="86">
        <v>20.2</v>
      </c>
      <c r="P2188" s="86">
        <v>0</v>
      </c>
      <c r="Q2188" s="84" t="s">
        <v>8089</v>
      </c>
      <c r="S2188" s="84">
        <v>2187</v>
      </c>
    </row>
    <row r="2189" spans="1:19" x14ac:dyDescent="0.3">
      <c r="A2189" s="84">
        <v>-39</v>
      </c>
      <c r="B2189" s="84">
        <v>18</v>
      </c>
      <c r="C2189" s="84" t="s">
        <v>8090</v>
      </c>
      <c r="D2189" s="84" t="s">
        <v>1927</v>
      </c>
      <c r="E2189" s="84" t="s">
        <v>165</v>
      </c>
      <c r="F2189" s="84" t="s">
        <v>147</v>
      </c>
      <c r="G2189" s="84" t="s">
        <v>147</v>
      </c>
      <c r="H2189" s="85">
        <v>28098</v>
      </c>
      <c r="I2189" s="84" t="s">
        <v>228</v>
      </c>
      <c r="J2189" s="84" t="s">
        <v>8091</v>
      </c>
      <c r="K2189" s="84">
        <v>16321</v>
      </c>
      <c r="L2189" s="84" t="s">
        <v>147</v>
      </c>
      <c r="M2189" s="84">
        <v>1840039059</v>
      </c>
      <c r="N2189" s="86">
        <v>-20.2</v>
      </c>
      <c r="O2189" s="86">
        <v>20.2</v>
      </c>
      <c r="P2189" s="86">
        <v>0</v>
      </c>
      <c r="Q2189" s="84" t="s">
        <v>8092</v>
      </c>
      <c r="R2189" s="84" t="s">
        <v>220</v>
      </c>
      <c r="S2189" s="84">
        <v>2188</v>
      </c>
    </row>
    <row r="2190" spans="1:19" x14ac:dyDescent="0.3">
      <c r="A2190" s="84">
        <v>390</v>
      </c>
      <c r="B2190" s="84">
        <v>16</v>
      </c>
      <c r="C2190" s="84" t="s">
        <v>8090</v>
      </c>
      <c r="D2190" s="84" t="s">
        <v>566</v>
      </c>
      <c r="E2190" s="84" t="s">
        <v>165</v>
      </c>
      <c r="F2190" s="84" t="s">
        <v>147</v>
      </c>
      <c r="G2190" s="84" t="s">
        <v>239</v>
      </c>
      <c r="H2190" s="85">
        <v>33028</v>
      </c>
      <c r="I2190" s="84" t="s">
        <v>148</v>
      </c>
      <c r="J2190" s="84" t="s">
        <v>8093</v>
      </c>
      <c r="K2190" s="84">
        <v>2116</v>
      </c>
      <c r="L2190" s="84" t="s">
        <v>8094</v>
      </c>
      <c r="M2190" s="84">
        <v>1610390048</v>
      </c>
      <c r="N2190" s="86">
        <v>-20.2</v>
      </c>
      <c r="O2190" s="86">
        <v>20.2</v>
      </c>
      <c r="P2190" s="86">
        <v>0</v>
      </c>
      <c r="Q2190" s="84" t="s">
        <v>8095</v>
      </c>
      <c r="S2190" s="84">
        <v>2189</v>
      </c>
    </row>
    <row r="2191" spans="1:19" x14ac:dyDescent="0.3">
      <c r="A2191" s="84">
        <v>702</v>
      </c>
      <c r="B2191" s="84">
        <v>18</v>
      </c>
      <c r="C2191" s="84" t="s">
        <v>8090</v>
      </c>
      <c r="D2191" s="84" t="s">
        <v>4607</v>
      </c>
      <c r="E2191" s="84" t="s">
        <v>146</v>
      </c>
      <c r="F2191" s="84" t="s">
        <v>147</v>
      </c>
      <c r="G2191" s="84" t="s">
        <v>147</v>
      </c>
      <c r="H2191" s="85">
        <v>34805</v>
      </c>
      <c r="I2191" s="84" t="s">
        <v>148</v>
      </c>
      <c r="J2191" s="84" t="s">
        <v>8096</v>
      </c>
      <c r="K2191" s="84">
        <v>1180</v>
      </c>
      <c r="L2191" s="84" t="s">
        <v>353</v>
      </c>
      <c r="M2191" s="84">
        <v>1810702017</v>
      </c>
      <c r="N2191" s="86">
        <v>-20.2</v>
      </c>
      <c r="O2191" s="86">
        <v>20.2</v>
      </c>
      <c r="P2191" s="86">
        <v>0</v>
      </c>
      <c r="Q2191" s="84" t="s">
        <v>8097</v>
      </c>
      <c r="S2191" s="84">
        <v>2190</v>
      </c>
    </row>
    <row r="2192" spans="1:19" x14ac:dyDescent="0.3">
      <c r="A2192" s="84">
        <v>387</v>
      </c>
      <c r="B2192" s="84">
        <v>20</v>
      </c>
      <c r="C2192" s="84" t="s">
        <v>8098</v>
      </c>
      <c r="D2192" s="84" t="s">
        <v>8099</v>
      </c>
      <c r="E2192" s="84" t="s">
        <v>165</v>
      </c>
      <c r="F2192" s="84" t="s">
        <v>147</v>
      </c>
      <c r="G2192" s="84" t="s">
        <v>147</v>
      </c>
      <c r="H2192" s="85">
        <v>32382</v>
      </c>
      <c r="I2192" s="84" t="s">
        <v>148</v>
      </c>
      <c r="J2192" s="84" t="s">
        <v>8100</v>
      </c>
      <c r="K2192" s="84">
        <v>1140</v>
      </c>
      <c r="L2192" s="84" t="s">
        <v>387</v>
      </c>
      <c r="M2192" s="84">
        <v>2010387036</v>
      </c>
      <c r="N2192" s="86">
        <v>-20.2</v>
      </c>
      <c r="O2192" s="86">
        <v>20.2</v>
      </c>
      <c r="P2192" s="86">
        <v>0</v>
      </c>
      <c r="Q2192" s="84" t="s">
        <v>8101</v>
      </c>
      <c r="S2192" s="84">
        <v>2191</v>
      </c>
    </row>
    <row r="2193" spans="1:19" x14ac:dyDescent="0.3">
      <c r="A2193" s="84">
        <v>229</v>
      </c>
      <c r="B2193" s="84">
        <v>19</v>
      </c>
      <c r="C2193" s="84" t="s">
        <v>8102</v>
      </c>
      <c r="D2193" s="84" t="s">
        <v>8103</v>
      </c>
      <c r="E2193" s="84" t="s">
        <v>165</v>
      </c>
      <c r="F2193" s="84" t="s">
        <v>147</v>
      </c>
      <c r="G2193" s="84" t="s">
        <v>147</v>
      </c>
      <c r="H2193" s="85">
        <v>36031</v>
      </c>
      <c r="I2193" s="84" t="s">
        <v>1119</v>
      </c>
      <c r="J2193" s="84" t="s">
        <v>8104</v>
      </c>
      <c r="K2193" s="84">
        <v>2464</v>
      </c>
      <c r="L2193" s="84" t="s">
        <v>8105</v>
      </c>
      <c r="M2193" s="84">
        <v>1910229086</v>
      </c>
      <c r="N2193" s="86">
        <v>-20.2</v>
      </c>
      <c r="O2193" s="86">
        <v>20.2</v>
      </c>
      <c r="P2193" s="86">
        <v>0</v>
      </c>
      <c r="Q2193" s="84" t="s">
        <v>8106</v>
      </c>
      <c r="S2193" s="84">
        <v>2192</v>
      </c>
    </row>
    <row r="2194" spans="1:19" x14ac:dyDescent="0.3">
      <c r="A2194" s="84">
        <v>392</v>
      </c>
      <c r="B2194" s="84">
        <v>20</v>
      </c>
      <c r="C2194" s="84" t="s">
        <v>8107</v>
      </c>
      <c r="D2194" s="84" t="s">
        <v>6170</v>
      </c>
      <c r="E2194" s="84" t="s">
        <v>146</v>
      </c>
      <c r="F2194" s="84" t="s">
        <v>147</v>
      </c>
      <c r="G2194" s="84" t="s">
        <v>430</v>
      </c>
      <c r="H2194" s="85">
        <v>34766</v>
      </c>
      <c r="I2194" s="84" t="s">
        <v>148</v>
      </c>
      <c r="J2194" s="84" t="s">
        <v>8108</v>
      </c>
      <c r="K2194" s="84">
        <v>1050</v>
      </c>
      <c r="L2194" s="84" t="s">
        <v>155</v>
      </c>
      <c r="M2194" s="84">
        <v>2010392026</v>
      </c>
      <c r="N2194" s="86">
        <v>-20.2</v>
      </c>
      <c r="O2194" s="86">
        <v>20.2</v>
      </c>
      <c r="P2194" s="86">
        <v>0</v>
      </c>
      <c r="Q2194" s="84" t="s">
        <v>8109</v>
      </c>
      <c r="S2194" s="84">
        <v>2193</v>
      </c>
    </row>
    <row r="2195" spans="1:19" x14ac:dyDescent="0.3">
      <c r="A2195" s="84">
        <v>387</v>
      </c>
      <c r="B2195" s="84">
        <v>18</v>
      </c>
      <c r="C2195" s="84" t="s">
        <v>8110</v>
      </c>
      <c r="D2195" s="84" t="s">
        <v>8111</v>
      </c>
      <c r="E2195" s="84" t="s">
        <v>146</v>
      </c>
      <c r="F2195" s="84" t="s">
        <v>147</v>
      </c>
      <c r="G2195" s="84" t="s">
        <v>147</v>
      </c>
      <c r="H2195" s="85">
        <v>35950</v>
      </c>
      <c r="I2195" s="84" t="s">
        <v>148</v>
      </c>
      <c r="J2195" s="84" t="s">
        <v>8112</v>
      </c>
      <c r="K2195" s="84">
        <v>2000</v>
      </c>
      <c r="L2195" s="84" t="s">
        <v>8113</v>
      </c>
      <c r="M2195" s="84">
        <v>1810387088</v>
      </c>
      <c r="N2195" s="86">
        <v>-20.2</v>
      </c>
      <c r="O2195" s="86">
        <v>20.2</v>
      </c>
      <c r="P2195" s="86">
        <v>0</v>
      </c>
      <c r="Q2195" s="84" t="s">
        <v>8114</v>
      </c>
      <c r="S2195" s="84">
        <v>2194</v>
      </c>
    </row>
    <row r="2196" spans="1:19" x14ac:dyDescent="0.3">
      <c r="A2196" s="84">
        <v>-39</v>
      </c>
      <c r="B2196" s="84">
        <v>20</v>
      </c>
      <c r="C2196" s="84" t="s">
        <v>8115</v>
      </c>
      <c r="D2196" s="84" t="s">
        <v>3533</v>
      </c>
      <c r="E2196" s="84" t="s">
        <v>146</v>
      </c>
      <c r="F2196" s="84" t="s">
        <v>147</v>
      </c>
      <c r="G2196" s="84" t="s">
        <v>147</v>
      </c>
      <c r="H2196" s="85">
        <v>33473</v>
      </c>
      <c r="I2196" s="84" t="s">
        <v>148</v>
      </c>
      <c r="J2196" s="84" t="s">
        <v>8116</v>
      </c>
      <c r="K2196" s="84">
        <v>1230</v>
      </c>
      <c r="L2196" s="84" t="s">
        <v>208</v>
      </c>
      <c r="M2196" s="84">
        <v>2030039028</v>
      </c>
      <c r="N2196" s="86">
        <v>-20.2</v>
      </c>
      <c r="O2196" s="86">
        <v>20.2</v>
      </c>
      <c r="P2196" s="86">
        <v>0</v>
      </c>
      <c r="Q2196" s="84" t="s">
        <v>8117</v>
      </c>
      <c r="R2196" s="84" t="s">
        <v>220</v>
      </c>
      <c r="S2196" s="84">
        <v>2195</v>
      </c>
    </row>
    <row r="2197" spans="1:19" x14ac:dyDescent="0.3">
      <c r="A2197" s="84">
        <v>-36</v>
      </c>
      <c r="B2197" s="84">
        <v>19</v>
      </c>
      <c r="C2197" s="84" t="s">
        <v>8118</v>
      </c>
      <c r="D2197" s="84" t="s">
        <v>2242</v>
      </c>
      <c r="E2197" s="84" t="s">
        <v>146</v>
      </c>
      <c r="F2197" s="84" t="s">
        <v>147</v>
      </c>
      <c r="G2197" s="84" t="s">
        <v>239</v>
      </c>
      <c r="H2197" s="85">
        <v>30812</v>
      </c>
      <c r="I2197" s="84" t="s">
        <v>148</v>
      </c>
      <c r="J2197" s="84" t="s">
        <v>8119</v>
      </c>
      <c r="K2197" s="84">
        <v>2211</v>
      </c>
      <c r="L2197" s="84" t="s">
        <v>8120</v>
      </c>
      <c r="M2197" s="84">
        <v>1940036011</v>
      </c>
      <c r="N2197" s="86">
        <v>-20.2</v>
      </c>
      <c r="O2197" s="86">
        <v>20.2</v>
      </c>
      <c r="P2197" s="86">
        <v>0</v>
      </c>
      <c r="Q2197" s="84" t="s">
        <v>8121</v>
      </c>
      <c r="R2197" s="84" t="s">
        <v>777</v>
      </c>
      <c r="S2197" s="84">
        <v>2196</v>
      </c>
    </row>
    <row r="2198" spans="1:19" x14ac:dyDescent="0.3">
      <c r="A2198" s="84">
        <v>230</v>
      </c>
      <c r="B2198" s="84">
        <v>19</v>
      </c>
      <c r="C2198" s="84" t="s">
        <v>8122</v>
      </c>
      <c r="D2198" s="84" t="s">
        <v>8123</v>
      </c>
      <c r="E2198" s="84" t="s">
        <v>165</v>
      </c>
      <c r="F2198" s="84" t="s">
        <v>147</v>
      </c>
      <c r="G2198" s="84" t="s">
        <v>430</v>
      </c>
      <c r="H2198" s="85">
        <v>35413</v>
      </c>
      <c r="I2198" s="84" t="s">
        <v>351</v>
      </c>
      <c r="J2198" s="84" t="s">
        <v>8124</v>
      </c>
      <c r="K2198" s="84">
        <v>1030</v>
      </c>
      <c r="L2198" s="84" t="s">
        <v>155</v>
      </c>
      <c r="M2198" s="84">
        <v>1910230037</v>
      </c>
      <c r="N2198" s="86">
        <v>-20.2</v>
      </c>
      <c r="O2198" s="86">
        <v>20.2</v>
      </c>
      <c r="P2198" s="86">
        <v>0</v>
      </c>
      <c r="Q2198" s="84" t="s">
        <v>8125</v>
      </c>
      <c r="S2198" s="84">
        <v>2197</v>
      </c>
    </row>
    <row r="2199" spans="1:19" x14ac:dyDescent="0.3">
      <c r="A2199" s="84">
        <v>387</v>
      </c>
      <c r="B2199" s="84">
        <v>19</v>
      </c>
      <c r="C2199" s="84" t="s">
        <v>8126</v>
      </c>
      <c r="D2199" s="84" t="s">
        <v>482</v>
      </c>
      <c r="E2199" s="84" t="s">
        <v>146</v>
      </c>
      <c r="F2199" s="84" t="s">
        <v>147</v>
      </c>
      <c r="G2199" s="84" t="s">
        <v>147</v>
      </c>
      <c r="H2199" s="85">
        <v>36047</v>
      </c>
      <c r="I2199" s="84" t="s">
        <v>148</v>
      </c>
      <c r="J2199" s="84" t="s">
        <v>1641</v>
      </c>
      <c r="K2199" s="84">
        <v>1100</v>
      </c>
      <c r="L2199" s="84" t="s">
        <v>168</v>
      </c>
      <c r="M2199" s="84">
        <v>1910387088</v>
      </c>
      <c r="N2199" s="86">
        <v>-20.2</v>
      </c>
      <c r="O2199" s="86">
        <v>20.2</v>
      </c>
      <c r="P2199" s="86">
        <v>0</v>
      </c>
      <c r="Q2199" s="84" t="s">
        <v>8127</v>
      </c>
      <c r="S2199" s="84">
        <v>2198</v>
      </c>
    </row>
    <row r="2200" spans="1:19" x14ac:dyDescent="0.3">
      <c r="A2200" s="84">
        <v>389</v>
      </c>
      <c r="B2200" s="84">
        <v>18</v>
      </c>
      <c r="C2200" s="84" t="s">
        <v>8128</v>
      </c>
      <c r="D2200" s="84" t="s">
        <v>8129</v>
      </c>
      <c r="E2200" s="84" t="s">
        <v>165</v>
      </c>
      <c r="F2200" s="84" t="s">
        <v>147</v>
      </c>
      <c r="G2200" s="84" t="s">
        <v>147</v>
      </c>
      <c r="H2200" s="85">
        <v>36176</v>
      </c>
      <c r="I2200" s="84" t="s">
        <v>148</v>
      </c>
      <c r="J2200" s="84" t="s">
        <v>8130</v>
      </c>
      <c r="K2200" s="84">
        <v>2241</v>
      </c>
      <c r="L2200" s="84" t="s">
        <v>8131</v>
      </c>
      <c r="M2200" s="84">
        <v>1810389592</v>
      </c>
      <c r="N2200" s="86">
        <v>-20.2</v>
      </c>
      <c r="O2200" s="86">
        <v>20.2</v>
      </c>
      <c r="P2200" s="86">
        <v>0</v>
      </c>
      <c r="Q2200" s="84" t="s">
        <v>8132</v>
      </c>
      <c r="S2200" s="84">
        <v>2199</v>
      </c>
    </row>
    <row r="2201" spans="1:19" x14ac:dyDescent="0.3">
      <c r="A2201" s="84">
        <v>-39</v>
      </c>
      <c r="B2201" s="84">
        <v>18</v>
      </c>
      <c r="C2201" s="84" t="s">
        <v>8133</v>
      </c>
      <c r="D2201" s="84" t="s">
        <v>1386</v>
      </c>
      <c r="E2201" s="84" t="s">
        <v>146</v>
      </c>
      <c r="F2201" s="84" t="s">
        <v>147</v>
      </c>
      <c r="G2201" s="84" t="s">
        <v>147</v>
      </c>
      <c r="H2201" s="85">
        <v>31415</v>
      </c>
      <c r="I2201" s="84" t="s">
        <v>228</v>
      </c>
      <c r="J2201" s="84" t="s">
        <v>8134</v>
      </c>
      <c r="K2201" s="84">
        <v>45481</v>
      </c>
      <c r="L2201" s="84" t="s">
        <v>1127</v>
      </c>
      <c r="M2201" s="84">
        <v>1840039018</v>
      </c>
      <c r="N2201" s="86">
        <v>-20.2</v>
      </c>
      <c r="O2201" s="86">
        <v>20.2</v>
      </c>
      <c r="P2201" s="86">
        <v>0</v>
      </c>
      <c r="Q2201" s="84" t="s">
        <v>8135</v>
      </c>
      <c r="R2201" s="84" t="s">
        <v>220</v>
      </c>
      <c r="S2201" s="84">
        <v>2200</v>
      </c>
    </row>
    <row r="2202" spans="1:19" x14ac:dyDescent="0.3">
      <c r="A2202" s="84">
        <v>-39</v>
      </c>
      <c r="B2202" s="84">
        <v>19</v>
      </c>
      <c r="C2202" s="84" t="s">
        <v>8136</v>
      </c>
      <c r="D2202" s="84" t="s">
        <v>1002</v>
      </c>
      <c r="E2202" s="84" t="s">
        <v>146</v>
      </c>
      <c r="F2202" s="84" t="s">
        <v>147</v>
      </c>
      <c r="G2202" s="84" t="s">
        <v>147</v>
      </c>
      <c r="H2202" s="85">
        <v>31194</v>
      </c>
      <c r="I2202" s="84" t="s">
        <v>228</v>
      </c>
      <c r="J2202" s="84" t="s">
        <v>8137</v>
      </c>
      <c r="K2202" s="84">
        <v>57392</v>
      </c>
      <c r="L2202" s="84" t="s">
        <v>147</v>
      </c>
      <c r="M2202" s="84">
        <v>1930039123</v>
      </c>
      <c r="N2202" s="86">
        <v>-20.2</v>
      </c>
      <c r="O2202" s="86">
        <v>20.2</v>
      </c>
      <c r="P2202" s="86">
        <v>0</v>
      </c>
      <c r="Q2202" s="84" t="s">
        <v>8138</v>
      </c>
      <c r="R2202" s="84" t="s">
        <v>220</v>
      </c>
      <c r="S2202" s="84">
        <v>2201</v>
      </c>
    </row>
    <row r="2203" spans="1:19" x14ac:dyDescent="0.3">
      <c r="A2203" s="84">
        <v>-39</v>
      </c>
      <c r="B2203" s="84">
        <v>19</v>
      </c>
      <c r="C2203" s="84" t="s">
        <v>8139</v>
      </c>
      <c r="D2203" s="84" t="s">
        <v>1180</v>
      </c>
      <c r="E2203" s="84" t="s">
        <v>146</v>
      </c>
      <c r="F2203" s="84" t="s">
        <v>147</v>
      </c>
      <c r="G2203" s="84" t="s">
        <v>159</v>
      </c>
      <c r="H2203" s="85">
        <v>28577</v>
      </c>
      <c r="I2203" s="84" t="s">
        <v>148</v>
      </c>
      <c r="J2203" s="84" t="s">
        <v>8140</v>
      </c>
      <c r="K2203" s="84">
        <v>8077</v>
      </c>
      <c r="L2203" s="84" t="s">
        <v>2463</v>
      </c>
      <c r="M2203" s="84">
        <v>1940039019</v>
      </c>
      <c r="N2203" s="86">
        <v>-20.2</v>
      </c>
      <c r="O2203" s="86">
        <v>20.2</v>
      </c>
      <c r="P2203" s="86">
        <v>0</v>
      </c>
      <c r="Q2203" s="84" t="s">
        <v>8141</v>
      </c>
      <c r="R2203" s="84" t="s">
        <v>220</v>
      </c>
      <c r="S2203" s="84">
        <v>2202</v>
      </c>
    </row>
    <row r="2204" spans="1:19" x14ac:dyDescent="0.3">
      <c r="A2204" s="84">
        <v>229</v>
      </c>
      <c r="B2204" s="84">
        <v>20</v>
      </c>
      <c r="C2204" s="84" t="s">
        <v>8142</v>
      </c>
      <c r="D2204" s="84" t="s">
        <v>5855</v>
      </c>
      <c r="E2204" s="84" t="s">
        <v>165</v>
      </c>
      <c r="F2204" s="84" t="s">
        <v>147</v>
      </c>
      <c r="G2204" s="84" t="s">
        <v>147</v>
      </c>
      <c r="H2204" s="85">
        <v>36474</v>
      </c>
      <c r="I2204" s="84" t="s">
        <v>148</v>
      </c>
      <c r="J2204" s="84" t="s">
        <v>8143</v>
      </c>
      <c r="K2204" s="84">
        <v>2004</v>
      </c>
      <c r="L2204" s="84" t="s">
        <v>1990</v>
      </c>
      <c r="M2204" s="84">
        <v>2010229100</v>
      </c>
      <c r="N2204" s="86">
        <v>-20.2</v>
      </c>
      <c r="O2204" s="86">
        <v>20.2</v>
      </c>
      <c r="P2204" s="86">
        <v>0</v>
      </c>
      <c r="Q2204" s="84" t="s">
        <v>8144</v>
      </c>
      <c r="S2204" s="84">
        <v>2203</v>
      </c>
    </row>
    <row r="2205" spans="1:19" x14ac:dyDescent="0.3">
      <c r="A2205" s="84">
        <v>389</v>
      </c>
      <c r="B2205" s="84">
        <v>19</v>
      </c>
      <c r="C2205" s="84" t="s">
        <v>8142</v>
      </c>
      <c r="D2205" s="84" t="s">
        <v>264</v>
      </c>
      <c r="E2205" s="84" t="s">
        <v>165</v>
      </c>
      <c r="F2205" s="84" t="s">
        <v>147</v>
      </c>
      <c r="G2205" s="84" t="s">
        <v>147</v>
      </c>
      <c r="H2205" s="85">
        <v>35450</v>
      </c>
      <c r="I2205" s="84" t="s">
        <v>148</v>
      </c>
      <c r="J2205" s="84" t="s">
        <v>8145</v>
      </c>
      <c r="K2205" s="84">
        <v>2371</v>
      </c>
      <c r="L2205" s="84" t="s">
        <v>8146</v>
      </c>
      <c r="M2205" s="84">
        <v>1910389141</v>
      </c>
      <c r="N2205" s="86">
        <v>-20.2</v>
      </c>
      <c r="O2205" s="86">
        <v>20.2</v>
      </c>
      <c r="P2205" s="86">
        <v>0</v>
      </c>
      <c r="Q2205" s="84" t="s">
        <v>8147</v>
      </c>
      <c r="S2205" s="84">
        <v>2204</v>
      </c>
    </row>
    <row r="2206" spans="1:19" x14ac:dyDescent="0.3">
      <c r="A2206" s="84">
        <v>230</v>
      </c>
      <c r="B2206" s="84">
        <v>19</v>
      </c>
      <c r="C2206" s="84" t="s">
        <v>8148</v>
      </c>
      <c r="D2206" s="84" t="s">
        <v>2041</v>
      </c>
      <c r="E2206" s="84" t="s">
        <v>146</v>
      </c>
      <c r="F2206" s="84" t="s">
        <v>147</v>
      </c>
      <c r="G2206" s="84" t="s">
        <v>430</v>
      </c>
      <c r="H2206" s="85">
        <v>34928</v>
      </c>
      <c r="I2206" s="84" t="s">
        <v>148</v>
      </c>
      <c r="J2206" s="84" t="s">
        <v>8149</v>
      </c>
      <c r="K2206" s="84">
        <v>4910</v>
      </c>
      <c r="L2206" s="84" t="s">
        <v>8150</v>
      </c>
      <c r="M2206" s="84">
        <v>1910230038</v>
      </c>
      <c r="N2206" s="86">
        <v>-20.2</v>
      </c>
      <c r="O2206" s="86">
        <v>20.2</v>
      </c>
      <c r="P2206" s="86">
        <v>0</v>
      </c>
      <c r="Q2206" s="84" t="s">
        <v>8151</v>
      </c>
      <c r="S2206" s="84">
        <v>2205</v>
      </c>
    </row>
    <row r="2207" spans="1:19" x14ac:dyDescent="0.3">
      <c r="A2207" s="84">
        <v>-42</v>
      </c>
      <c r="B2207" s="84">
        <v>19</v>
      </c>
      <c r="C2207" s="84" t="s">
        <v>8152</v>
      </c>
      <c r="D2207" s="84" t="s">
        <v>1090</v>
      </c>
      <c r="E2207" s="84" t="s">
        <v>165</v>
      </c>
      <c r="F2207" s="84" t="s">
        <v>147</v>
      </c>
      <c r="G2207" s="84" t="s">
        <v>147</v>
      </c>
      <c r="H2207" s="85">
        <v>35591</v>
      </c>
      <c r="I2207" s="84" t="s">
        <v>228</v>
      </c>
      <c r="J2207" s="84" t="s">
        <v>8153</v>
      </c>
      <c r="K2207" s="84">
        <v>76437</v>
      </c>
      <c r="L2207" s="84" t="s">
        <v>147</v>
      </c>
      <c r="M2207" s="84">
        <v>1940042011</v>
      </c>
      <c r="N2207" s="86">
        <v>-20.2</v>
      </c>
      <c r="O2207" s="86">
        <v>20.2</v>
      </c>
      <c r="P2207" s="86">
        <v>0</v>
      </c>
      <c r="Q2207" s="84" t="s">
        <v>8154</v>
      </c>
      <c r="R2207" s="84" t="s">
        <v>232</v>
      </c>
      <c r="S2207" s="84">
        <v>2206</v>
      </c>
    </row>
    <row r="2208" spans="1:19" x14ac:dyDescent="0.3">
      <c r="A2208" s="84">
        <v>-39</v>
      </c>
      <c r="B2208" s="84">
        <v>20</v>
      </c>
      <c r="C2208" s="84" t="s">
        <v>8155</v>
      </c>
      <c r="D2208" s="84" t="s">
        <v>1360</v>
      </c>
      <c r="E2208" s="84" t="s">
        <v>146</v>
      </c>
      <c r="F2208" s="84" t="s">
        <v>147</v>
      </c>
      <c r="G2208" s="84" t="s">
        <v>246</v>
      </c>
      <c r="H2208" s="85">
        <v>34116</v>
      </c>
      <c r="I2208" s="84" t="s">
        <v>228</v>
      </c>
      <c r="J2208" s="84" t="s">
        <v>8156</v>
      </c>
      <c r="K2208" s="84">
        <v>72202</v>
      </c>
      <c r="L2208" s="84" t="s">
        <v>8157</v>
      </c>
      <c r="M2208" s="84">
        <v>2030039067</v>
      </c>
      <c r="N2208" s="86">
        <v>-20.2</v>
      </c>
      <c r="O2208" s="86">
        <v>20.2</v>
      </c>
      <c r="P2208" s="86">
        <v>0</v>
      </c>
      <c r="Q2208" s="84" t="s">
        <v>8158</v>
      </c>
      <c r="R2208" s="84" t="s">
        <v>220</v>
      </c>
      <c r="S2208" s="84">
        <v>2207</v>
      </c>
    </row>
    <row r="2209" spans="1:19" x14ac:dyDescent="0.3">
      <c r="A2209" s="84">
        <v>389</v>
      </c>
      <c r="B2209" s="84">
        <v>18</v>
      </c>
      <c r="C2209" s="84" t="s">
        <v>8159</v>
      </c>
      <c r="D2209" s="84" t="s">
        <v>8160</v>
      </c>
      <c r="E2209" s="84" t="s">
        <v>165</v>
      </c>
      <c r="F2209" s="84" t="s">
        <v>147</v>
      </c>
      <c r="G2209" s="84" t="s">
        <v>147</v>
      </c>
      <c r="H2209" s="85">
        <v>34012</v>
      </c>
      <c r="I2209" s="84" t="s">
        <v>148</v>
      </c>
      <c r="J2209" s="84" t="s">
        <v>8161</v>
      </c>
      <c r="K2209" s="84">
        <v>1020</v>
      </c>
      <c r="L2209" s="84" t="s">
        <v>161</v>
      </c>
      <c r="M2209" s="84">
        <v>1810389048</v>
      </c>
      <c r="N2209" s="86">
        <v>-20.2</v>
      </c>
      <c r="O2209" s="86">
        <v>20.2</v>
      </c>
      <c r="P2209" s="86">
        <v>0</v>
      </c>
      <c r="Q2209" s="84" t="s">
        <v>8162</v>
      </c>
      <c r="S2209" s="84">
        <v>2208</v>
      </c>
    </row>
    <row r="2210" spans="1:19" x14ac:dyDescent="0.3">
      <c r="A2210" s="84">
        <v>387</v>
      </c>
      <c r="B2210" s="84">
        <v>19</v>
      </c>
      <c r="C2210" s="84" t="s">
        <v>8163</v>
      </c>
      <c r="D2210" s="84" t="s">
        <v>1360</v>
      </c>
      <c r="E2210" s="84" t="s">
        <v>146</v>
      </c>
      <c r="F2210" s="84" t="s">
        <v>147</v>
      </c>
      <c r="G2210" s="84" t="s">
        <v>147</v>
      </c>
      <c r="H2210" s="85">
        <v>35299</v>
      </c>
      <c r="I2210" s="84" t="s">
        <v>228</v>
      </c>
      <c r="J2210" s="84" t="s">
        <v>8164</v>
      </c>
      <c r="K2210" s="84">
        <v>1020</v>
      </c>
      <c r="L2210" s="84" t="s">
        <v>155</v>
      </c>
      <c r="M2210" s="84">
        <v>1920387002</v>
      </c>
      <c r="N2210" s="86">
        <v>-20.2</v>
      </c>
      <c r="O2210" s="86">
        <v>20.2</v>
      </c>
      <c r="P2210" s="86">
        <v>0</v>
      </c>
      <c r="Q2210" s="84" t="s">
        <v>8165</v>
      </c>
      <c r="R2210" s="84" t="s">
        <v>204</v>
      </c>
      <c r="S2210" s="84">
        <v>2209</v>
      </c>
    </row>
    <row r="2211" spans="1:19" x14ac:dyDescent="0.3">
      <c r="A2211" s="84">
        <v>392</v>
      </c>
      <c r="B2211" s="84">
        <v>19</v>
      </c>
      <c r="C2211" s="84" t="s">
        <v>8166</v>
      </c>
      <c r="D2211" s="84" t="s">
        <v>3209</v>
      </c>
      <c r="E2211" s="84" t="s">
        <v>165</v>
      </c>
      <c r="F2211" s="84" t="s">
        <v>147</v>
      </c>
      <c r="G2211" s="84" t="s">
        <v>239</v>
      </c>
      <c r="H2211" s="85">
        <v>30461</v>
      </c>
      <c r="I2211" s="84" t="s">
        <v>148</v>
      </c>
      <c r="J2211" s="84" t="s">
        <v>8167</v>
      </c>
      <c r="K2211" s="84">
        <v>1220</v>
      </c>
      <c r="L2211" s="84" t="s">
        <v>150</v>
      </c>
      <c r="M2211" s="84">
        <v>1910392022</v>
      </c>
      <c r="N2211" s="86">
        <v>-20.2</v>
      </c>
      <c r="O2211" s="86">
        <v>0</v>
      </c>
      <c r="P2211" s="86">
        <v>-20.2</v>
      </c>
      <c r="Q2211" s="84" t="s">
        <v>8168</v>
      </c>
      <c r="R2211" s="84" t="s">
        <v>198</v>
      </c>
      <c r="S2211" s="84">
        <v>2210</v>
      </c>
    </row>
    <row r="2212" spans="1:19" x14ac:dyDescent="0.3">
      <c r="A2212" s="84">
        <v>389</v>
      </c>
      <c r="B2212" s="84">
        <v>19</v>
      </c>
      <c r="C2212" s="84" t="s">
        <v>8169</v>
      </c>
      <c r="D2212" s="84" t="s">
        <v>8170</v>
      </c>
      <c r="E2212" s="84" t="s">
        <v>146</v>
      </c>
      <c r="F2212" s="84" t="s">
        <v>147</v>
      </c>
      <c r="G2212" s="84" t="s">
        <v>147</v>
      </c>
      <c r="H2212" s="85">
        <v>36195</v>
      </c>
      <c r="I2212" s="84" t="s">
        <v>148</v>
      </c>
      <c r="J2212" s="84" t="s">
        <v>8171</v>
      </c>
      <c r="K2212" s="84">
        <v>1030</v>
      </c>
      <c r="L2212" s="84" t="s">
        <v>277</v>
      </c>
      <c r="M2212" s="84">
        <v>1910389078</v>
      </c>
      <c r="N2212" s="86">
        <v>-20.2</v>
      </c>
      <c r="O2212" s="86">
        <v>20.2</v>
      </c>
      <c r="P2212" s="86">
        <v>0</v>
      </c>
      <c r="Q2212" s="84" t="s">
        <v>8172</v>
      </c>
      <c r="S2212" s="84">
        <v>2211</v>
      </c>
    </row>
    <row r="2213" spans="1:19" x14ac:dyDescent="0.3">
      <c r="A2213" s="84">
        <v>389</v>
      </c>
      <c r="B2213" s="84">
        <v>17</v>
      </c>
      <c r="C2213" s="84" t="s">
        <v>8173</v>
      </c>
      <c r="D2213" s="84" t="s">
        <v>639</v>
      </c>
      <c r="E2213" s="84" t="s">
        <v>165</v>
      </c>
      <c r="F2213" s="84" t="s">
        <v>147</v>
      </c>
      <c r="G2213" s="84" t="s">
        <v>147</v>
      </c>
      <c r="H2213" s="85">
        <v>35428</v>
      </c>
      <c r="I2213" s="84" t="s">
        <v>516</v>
      </c>
      <c r="J2213" s="84" t="s">
        <v>8174</v>
      </c>
      <c r="K2213" s="84">
        <v>1150</v>
      </c>
      <c r="L2213" s="84" t="s">
        <v>173</v>
      </c>
      <c r="M2213" s="84">
        <v>1710389074</v>
      </c>
      <c r="N2213" s="86">
        <v>-20.2</v>
      </c>
      <c r="O2213" s="86">
        <v>20.2</v>
      </c>
      <c r="P2213" s="86">
        <v>0</v>
      </c>
      <c r="Q2213" s="84" t="s">
        <v>8175</v>
      </c>
      <c r="S2213" s="84">
        <v>2212</v>
      </c>
    </row>
    <row r="2214" spans="1:19" x14ac:dyDescent="0.3">
      <c r="A2214" s="84">
        <v>1389</v>
      </c>
      <c r="B2214" s="84">
        <v>20</v>
      </c>
      <c r="C2214" s="84" t="s">
        <v>8176</v>
      </c>
      <c r="D2214" s="84" t="s">
        <v>8177</v>
      </c>
      <c r="E2214" s="84" t="s">
        <v>146</v>
      </c>
      <c r="F2214" s="84" t="s">
        <v>147</v>
      </c>
      <c r="G2214" s="84" t="s">
        <v>147</v>
      </c>
      <c r="H2214" s="85">
        <v>33016</v>
      </c>
      <c r="I2214" s="84" t="s">
        <v>421</v>
      </c>
      <c r="J2214" s="84" t="s">
        <v>8178</v>
      </c>
      <c r="K2214" s="84">
        <v>1140</v>
      </c>
      <c r="L2214" s="84" t="s">
        <v>147</v>
      </c>
      <c r="M2214" s="84">
        <v>2010389254</v>
      </c>
      <c r="N2214" s="86">
        <v>-20.2</v>
      </c>
      <c r="O2214" s="86">
        <v>20.2</v>
      </c>
      <c r="P2214" s="86">
        <v>0</v>
      </c>
      <c r="Q2214" s="84" t="s">
        <v>8179</v>
      </c>
      <c r="S2214" s="84">
        <v>2213</v>
      </c>
    </row>
    <row r="2215" spans="1:19" x14ac:dyDescent="0.3">
      <c r="A2215" s="84">
        <v>-39</v>
      </c>
      <c r="B2215" s="84">
        <v>19</v>
      </c>
      <c r="C2215" s="84" t="s">
        <v>8180</v>
      </c>
      <c r="D2215" s="84" t="s">
        <v>8181</v>
      </c>
      <c r="E2215" s="84" t="s">
        <v>146</v>
      </c>
      <c r="F2215" s="84" t="s">
        <v>147</v>
      </c>
      <c r="G2215" s="84" t="s">
        <v>147</v>
      </c>
      <c r="H2215" s="85">
        <v>26306</v>
      </c>
      <c r="I2215" s="84" t="s">
        <v>228</v>
      </c>
      <c r="J2215" s="84" t="s">
        <v>8182</v>
      </c>
      <c r="K2215" s="84">
        <v>34127</v>
      </c>
      <c r="L2215" s="84" t="s">
        <v>147</v>
      </c>
      <c r="M2215" s="84">
        <v>1940039062</v>
      </c>
      <c r="N2215" s="86">
        <v>-20.2</v>
      </c>
      <c r="O2215" s="86">
        <v>20.2</v>
      </c>
      <c r="P2215" s="86">
        <v>0</v>
      </c>
      <c r="Q2215" s="84" t="s">
        <v>8183</v>
      </c>
      <c r="R2215" s="84" t="s">
        <v>220</v>
      </c>
      <c r="S2215" s="84">
        <v>2214</v>
      </c>
    </row>
    <row r="2216" spans="1:19" x14ac:dyDescent="0.3">
      <c r="A2216" s="84">
        <v>1389</v>
      </c>
      <c r="B2216" s="84">
        <v>18</v>
      </c>
      <c r="C2216" s="84" t="s">
        <v>8184</v>
      </c>
      <c r="D2216" s="84" t="s">
        <v>4607</v>
      </c>
      <c r="E2216" s="84" t="s">
        <v>146</v>
      </c>
      <c r="F2216" s="84" t="s">
        <v>147</v>
      </c>
      <c r="G2216" s="84" t="s">
        <v>147</v>
      </c>
      <c r="H2216" s="85">
        <v>35486</v>
      </c>
      <c r="I2216" s="84" t="s">
        <v>148</v>
      </c>
      <c r="J2216" s="84" t="s">
        <v>8185</v>
      </c>
      <c r="K2216" s="84">
        <v>4100</v>
      </c>
      <c r="L2216" s="84" t="s">
        <v>8186</v>
      </c>
      <c r="M2216" s="84">
        <v>1810389932</v>
      </c>
      <c r="N2216" s="86">
        <v>-20.2</v>
      </c>
      <c r="O2216" s="86">
        <v>20.2</v>
      </c>
      <c r="P2216" s="86">
        <v>0</v>
      </c>
      <c r="Q2216" s="84" t="s">
        <v>8187</v>
      </c>
      <c r="S2216" s="84">
        <v>2215</v>
      </c>
    </row>
    <row r="2217" spans="1:19" x14ac:dyDescent="0.3">
      <c r="A2217" s="84">
        <v>613</v>
      </c>
      <c r="B2217" s="84">
        <v>20</v>
      </c>
      <c r="C2217" s="84" t="s">
        <v>8188</v>
      </c>
      <c r="D2217" s="84" t="s">
        <v>8189</v>
      </c>
      <c r="E2217" s="84" t="s">
        <v>165</v>
      </c>
      <c r="F2217" s="84" t="s">
        <v>147</v>
      </c>
      <c r="G2217" s="84" t="s">
        <v>147</v>
      </c>
      <c r="H2217" s="85">
        <v>35907</v>
      </c>
      <c r="I2217" s="84" t="s">
        <v>611</v>
      </c>
      <c r="J2217" s="84" t="s">
        <v>8190</v>
      </c>
      <c r="K2217" s="84">
        <v>1020</v>
      </c>
      <c r="L2217" s="84" t="s">
        <v>155</v>
      </c>
      <c r="M2217" s="84">
        <v>2010613030</v>
      </c>
      <c r="N2217" s="86">
        <v>-20.2</v>
      </c>
      <c r="O2217" s="86">
        <v>21</v>
      </c>
      <c r="P2217" s="86">
        <v>0.8</v>
      </c>
      <c r="Q2217" s="84" t="s">
        <v>8191</v>
      </c>
      <c r="R2217" s="84" t="s">
        <v>204</v>
      </c>
      <c r="S2217" s="84">
        <v>2216</v>
      </c>
    </row>
    <row r="2218" spans="1:19" x14ac:dyDescent="0.3">
      <c r="A2218" s="84">
        <v>-42</v>
      </c>
      <c r="B2218" s="84">
        <v>20</v>
      </c>
      <c r="C2218" s="84" t="s">
        <v>8192</v>
      </c>
      <c r="D2218" s="84" t="s">
        <v>1061</v>
      </c>
      <c r="E2218" s="84" t="s">
        <v>165</v>
      </c>
      <c r="F2218" s="84" t="s">
        <v>1194</v>
      </c>
      <c r="G2218" s="84" t="s">
        <v>147</v>
      </c>
      <c r="H2218" s="85">
        <v>30870</v>
      </c>
      <c r="I2218" s="84" t="s">
        <v>148</v>
      </c>
      <c r="J2218" s="84" t="s">
        <v>8193</v>
      </c>
      <c r="K2218" s="84">
        <v>9020</v>
      </c>
      <c r="L2218" s="84" t="s">
        <v>4660</v>
      </c>
      <c r="M2218" s="84">
        <v>2030042003</v>
      </c>
      <c r="N2218" s="86">
        <v>-20.2</v>
      </c>
      <c r="O2218" s="86">
        <v>20.2</v>
      </c>
      <c r="P2218" s="86">
        <v>0</v>
      </c>
      <c r="Q2218" s="84" t="s">
        <v>8194</v>
      </c>
      <c r="R2218" s="84" t="s">
        <v>232</v>
      </c>
      <c r="S2218" s="84">
        <v>2217</v>
      </c>
    </row>
    <row r="2219" spans="1:19" x14ac:dyDescent="0.3">
      <c r="A2219" s="84">
        <v>-39</v>
      </c>
      <c r="B2219" s="84">
        <v>19</v>
      </c>
      <c r="C2219" s="84" t="s">
        <v>8195</v>
      </c>
      <c r="D2219" s="84" t="s">
        <v>2874</v>
      </c>
      <c r="E2219" s="84" t="s">
        <v>165</v>
      </c>
      <c r="F2219" s="84" t="s">
        <v>147</v>
      </c>
      <c r="G2219" s="84" t="s">
        <v>147</v>
      </c>
      <c r="H2219" s="85">
        <v>33447</v>
      </c>
      <c r="I2219" s="84" t="s">
        <v>228</v>
      </c>
      <c r="J2219" s="84" t="s">
        <v>8196</v>
      </c>
      <c r="K2219" s="84">
        <v>81369</v>
      </c>
      <c r="L2219" s="84" t="s">
        <v>147</v>
      </c>
      <c r="M2219" s="84">
        <v>1930039055</v>
      </c>
      <c r="N2219" s="86">
        <v>-20.2</v>
      </c>
      <c r="O2219" s="86">
        <v>20.2</v>
      </c>
      <c r="P2219" s="86">
        <v>0</v>
      </c>
      <c r="Q2219" s="84" t="s">
        <v>8197</v>
      </c>
      <c r="R2219" s="84" t="s">
        <v>220</v>
      </c>
      <c r="S2219" s="84">
        <v>2218</v>
      </c>
    </row>
    <row r="2220" spans="1:19" x14ac:dyDescent="0.3">
      <c r="A2220" s="84">
        <v>387</v>
      </c>
      <c r="B2220" s="84">
        <v>20</v>
      </c>
      <c r="C2220" s="84" t="s">
        <v>8198</v>
      </c>
      <c r="D2220" s="84" t="s">
        <v>8199</v>
      </c>
      <c r="E2220" s="84" t="s">
        <v>165</v>
      </c>
      <c r="F2220" s="84" t="s">
        <v>147</v>
      </c>
      <c r="G2220" s="84" t="s">
        <v>147</v>
      </c>
      <c r="H2220" s="85">
        <v>33087</v>
      </c>
      <c r="I2220" s="84" t="s">
        <v>228</v>
      </c>
      <c r="J2220" s="84" t="s">
        <v>8200</v>
      </c>
      <c r="K2220" s="84">
        <v>1210</v>
      </c>
      <c r="L2220" s="84" t="s">
        <v>261</v>
      </c>
      <c r="M2220" s="84">
        <v>2010387037</v>
      </c>
      <c r="N2220" s="86">
        <v>-20.2</v>
      </c>
      <c r="O2220" s="86">
        <v>40.4</v>
      </c>
      <c r="P2220" s="86">
        <v>20.2</v>
      </c>
      <c r="Q2220" s="84" t="s">
        <v>8201</v>
      </c>
      <c r="S2220" s="84">
        <v>2219</v>
      </c>
    </row>
    <row r="2221" spans="1:19" x14ac:dyDescent="0.3">
      <c r="A2221" s="84">
        <v>582</v>
      </c>
      <c r="B2221" s="84">
        <v>19</v>
      </c>
      <c r="C2221" s="84" t="s">
        <v>416</v>
      </c>
      <c r="D2221" s="84" t="s">
        <v>8202</v>
      </c>
      <c r="E2221" s="84" t="s">
        <v>165</v>
      </c>
      <c r="F2221" s="84" t="s">
        <v>147</v>
      </c>
      <c r="G2221" s="84" t="s">
        <v>147</v>
      </c>
      <c r="H2221" s="85">
        <v>32889</v>
      </c>
      <c r="I2221" s="84" t="s">
        <v>148</v>
      </c>
      <c r="J2221" s="84" t="s">
        <v>8203</v>
      </c>
      <c r="K2221" s="84">
        <v>1150</v>
      </c>
      <c r="L2221" s="84" t="s">
        <v>173</v>
      </c>
      <c r="M2221" s="84">
        <v>1910582047</v>
      </c>
      <c r="N2221" s="86">
        <v>-20.2</v>
      </c>
      <c r="O2221" s="86">
        <v>20.2</v>
      </c>
      <c r="P2221" s="86">
        <v>0</v>
      </c>
      <c r="Q2221" s="84" t="s">
        <v>8204</v>
      </c>
      <c r="S2221" s="84">
        <v>2220</v>
      </c>
    </row>
    <row r="2222" spans="1:19" x14ac:dyDescent="0.3">
      <c r="A2222" s="84">
        <v>229</v>
      </c>
      <c r="B2222" s="84">
        <v>20</v>
      </c>
      <c r="C2222" s="84" t="s">
        <v>8205</v>
      </c>
      <c r="D2222" s="84" t="s">
        <v>1024</v>
      </c>
      <c r="E2222" s="84" t="s">
        <v>146</v>
      </c>
      <c r="F2222" s="84" t="s">
        <v>147</v>
      </c>
      <c r="G2222" s="84" t="s">
        <v>147</v>
      </c>
      <c r="H2222" s="85">
        <v>36586</v>
      </c>
      <c r="I2222" s="84" t="s">
        <v>148</v>
      </c>
      <c r="J2222" s="84" t="s">
        <v>8206</v>
      </c>
      <c r="K2222" s="84">
        <v>1100</v>
      </c>
      <c r="L2222" s="84" t="s">
        <v>168</v>
      </c>
      <c r="M2222" s="84">
        <v>2010229083</v>
      </c>
      <c r="N2222" s="86">
        <v>-20.2</v>
      </c>
      <c r="O2222" s="86">
        <v>20.2</v>
      </c>
      <c r="P2222" s="86">
        <v>0</v>
      </c>
      <c r="Q2222" s="84" t="s">
        <v>8207</v>
      </c>
      <c r="S2222" s="84">
        <v>2221</v>
      </c>
    </row>
    <row r="2223" spans="1:19" x14ac:dyDescent="0.3">
      <c r="A2223" s="84">
        <v>387</v>
      </c>
      <c r="B2223" s="84">
        <v>19</v>
      </c>
      <c r="C2223" s="84" t="s">
        <v>8208</v>
      </c>
      <c r="D2223" s="84" t="s">
        <v>415</v>
      </c>
      <c r="E2223" s="84" t="s">
        <v>146</v>
      </c>
      <c r="F2223" s="84" t="s">
        <v>147</v>
      </c>
      <c r="G2223" s="84" t="s">
        <v>147</v>
      </c>
      <c r="H2223" s="85">
        <v>27467</v>
      </c>
      <c r="I2223" s="84" t="s">
        <v>228</v>
      </c>
      <c r="J2223" s="84" t="s">
        <v>8209</v>
      </c>
      <c r="K2223" s="84">
        <v>1050</v>
      </c>
      <c r="L2223" s="84" t="s">
        <v>192</v>
      </c>
      <c r="M2223" s="84">
        <v>1910387037</v>
      </c>
      <c r="N2223" s="86">
        <v>-20.2</v>
      </c>
      <c r="O2223" s="86">
        <v>20.2</v>
      </c>
      <c r="P2223" s="86">
        <v>0</v>
      </c>
      <c r="Q2223" s="84" t="s">
        <v>8210</v>
      </c>
      <c r="S2223" s="84">
        <v>2222</v>
      </c>
    </row>
    <row r="2224" spans="1:19" x14ac:dyDescent="0.3">
      <c r="A2224" s="84">
        <v>705</v>
      </c>
      <c r="B2224" s="84">
        <v>19</v>
      </c>
      <c r="C2224" s="84" t="s">
        <v>8211</v>
      </c>
      <c r="D2224" s="84" t="s">
        <v>2123</v>
      </c>
      <c r="E2224" s="84" t="s">
        <v>165</v>
      </c>
      <c r="F2224" s="84" t="s">
        <v>147</v>
      </c>
      <c r="G2224" s="84" t="s">
        <v>147</v>
      </c>
      <c r="H2224" s="85">
        <v>33311</v>
      </c>
      <c r="I2224" s="84" t="s">
        <v>860</v>
      </c>
      <c r="J2224" s="84" t="s">
        <v>8212</v>
      </c>
      <c r="K2224" s="84">
        <v>11080</v>
      </c>
      <c r="L2224" s="84" t="s">
        <v>5539</v>
      </c>
      <c r="M2224" s="84">
        <v>1910705016</v>
      </c>
      <c r="N2224" s="86">
        <v>-20.2</v>
      </c>
      <c r="O2224" s="86">
        <v>20.2</v>
      </c>
      <c r="P2224" s="86">
        <v>0</v>
      </c>
      <c r="Q2224" s="84" t="s">
        <v>8213</v>
      </c>
      <c r="S2224" s="84">
        <v>2223</v>
      </c>
    </row>
    <row r="2225" spans="1:19" x14ac:dyDescent="0.3">
      <c r="A2225" s="84">
        <v>1389</v>
      </c>
      <c r="B2225" s="84">
        <v>19</v>
      </c>
      <c r="C2225" s="84" t="s">
        <v>8214</v>
      </c>
      <c r="D2225" s="84" t="s">
        <v>8215</v>
      </c>
      <c r="E2225" s="84" t="s">
        <v>165</v>
      </c>
      <c r="F2225" s="84" t="s">
        <v>147</v>
      </c>
      <c r="G2225" s="84" t="s">
        <v>147</v>
      </c>
      <c r="H2225" s="85">
        <v>36605</v>
      </c>
      <c r="I2225" s="84" t="s">
        <v>341</v>
      </c>
      <c r="J2225" s="84" t="s">
        <v>8216</v>
      </c>
      <c r="K2225" s="84">
        <v>1030</v>
      </c>
      <c r="L2225" s="84" t="s">
        <v>155</v>
      </c>
      <c r="M2225" s="84">
        <v>1910389198</v>
      </c>
      <c r="N2225" s="86">
        <v>-20.2</v>
      </c>
      <c r="O2225" s="86">
        <v>20.2</v>
      </c>
      <c r="P2225" s="86">
        <v>0</v>
      </c>
      <c r="Q2225" s="84" t="s">
        <v>8217</v>
      </c>
      <c r="S2225" s="84">
        <v>2224</v>
      </c>
    </row>
    <row r="2226" spans="1:19" x14ac:dyDescent="0.3">
      <c r="A2226" s="84">
        <v>389</v>
      </c>
      <c r="B2226" s="84">
        <v>17</v>
      </c>
      <c r="C2226" s="84" t="s">
        <v>8218</v>
      </c>
      <c r="D2226" s="84" t="s">
        <v>3240</v>
      </c>
      <c r="E2226" s="84" t="s">
        <v>165</v>
      </c>
      <c r="F2226" s="84" t="s">
        <v>147</v>
      </c>
      <c r="G2226" s="84" t="s">
        <v>147</v>
      </c>
      <c r="H2226" s="85">
        <v>33856</v>
      </c>
      <c r="I2226" s="84" t="s">
        <v>148</v>
      </c>
      <c r="J2226" s="84" t="s">
        <v>8219</v>
      </c>
      <c r="K2226" s="84">
        <v>1210</v>
      </c>
      <c r="L2226" s="84" t="s">
        <v>155</v>
      </c>
      <c r="M2226" s="84">
        <v>1710389165</v>
      </c>
      <c r="N2226" s="86">
        <v>-20.2</v>
      </c>
      <c r="O2226" s="86">
        <v>20.2</v>
      </c>
      <c r="P2226" s="86">
        <v>0</v>
      </c>
      <c r="Q2226" s="84" t="s">
        <v>8220</v>
      </c>
      <c r="S2226" s="84">
        <v>2225</v>
      </c>
    </row>
    <row r="2227" spans="1:19" x14ac:dyDescent="0.3">
      <c r="A2227" s="84">
        <v>705</v>
      </c>
      <c r="B2227" s="84">
        <v>20</v>
      </c>
      <c r="C2227" s="84" t="s">
        <v>8221</v>
      </c>
      <c r="D2227" s="84" t="s">
        <v>8222</v>
      </c>
      <c r="E2227" s="84" t="s">
        <v>165</v>
      </c>
      <c r="F2227" s="84" t="s">
        <v>147</v>
      </c>
      <c r="G2227" s="84" t="s">
        <v>239</v>
      </c>
      <c r="H2227" s="85">
        <v>35770</v>
      </c>
      <c r="I2227" s="84" t="s">
        <v>611</v>
      </c>
      <c r="J2227" s="84" t="s">
        <v>8223</v>
      </c>
      <c r="K2227" s="84">
        <v>1160</v>
      </c>
      <c r="L2227" s="84" t="s">
        <v>423</v>
      </c>
      <c r="M2227" s="84">
        <v>2010705023</v>
      </c>
      <c r="N2227" s="86">
        <v>-20.2</v>
      </c>
      <c r="O2227" s="86">
        <v>20.2</v>
      </c>
      <c r="P2227" s="86">
        <v>0</v>
      </c>
      <c r="Q2227" s="84" t="s">
        <v>8224</v>
      </c>
      <c r="S2227" s="84">
        <v>2226</v>
      </c>
    </row>
    <row r="2228" spans="1:19" x14ac:dyDescent="0.3">
      <c r="A2228" s="84">
        <v>389</v>
      </c>
      <c r="B2228" s="84">
        <v>19</v>
      </c>
      <c r="C2228" s="84" t="s">
        <v>8225</v>
      </c>
      <c r="D2228" s="84" t="s">
        <v>222</v>
      </c>
      <c r="E2228" s="84" t="s">
        <v>146</v>
      </c>
      <c r="F2228" s="84" t="s">
        <v>147</v>
      </c>
      <c r="G2228" s="84" t="s">
        <v>147</v>
      </c>
      <c r="H2228" s="85">
        <v>33694</v>
      </c>
      <c r="I2228" s="84" t="s">
        <v>228</v>
      </c>
      <c r="J2228" s="84" t="s">
        <v>8226</v>
      </c>
      <c r="K2228" s="84">
        <v>1090</v>
      </c>
      <c r="L2228" s="84" t="s">
        <v>1160</v>
      </c>
      <c r="M2228" s="84">
        <v>1910389079</v>
      </c>
      <c r="N2228" s="86">
        <v>-20.2</v>
      </c>
      <c r="O2228" s="86">
        <v>20.2</v>
      </c>
      <c r="P2228" s="86">
        <v>0</v>
      </c>
      <c r="Q2228" s="84" t="s">
        <v>8227</v>
      </c>
      <c r="S2228" s="84">
        <v>2227</v>
      </c>
    </row>
    <row r="2229" spans="1:19" x14ac:dyDescent="0.3">
      <c r="A2229" s="84">
        <v>480</v>
      </c>
      <c r="B2229" s="84">
        <v>18</v>
      </c>
      <c r="C2229" s="84" t="s">
        <v>8225</v>
      </c>
      <c r="D2229" s="84" t="s">
        <v>8228</v>
      </c>
      <c r="E2229" s="84" t="s">
        <v>146</v>
      </c>
      <c r="F2229" s="84" t="s">
        <v>147</v>
      </c>
      <c r="G2229" s="84" t="s">
        <v>147</v>
      </c>
      <c r="H2229" s="85">
        <v>35079</v>
      </c>
      <c r="I2229" s="84" t="s">
        <v>148</v>
      </c>
      <c r="J2229" s="84" t="s">
        <v>8229</v>
      </c>
      <c r="K2229" s="84">
        <v>2051</v>
      </c>
      <c r="L2229" s="84" t="s">
        <v>4698</v>
      </c>
      <c r="M2229" s="84">
        <v>1810480030</v>
      </c>
      <c r="N2229" s="86">
        <v>-20.2</v>
      </c>
      <c r="O2229" s="86">
        <v>20.2</v>
      </c>
      <c r="P2229" s="86">
        <v>0</v>
      </c>
      <c r="Q2229" s="84" t="s">
        <v>8230</v>
      </c>
      <c r="S2229" s="84">
        <v>2228</v>
      </c>
    </row>
    <row r="2230" spans="1:19" x14ac:dyDescent="0.3">
      <c r="A2230" s="84">
        <v>1389</v>
      </c>
      <c r="B2230" s="84">
        <v>18</v>
      </c>
      <c r="C2230" s="84" t="s">
        <v>8231</v>
      </c>
      <c r="D2230" s="84" t="s">
        <v>6084</v>
      </c>
      <c r="E2230" s="84" t="s">
        <v>146</v>
      </c>
      <c r="F2230" s="84" t="s">
        <v>147</v>
      </c>
      <c r="G2230" s="84" t="s">
        <v>147</v>
      </c>
      <c r="H2230" s="85">
        <v>36732</v>
      </c>
      <c r="I2230" s="84" t="s">
        <v>201</v>
      </c>
      <c r="J2230" s="84" t="s">
        <v>8232</v>
      </c>
      <c r="K2230" s="84">
        <v>1020</v>
      </c>
      <c r="L2230" s="84" t="s">
        <v>161</v>
      </c>
      <c r="M2230" s="84">
        <v>1810389933</v>
      </c>
      <c r="N2230" s="86">
        <v>-20.2</v>
      </c>
      <c r="O2230" s="86">
        <v>20.2</v>
      </c>
      <c r="P2230" s="86">
        <v>0</v>
      </c>
      <c r="Q2230" s="84" t="s">
        <v>8233</v>
      </c>
      <c r="S2230" s="84">
        <v>2229</v>
      </c>
    </row>
    <row r="2231" spans="1:19" x14ac:dyDescent="0.3">
      <c r="A2231" s="84">
        <v>582</v>
      </c>
      <c r="B2231" s="84">
        <v>19</v>
      </c>
      <c r="C2231" s="84" t="s">
        <v>8234</v>
      </c>
      <c r="D2231" s="84" t="s">
        <v>859</v>
      </c>
      <c r="E2231" s="84" t="s">
        <v>165</v>
      </c>
      <c r="F2231" s="84" t="s">
        <v>147</v>
      </c>
      <c r="G2231" s="84" t="s">
        <v>147</v>
      </c>
      <c r="H2231" s="85">
        <v>31707</v>
      </c>
      <c r="I2231" s="84" t="s">
        <v>1146</v>
      </c>
      <c r="J2231" s="84" t="s">
        <v>8235</v>
      </c>
      <c r="K2231" s="84">
        <v>1220</v>
      </c>
      <c r="L2231" s="84" t="s">
        <v>150</v>
      </c>
      <c r="M2231" s="84">
        <v>1910582048</v>
      </c>
      <c r="N2231" s="86">
        <v>-20.2</v>
      </c>
      <c r="O2231" s="86">
        <v>20.2</v>
      </c>
      <c r="P2231" s="86">
        <v>0</v>
      </c>
      <c r="Q2231" s="84" t="s">
        <v>8236</v>
      </c>
      <c r="S2231" s="84">
        <v>2230</v>
      </c>
    </row>
    <row r="2232" spans="1:19" x14ac:dyDescent="0.3">
      <c r="A2232" s="84">
        <v>-42</v>
      </c>
      <c r="B2232" s="84">
        <v>19</v>
      </c>
      <c r="C2232" s="84" t="s">
        <v>8237</v>
      </c>
      <c r="D2232" s="84" t="s">
        <v>6966</v>
      </c>
      <c r="E2232" s="84" t="s">
        <v>165</v>
      </c>
      <c r="F2232" s="84" t="s">
        <v>147</v>
      </c>
      <c r="G2232" s="84" t="s">
        <v>147</v>
      </c>
      <c r="H2232" s="85">
        <v>28482</v>
      </c>
      <c r="I2232" s="84" t="s">
        <v>148</v>
      </c>
      <c r="J2232" s="84" t="s">
        <v>8238</v>
      </c>
      <c r="K2232" s="84">
        <v>1150</v>
      </c>
      <c r="L2232" s="84" t="s">
        <v>712</v>
      </c>
      <c r="M2232" s="84">
        <v>1940042032</v>
      </c>
      <c r="N2232" s="86">
        <v>-20.2</v>
      </c>
      <c r="O2232" s="86">
        <v>20.2</v>
      </c>
      <c r="P2232" s="86">
        <v>0</v>
      </c>
      <c r="Q2232" s="84" t="s">
        <v>8239</v>
      </c>
      <c r="R2232" s="84" t="s">
        <v>232</v>
      </c>
      <c r="S2232" s="84">
        <v>2231</v>
      </c>
    </row>
    <row r="2233" spans="1:19" x14ac:dyDescent="0.3">
      <c r="A2233" s="84">
        <v>-39</v>
      </c>
      <c r="B2233" s="84">
        <v>19</v>
      </c>
      <c r="C2233" s="84" t="s">
        <v>8240</v>
      </c>
      <c r="D2233" s="84" t="s">
        <v>1411</v>
      </c>
      <c r="E2233" s="84" t="s">
        <v>146</v>
      </c>
      <c r="F2233" s="84" t="s">
        <v>720</v>
      </c>
      <c r="G2233" s="84" t="s">
        <v>147</v>
      </c>
      <c r="H2233" s="85">
        <v>25613</v>
      </c>
      <c r="I2233" s="84" t="s">
        <v>228</v>
      </c>
      <c r="J2233" s="84" t="s">
        <v>8241</v>
      </c>
      <c r="K2233" s="84">
        <v>7751</v>
      </c>
      <c r="L2233" s="84" t="s">
        <v>147</v>
      </c>
      <c r="M2233" s="84">
        <v>1940039196</v>
      </c>
      <c r="N2233" s="86">
        <v>-20.2</v>
      </c>
      <c r="O2233" s="86">
        <v>20.2</v>
      </c>
      <c r="P2233" s="86">
        <v>0</v>
      </c>
      <c r="Q2233" s="84" t="s">
        <v>8242</v>
      </c>
      <c r="R2233" s="84" t="s">
        <v>220</v>
      </c>
      <c r="S2233" s="84">
        <v>2232</v>
      </c>
    </row>
    <row r="2234" spans="1:19" x14ac:dyDescent="0.3">
      <c r="A2234" s="84">
        <v>389</v>
      </c>
      <c r="B2234" s="84">
        <v>20</v>
      </c>
      <c r="C2234" s="84" t="s">
        <v>8243</v>
      </c>
      <c r="D2234" s="84" t="s">
        <v>8244</v>
      </c>
      <c r="E2234" s="84" t="s">
        <v>165</v>
      </c>
      <c r="F2234" s="84" t="s">
        <v>147</v>
      </c>
      <c r="G2234" s="84" t="s">
        <v>147</v>
      </c>
      <c r="H2234" s="85">
        <v>36560</v>
      </c>
      <c r="I2234" s="84" t="s">
        <v>148</v>
      </c>
      <c r="J2234" s="84" t="s">
        <v>8245</v>
      </c>
      <c r="K2234" s="84">
        <v>1040</v>
      </c>
      <c r="L2234" s="84" t="s">
        <v>620</v>
      </c>
      <c r="M2234" s="84">
        <v>2010389225</v>
      </c>
      <c r="N2234" s="86">
        <v>-20.2</v>
      </c>
      <c r="O2234" s="86">
        <v>20.2</v>
      </c>
      <c r="P2234" s="86">
        <v>0</v>
      </c>
      <c r="Q2234" s="84" t="s">
        <v>8246</v>
      </c>
      <c r="S2234" s="84">
        <v>2233</v>
      </c>
    </row>
    <row r="2235" spans="1:19" x14ac:dyDescent="0.3">
      <c r="A2235" s="84">
        <v>390</v>
      </c>
      <c r="B2235" s="84">
        <v>18</v>
      </c>
      <c r="C2235" s="84" t="s">
        <v>8247</v>
      </c>
      <c r="D2235" s="84" t="s">
        <v>7712</v>
      </c>
      <c r="E2235" s="84" t="s">
        <v>165</v>
      </c>
      <c r="F2235" s="84" t="s">
        <v>147</v>
      </c>
      <c r="G2235" s="84" t="s">
        <v>430</v>
      </c>
      <c r="H2235" s="85">
        <v>33018</v>
      </c>
      <c r="I2235" s="84" t="s">
        <v>148</v>
      </c>
      <c r="J2235" s="84" t="s">
        <v>8248</v>
      </c>
      <c r="K2235" s="84">
        <v>1050</v>
      </c>
      <c r="L2235" s="84" t="s">
        <v>192</v>
      </c>
      <c r="M2235" s="84">
        <v>1810390051</v>
      </c>
      <c r="N2235" s="86">
        <v>-20.2</v>
      </c>
      <c r="O2235" s="86">
        <v>20.2</v>
      </c>
      <c r="P2235" s="86">
        <v>0</v>
      </c>
      <c r="Q2235" s="84" t="s">
        <v>8249</v>
      </c>
      <c r="S2235" s="84">
        <v>2234</v>
      </c>
    </row>
    <row r="2236" spans="1:19" x14ac:dyDescent="0.3">
      <c r="A2236" s="84">
        <v>229</v>
      </c>
      <c r="B2236" s="84">
        <v>17</v>
      </c>
      <c r="C2236" s="84" t="s">
        <v>8250</v>
      </c>
      <c r="D2236" s="84" t="s">
        <v>566</v>
      </c>
      <c r="E2236" s="84" t="s">
        <v>165</v>
      </c>
      <c r="F2236" s="84" t="s">
        <v>147</v>
      </c>
      <c r="G2236" s="84" t="s">
        <v>147</v>
      </c>
      <c r="H2236" s="85">
        <v>33834</v>
      </c>
      <c r="I2236" s="84" t="s">
        <v>148</v>
      </c>
      <c r="J2236" s="84" t="s">
        <v>8251</v>
      </c>
      <c r="K2236" s="84">
        <v>2020</v>
      </c>
      <c r="L2236" s="84" t="s">
        <v>2756</v>
      </c>
      <c r="M2236" s="84">
        <v>1710229069</v>
      </c>
      <c r="N2236" s="86">
        <v>-20.2</v>
      </c>
      <c r="O2236" s="86">
        <v>20.2</v>
      </c>
      <c r="P2236" s="86">
        <v>0</v>
      </c>
      <c r="Q2236" s="84" t="s">
        <v>8252</v>
      </c>
      <c r="S2236" s="84">
        <v>2235</v>
      </c>
    </row>
    <row r="2237" spans="1:19" x14ac:dyDescent="0.3">
      <c r="A2237" s="84">
        <v>480</v>
      </c>
      <c r="B2237" s="84">
        <v>20</v>
      </c>
      <c r="C2237" s="84" t="s">
        <v>8253</v>
      </c>
      <c r="D2237" s="84" t="s">
        <v>415</v>
      </c>
      <c r="E2237" s="84" t="s">
        <v>146</v>
      </c>
      <c r="F2237" s="84" t="s">
        <v>147</v>
      </c>
      <c r="G2237" s="84" t="s">
        <v>147</v>
      </c>
      <c r="H2237" s="85">
        <v>35516</v>
      </c>
      <c r="I2237" s="84" t="s">
        <v>148</v>
      </c>
      <c r="J2237" s="84" t="s">
        <v>8254</v>
      </c>
      <c r="K2237" s="84">
        <v>1170</v>
      </c>
      <c r="L2237" s="84" t="s">
        <v>155</v>
      </c>
      <c r="M2237" s="84">
        <v>2010480028</v>
      </c>
      <c r="N2237" s="86">
        <v>-20.2</v>
      </c>
      <c r="O2237" s="86">
        <v>20.2</v>
      </c>
      <c r="P2237" s="86">
        <v>0</v>
      </c>
      <c r="Q2237" s="84" t="s">
        <v>8255</v>
      </c>
      <c r="S2237" s="84">
        <v>2236</v>
      </c>
    </row>
    <row r="2238" spans="1:19" x14ac:dyDescent="0.3">
      <c r="A2238" s="84">
        <v>387</v>
      </c>
      <c r="B2238" s="84">
        <v>20</v>
      </c>
      <c r="C2238" s="84" t="s">
        <v>8256</v>
      </c>
      <c r="D2238" s="84" t="s">
        <v>8257</v>
      </c>
      <c r="E2238" s="84" t="s">
        <v>146</v>
      </c>
      <c r="F2238" s="84" t="s">
        <v>147</v>
      </c>
      <c r="G2238" s="84" t="s">
        <v>147</v>
      </c>
      <c r="H2238" s="85">
        <v>32745</v>
      </c>
      <c r="I2238" s="84" t="s">
        <v>811</v>
      </c>
      <c r="J2238" s="84" t="s">
        <v>8258</v>
      </c>
      <c r="K2238" s="84">
        <v>1190</v>
      </c>
      <c r="L2238" s="84" t="s">
        <v>155</v>
      </c>
      <c r="M2238" s="84">
        <v>2010387038</v>
      </c>
      <c r="N2238" s="86">
        <v>-20.2</v>
      </c>
      <c r="O2238" s="86">
        <v>20.2</v>
      </c>
      <c r="P2238" s="86">
        <v>0</v>
      </c>
      <c r="Q2238" s="84" t="s">
        <v>8259</v>
      </c>
      <c r="S2238" s="84">
        <v>2237</v>
      </c>
    </row>
    <row r="2239" spans="1:19" x14ac:dyDescent="0.3">
      <c r="A2239" s="84">
        <v>390</v>
      </c>
      <c r="B2239" s="84">
        <v>20</v>
      </c>
      <c r="C2239" s="84" t="s">
        <v>8260</v>
      </c>
      <c r="D2239" s="84" t="s">
        <v>8261</v>
      </c>
      <c r="E2239" s="84" t="s">
        <v>165</v>
      </c>
      <c r="F2239" s="84" t="s">
        <v>147</v>
      </c>
      <c r="G2239" s="84" t="s">
        <v>239</v>
      </c>
      <c r="H2239" s="85">
        <v>36224</v>
      </c>
      <c r="I2239" s="84" t="s">
        <v>228</v>
      </c>
      <c r="J2239" s="84" t="s">
        <v>8262</v>
      </c>
      <c r="K2239" s="84">
        <v>1060</v>
      </c>
      <c r="L2239" s="84" t="s">
        <v>712</v>
      </c>
      <c r="M2239" s="84">
        <v>2010390052</v>
      </c>
      <c r="N2239" s="86">
        <v>-20.2</v>
      </c>
      <c r="O2239" s="86">
        <v>20.2</v>
      </c>
      <c r="P2239" s="86">
        <v>0</v>
      </c>
      <c r="Q2239" s="84" t="s">
        <v>8263</v>
      </c>
      <c r="S2239" s="84">
        <v>2238</v>
      </c>
    </row>
    <row r="2240" spans="1:19" x14ac:dyDescent="0.3">
      <c r="A2240" s="84">
        <v>-39</v>
      </c>
      <c r="B2240" s="84">
        <v>18</v>
      </c>
      <c r="C2240" s="84" t="s">
        <v>8264</v>
      </c>
      <c r="D2240" s="84" t="s">
        <v>4607</v>
      </c>
      <c r="E2240" s="84" t="s">
        <v>146</v>
      </c>
      <c r="F2240" s="84" t="s">
        <v>147</v>
      </c>
      <c r="G2240" s="84" t="s">
        <v>147</v>
      </c>
      <c r="H2240" s="85">
        <v>29429</v>
      </c>
      <c r="I2240" s="84" t="s">
        <v>228</v>
      </c>
      <c r="J2240" s="84" t="s">
        <v>8265</v>
      </c>
      <c r="K2240" s="84">
        <v>64331</v>
      </c>
      <c r="L2240" s="84" t="s">
        <v>147</v>
      </c>
      <c r="M2240" s="84">
        <v>1840039052</v>
      </c>
      <c r="N2240" s="86">
        <v>-20.2</v>
      </c>
      <c r="O2240" s="86">
        <v>20.2</v>
      </c>
      <c r="P2240" s="86">
        <v>0</v>
      </c>
      <c r="Q2240" s="84" t="s">
        <v>8266</v>
      </c>
      <c r="R2240" s="84" t="s">
        <v>220</v>
      </c>
      <c r="S2240" s="84">
        <v>2239</v>
      </c>
    </row>
    <row r="2241" spans="1:19" x14ac:dyDescent="0.3">
      <c r="A2241" s="84">
        <v>389</v>
      </c>
      <c r="B2241" s="84">
        <v>20</v>
      </c>
      <c r="C2241" s="84" t="s">
        <v>8267</v>
      </c>
      <c r="D2241" s="84" t="s">
        <v>1520</v>
      </c>
      <c r="E2241" s="84" t="s">
        <v>165</v>
      </c>
      <c r="F2241" s="84" t="s">
        <v>147</v>
      </c>
      <c r="G2241" s="84" t="s">
        <v>147</v>
      </c>
      <c r="H2241" s="85">
        <v>35899</v>
      </c>
      <c r="I2241" s="84" t="s">
        <v>558</v>
      </c>
      <c r="J2241" s="84" t="s">
        <v>8268</v>
      </c>
      <c r="K2241" s="84">
        <v>1020</v>
      </c>
      <c r="L2241" s="84" t="s">
        <v>161</v>
      </c>
      <c r="M2241" s="84">
        <v>2010389253</v>
      </c>
      <c r="N2241" s="86">
        <v>-20.2</v>
      </c>
      <c r="O2241" s="86">
        <v>20.2</v>
      </c>
      <c r="P2241" s="86">
        <v>0</v>
      </c>
      <c r="Q2241" s="84" t="s">
        <v>8269</v>
      </c>
      <c r="S2241" s="84">
        <v>2240</v>
      </c>
    </row>
    <row r="2242" spans="1:19" x14ac:dyDescent="0.3">
      <c r="A2242" s="84">
        <v>613</v>
      </c>
      <c r="B2242" s="84">
        <v>18</v>
      </c>
      <c r="C2242" s="84" t="s">
        <v>8270</v>
      </c>
      <c r="D2242" s="84" t="s">
        <v>8271</v>
      </c>
      <c r="E2242" s="84" t="s">
        <v>146</v>
      </c>
      <c r="F2242" s="84" t="s">
        <v>147</v>
      </c>
      <c r="G2242" s="84" t="s">
        <v>239</v>
      </c>
      <c r="H2242" s="85">
        <v>32635</v>
      </c>
      <c r="I2242" s="84" t="s">
        <v>1119</v>
      </c>
      <c r="J2242" s="84" t="s">
        <v>8272</v>
      </c>
      <c r="K2242" s="84">
        <v>1060</v>
      </c>
      <c r="L2242" s="84" t="s">
        <v>712</v>
      </c>
      <c r="M2242" s="84">
        <v>1810613010</v>
      </c>
      <c r="N2242" s="86">
        <v>-20.2</v>
      </c>
      <c r="O2242" s="86">
        <v>20.2</v>
      </c>
      <c r="P2242" s="86">
        <v>0</v>
      </c>
      <c r="Q2242" s="84" t="s">
        <v>8273</v>
      </c>
      <c r="S2242" s="84">
        <v>2241</v>
      </c>
    </row>
    <row r="2243" spans="1:19" x14ac:dyDescent="0.3">
      <c r="A2243" s="84">
        <v>387</v>
      </c>
      <c r="B2243" s="84">
        <v>18</v>
      </c>
      <c r="C2243" s="84" t="s">
        <v>8274</v>
      </c>
      <c r="D2243" s="84" t="s">
        <v>214</v>
      </c>
      <c r="E2243" s="84" t="s">
        <v>146</v>
      </c>
      <c r="F2243" s="84" t="s">
        <v>147</v>
      </c>
      <c r="G2243" s="84" t="s">
        <v>147</v>
      </c>
      <c r="H2243" s="85">
        <v>35801</v>
      </c>
      <c r="I2243" s="84" t="s">
        <v>148</v>
      </c>
      <c r="J2243" s="84" t="s">
        <v>8275</v>
      </c>
      <c r="K2243" s="84">
        <v>3822</v>
      </c>
      <c r="L2243" s="84" t="s">
        <v>8276</v>
      </c>
      <c r="M2243" s="84">
        <v>1810387090</v>
      </c>
      <c r="N2243" s="86">
        <v>-20.2</v>
      </c>
      <c r="O2243" s="86">
        <v>20.2</v>
      </c>
      <c r="P2243" s="86">
        <v>0</v>
      </c>
      <c r="Q2243" s="84" t="s">
        <v>8277</v>
      </c>
      <c r="S2243" s="84">
        <v>2242</v>
      </c>
    </row>
    <row r="2244" spans="1:19" x14ac:dyDescent="0.3">
      <c r="A2244" s="84">
        <v>391</v>
      </c>
      <c r="B2244" s="84">
        <v>20</v>
      </c>
      <c r="C2244" s="84" t="s">
        <v>8278</v>
      </c>
      <c r="D2244" s="84" t="s">
        <v>482</v>
      </c>
      <c r="E2244" s="84" t="s">
        <v>146</v>
      </c>
      <c r="F2244" s="84" t="s">
        <v>147</v>
      </c>
      <c r="G2244" s="84" t="s">
        <v>147</v>
      </c>
      <c r="H2244" s="85">
        <v>36893</v>
      </c>
      <c r="I2244" s="84" t="s">
        <v>148</v>
      </c>
      <c r="J2244" s="84" t="s">
        <v>8279</v>
      </c>
      <c r="K2244" s="84">
        <v>1220</v>
      </c>
      <c r="L2244" s="84" t="s">
        <v>150</v>
      </c>
      <c r="M2244" s="84">
        <v>2010391016</v>
      </c>
      <c r="N2244" s="86">
        <v>-20.2</v>
      </c>
      <c r="O2244" s="86">
        <v>20.2</v>
      </c>
      <c r="P2244" s="86">
        <v>0</v>
      </c>
      <c r="Q2244" s="84" t="s">
        <v>8280</v>
      </c>
      <c r="S2244" s="84">
        <v>2243</v>
      </c>
    </row>
    <row r="2245" spans="1:19" x14ac:dyDescent="0.3">
      <c r="A2245" s="84">
        <v>-44</v>
      </c>
      <c r="B2245" s="84">
        <v>20</v>
      </c>
      <c r="C2245" s="84" t="s">
        <v>8281</v>
      </c>
      <c r="D2245" s="84" t="s">
        <v>8282</v>
      </c>
      <c r="E2245" s="84" t="s">
        <v>146</v>
      </c>
      <c r="F2245" s="84" t="s">
        <v>8283</v>
      </c>
      <c r="G2245" s="84" t="s">
        <v>147</v>
      </c>
      <c r="H2245" s="85">
        <v>29478</v>
      </c>
      <c r="I2245" s="84" t="s">
        <v>228</v>
      </c>
      <c r="J2245" s="84" t="s">
        <v>8284</v>
      </c>
      <c r="K2245" s="84">
        <v>79104</v>
      </c>
      <c r="L2245" s="84" t="s">
        <v>147</v>
      </c>
      <c r="M2245" s="84">
        <v>2030044016</v>
      </c>
      <c r="N2245" s="86">
        <v>-20.2</v>
      </c>
      <c r="O2245" s="86">
        <v>20.2</v>
      </c>
      <c r="P2245" s="86">
        <v>0</v>
      </c>
      <c r="Q2245" s="84" t="s">
        <v>8285</v>
      </c>
      <c r="R2245" s="84" t="s">
        <v>607</v>
      </c>
      <c r="S2245" s="84">
        <v>2244</v>
      </c>
    </row>
    <row r="2246" spans="1:19" x14ac:dyDescent="0.3">
      <c r="A2246" s="84">
        <v>389</v>
      </c>
      <c r="B2246" s="84">
        <v>18</v>
      </c>
      <c r="C2246" s="84" t="s">
        <v>8286</v>
      </c>
      <c r="D2246" s="84" t="s">
        <v>8287</v>
      </c>
      <c r="E2246" s="84" t="s">
        <v>146</v>
      </c>
      <c r="F2246" s="84" t="s">
        <v>147</v>
      </c>
      <c r="G2246" s="84" t="s">
        <v>147</v>
      </c>
      <c r="H2246" s="85">
        <v>35350</v>
      </c>
      <c r="I2246" s="84" t="s">
        <v>148</v>
      </c>
      <c r="J2246" s="84" t="s">
        <v>8288</v>
      </c>
      <c r="K2246" s="84">
        <v>1200</v>
      </c>
      <c r="L2246" s="84" t="s">
        <v>945</v>
      </c>
      <c r="M2246" s="84">
        <v>1810389051</v>
      </c>
      <c r="N2246" s="86">
        <v>-20.2</v>
      </c>
      <c r="O2246" s="86">
        <v>20.2</v>
      </c>
      <c r="P2246" s="86">
        <v>0</v>
      </c>
      <c r="Q2246" s="84" t="s">
        <v>8289</v>
      </c>
      <c r="S2246" s="84">
        <v>2245</v>
      </c>
    </row>
    <row r="2247" spans="1:19" x14ac:dyDescent="0.3">
      <c r="A2247" s="84">
        <v>-44</v>
      </c>
      <c r="B2247" s="84">
        <v>20</v>
      </c>
      <c r="C2247" s="84" t="s">
        <v>8290</v>
      </c>
      <c r="D2247" s="84" t="s">
        <v>234</v>
      </c>
      <c r="E2247" s="84" t="s">
        <v>146</v>
      </c>
      <c r="F2247" s="84" t="s">
        <v>147</v>
      </c>
      <c r="G2247" s="84" t="s">
        <v>147</v>
      </c>
      <c r="H2247" s="85">
        <v>32570</v>
      </c>
      <c r="I2247" s="84" t="s">
        <v>228</v>
      </c>
      <c r="J2247" s="84" t="s">
        <v>8291</v>
      </c>
      <c r="K2247" s="84">
        <v>22417</v>
      </c>
      <c r="L2247" s="84" t="s">
        <v>147</v>
      </c>
      <c r="M2247" s="84">
        <v>2030044007</v>
      </c>
      <c r="N2247" s="86">
        <v>-20.2</v>
      </c>
      <c r="O2247" s="86">
        <v>20.2</v>
      </c>
      <c r="P2247" s="86">
        <v>0</v>
      </c>
      <c r="Q2247" s="84" t="s">
        <v>8292</v>
      </c>
      <c r="R2247" s="84" t="s">
        <v>607</v>
      </c>
      <c r="S2247" s="84">
        <v>2246</v>
      </c>
    </row>
    <row r="2248" spans="1:19" x14ac:dyDescent="0.3">
      <c r="A2248" s="84">
        <v>389</v>
      </c>
      <c r="B2248" s="84">
        <v>19</v>
      </c>
      <c r="C2248" s="84" t="s">
        <v>8293</v>
      </c>
      <c r="D2248" s="84" t="s">
        <v>1312</v>
      </c>
      <c r="E2248" s="84" t="s">
        <v>146</v>
      </c>
      <c r="F2248" s="84" t="s">
        <v>147</v>
      </c>
      <c r="G2248" s="84" t="s">
        <v>147</v>
      </c>
      <c r="H2248" s="85">
        <v>36341</v>
      </c>
      <c r="I2248" s="84" t="s">
        <v>148</v>
      </c>
      <c r="J2248" s="84" t="s">
        <v>8294</v>
      </c>
      <c r="K2248" s="84">
        <v>1080</v>
      </c>
      <c r="L2248" s="84" t="s">
        <v>343</v>
      </c>
      <c r="M2248" s="84">
        <v>1910389142</v>
      </c>
      <c r="N2248" s="86">
        <v>-20.2</v>
      </c>
      <c r="O2248" s="86">
        <v>20.2</v>
      </c>
      <c r="P2248" s="86">
        <v>0</v>
      </c>
      <c r="Q2248" s="84" t="s">
        <v>8295</v>
      </c>
      <c r="S2248" s="84">
        <v>2247</v>
      </c>
    </row>
    <row r="2249" spans="1:19" x14ac:dyDescent="0.3">
      <c r="A2249" s="84">
        <v>387</v>
      </c>
      <c r="B2249" s="84">
        <v>19</v>
      </c>
      <c r="C2249" s="84" t="s">
        <v>8296</v>
      </c>
      <c r="D2249" s="84" t="s">
        <v>8297</v>
      </c>
      <c r="E2249" s="84" t="s">
        <v>165</v>
      </c>
      <c r="F2249" s="84" t="s">
        <v>147</v>
      </c>
      <c r="G2249" s="84" t="s">
        <v>147</v>
      </c>
      <c r="H2249" s="85">
        <v>36259</v>
      </c>
      <c r="I2249" s="84" t="s">
        <v>558</v>
      </c>
      <c r="J2249" s="84" t="s">
        <v>8298</v>
      </c>
      <c r="K2249" s="84">
        <v>1200</v>
      </c>
      <c r="L2249" s="84" t="s">
        <v>945</v>
      </c>
      <c r="M2249" s="84">
        <v>1910387089</v>
      </c>
      <c r="N2249" s="86">
        <v>-20.2</v>
      </c>
      <c r="O2249" s="86">
        <v>20.2</v>
      </c>
      <c r="P2249" s="86">
        <v>0</v>
      </c>
      <c r="Q2249" s="84" t="s">
        <v>8299</v>
      </c>
      <c r="S2249" s="84">
        <v>2248</v>
      </c>
    </row>
    <row r="2250" spans="1:19" x14ac:dyDescent="0.3">
      <c r="A2250" s="84">
        <v>582</v>
      </c>
      <c r="B2250" s="84">
        <v>18</v>
      </c>
      <c r="C2250" s="84" t="s">
        <v>8300</v>
      </c>
      <c r="D2250" s="84" t="s">
        <v>8301</v>
      </c>
      <c r="E2250" s="84" t="s">
        <v>146</v>
      </c>
      <c r="F2250" s="84" t="s">
        <v>147</v>
      </c>
      <c r="G2250" s="84" t="s">
        <v>147</v>
      </c>
      <c r="H2250" s="85">
        <v>32315</v>
      </c>
      <c r="I2250" s="84" t="s">
        <v>148</v>
      </c>
      <c r="J2250" s="84" t="s">
        <v>8302</v>
      </c>
      <c r="K2250" s="84">
        <v>1020</v>
      </c>
      <c r="L2250" s="84" t="s">
        <v>161</v>
      </c>
      <c r="M2250" s="84">
        <v>1810582027</v>
      </c>
      <c r="N2250" s="86">
        <v>-20.2</v>
      </c>
      <c r="O2250" s="86">
        <v>20.2</v>
      </c>
      <c r="P2250" s="86">
        <v>0</v>
      </c>
      <c r="Q2250" s="84" t="s">
        <v>8303</v>
      </c>
      <c r="R2250" s="84" t="s">
        <v>198</v>
      </c>
      <c r="S2250" s="84">
        <v>2249</v>
      </c>
    </row>
    <row r="2251" spans="1:19" x14ac:dyDescent="0.3">
      <c r="A2251" s="84">
        <v>391</v>
      </c>
      <c r="B2251" s="84">
        <v>18</v>
      </c>
      <c r="C2251" s="84" t="s">
        <v>8304</v>
      </c>
      <c r="D2251" s="84" t="s">
        <v>8305</v>
      </c>
      <c r="E2251" s="84" t="s">
        <v>146</v>
      </c>
      <c r="F2251" s="84" t="s">
        <v>147</v>
      </c>
      <c r="G2251" s="84" t="s">
        <v>147</v>
      </c>
      <c r="H2251" s="85">
        <v>30160</v>
      </c>
      <c r="I2251" s="84" t="s">
        <v>148</v>
      </c>
      <c r="J2251" s="84" t="s">
        <v>8306</v>
      </c>
      <c r="K2251" s="84">
        <v>2351</v>
      </c>
      <c r="L2251" s="84" t="s">
        <v>4080</v>
      </c>
      <c r="M2251" s="84">
        <v>1810391016</v>
      </c>
      <c r="N2251" s="86">
        <v>-20.2</v>
      </c>
      <c r="O2251" s="86">
        <v>20.2</v>
      </c>
      <c r="P2251" s="86">
        <v>0</v>
      </c>
      <c r="Q2251" s="84" t="s">
        <v>8307</v>
      </c>
      <c r="S2251" s="84">
        <v>2250</v>
      </c>
    </row>
    <row r="2252" spans="1:19" x14ac:dyDescent="0.3">
      <c r="A2252" s="84">
        <v>-39</v>
      </c>
      <c r="B2252" s="84">
        <v>19</v>
      </c>
      <c r="C2252" s="84" t="s">
        <v>8308</v>
      </c>
      <c r="D2252" s="84" t="s">
        <v>1024</v>
      </c>
      <c r="E2252" s="84" t="s">
        <v>146</v>
      </c>
      <c r="F2252" s="84" t="s">
        <v>147</v>
      </c>
      <c r="G2252" s="84" t="s">
        <v>147</v>
      </c>
      <c r="H2252" s="85">
        <v>33147</v>
      </c>
      <c r="I2252" s="84" t="s">
        <v>228</v>
      </c>
      <c r="J2252" s="84" t="s">
        <v>8309</v>
      </c>
      <c r="K2252" s="84">
        <v>38446</v>
      </c>
      <c r="L2252" s="84" t="s">
        <v>147</v>
      </c>
      <c r="M2252" s="84">
        <v>1930039124</v>
      </c>
      <c r="N2252" s="86">
        <v>-20.2</v>
      </c>
      <c r="O2252" s="86">
        <v>20.2</v>
      </c>
      <c r="P2252" s="86">
        <v>0</v>
      </c>
      <c r="Q2252" s="84" t="s">
        <v>8310</v>
      </c>
      <c r="R2252" s="84" t="s">
        <v>220</v>
      </c>
      <c r="S2252" s="84">
        <v>2251</v>
      </c>
    </row>
    <row r="2253" spans="1:19" x14ac:dyDescent="0.3">
      <c r="A2253" s="84">
        <v>-39</v>
      </c>
      <c r="B2253" s="84">
        <v>19</v>
      </c>
      <c r="C2253" s="84" t="s">
        <v>8311</v>
      </c>
      <c r="D2253" s="84" t="s">
        <v>8312</v>
      </c>
      <c r="E2253" s="84" t="s">
        <v>165</v>
      </c>
      <c r="F2253" s="84" t="s">
        <v>147</v>
      </c>
      <c r="G2253" s="84" t="s">
        <v>147</v>
      </c>
      <c r="H2253" s="85">
        <v>33690</v>
      </c>
      <c r="I2253" s="84" t="s">
        <v>228</v>
      </c>
      <c r="J2253" s="84" t="s">
        <v>8313</v>
      </c>
      <c r="K2253" s="84">
        <v>18275</v>
      </c>
      <c r="L2253" s="84" t="s">
        <v>147</v>
      </c>
      <c r="M2253" s="84">
        <v>1940039038</v>
      </c>
      <c r="N2253" s="86">
        <v>-20.2</v>
      </c>
      <c r="O2253" s="86">
        <v>20.2</v>
      </c>
      <c r="P2253" s="86">
        <v>0</v>
      </c>
      <c r="Q2253" s="84" t="s">
        <v>8314</v>
      </c>
      <c r="R2253" s="84" t="s">
        <v>220</v>
      </c>
      <c r="S2253" s="84">
        <v>2252</v>
      </c>
    </row>
    <row r="2254" spans="1:19" x14ac:dyDescent="0.3">
      <c r="A2254" s="84">
        <v>702</v>
      </c>
      <c r="B2254" s="84">
        <v>18</v>
      </c>
      <c r="C2254" s="84" t="s">
        <v>8315</v>
      </c>
      <c r="D2254" s="84" t="s">
        <v>8316</v>
      </c>
      <c r="E2254" s="84" t="s">
        <v>146</v>
      </c>
      <c r="F2254" s="84" t="s">
        <v>147</v>
      </c>
      <c r="G2254" s="84" t="s">
        <v>147</v>
      </c>
      <c r="H2254" s="85">
        <v>35094</v>
      </c>
      <c r="I2254" s="84" t="s">
        <v>351</v>
      </c>
      <c r="J2254" s="84" t="s">
        <v>8317</v>
      </c>
      <c r="K2254" s="84">
        <v>1030</v>
      </c>
      <c r="L2254" s="84" t="s">
        <v>277</v>
      </c>
      <c r="M2254" s="84">
        <v>1810702031</v>
      </c>
      <c r="N2254" s="86">
        <v>-20.2</v>
      </c>
      <c r="O2254" s="86">
        <v>20.2</v>
      </c>
      <c r="P2254" s="86">
        <v>0</v>
      </c>
      <c r="Q2254" s="84" t="s">
        <v>8318</v>
      </c>
      <c r="S2254" s="84">
        <v>2253</v>
      </c>
    </row>
    <row r="2255" spans="1:19" x14ac:dyDescent="0.3">
      <c r="A2255" s="84">
        <v>229</v>
      </c>
      <c r="B2255" s="84">
        <v>17</v>
      </c>
      <c r="C2255" s="84" t="s">
        <v>8319</v>
      </c>
      <c r="D2255" s="84" t="s">
        <v>8320</v>
      </c>
      <c r="E2255" s="84" t="s">
        <v>146</v>
      </c>
      <c r="F2255" s="84" t="s">
        <v>147</v>
      </c>
      <c r="G2255" s="84" t="s">
        <v>147</v>
      </c>
      <c r="H2255" s="85">
        <v>34658</v>
      </c>
      <c r="I2255" s="84" t="s">
        <v>148</v>
      </c>
      <c r="J2255" s="84" t="s">
        <v>8321</v>
      </c>
      <c r="K2255" s="84">
        <v>1210</v>
      </c>
      <c r="L2255" s="84" t="s">
        <v>155</v>
      </c>
      <c r="M2255" s="84">
        <v>1710229070</v>
      </c>
      <c r="N2255" s="86">
        <v>-20.2</v>
      </c>
      <c r="O2255" s="86">
        <v>20.2</v>
      </c>
      <c r="P2255" s="86">
        <v>0</v>
      </c>
      <c r="Q2255" s="84" t="s">
        <v>8322</v>
      </c>
      <c r="S2255" s="84">
        <v>2254</v>
      </c>
    </row>
    <row r="2256" spans="1:19" x14ac:dyDescent="0.3">
      <c r="A2256" s="84">
        <v>480</v>
      </c>
      <c r="B2256" s="84">
        <v>19</v>
      </c>
      <c r="C2256" s="84" t="s">
        <v>8323</v>
      </c>
      <c r="D2256" s="84" t="s">
        <v>719</v>
      </c>
      <c r="E2256" s="84" t="s">
        <v>146</v>
      </c>
      <c r="F2256" s="84" t="s">
        <v>147</v>
      </c>
      <c r="G2256" s="84" t="s">
        <v>147</v>
      </c>
      <c r="H2256" s="85">
        <v>31203</v>
      </c>
      <c r="I2256" s="84" t="s">
        <v>148</v>
      </c>
      <c r="J2256" s="84" t="s">
        <v>8324</v>
      </c>
      <c r="K2256" s="84">
        <v>2231</v>
      </c>
      <c r="L2256" s="84" t="s">
        <v>5880</v>
      </c>
      <c r="M2256" s="84">
        <v>1910480029</v>
      </c>
      <c r="N2256" s="86">
        <v>-20.2</v>
      </c>
      <c r="O2256" s="86">
        <v>20.2</v>
      </c>
      <c r="P2256" s="86">
        <v>0</v>
      </c>
      <c r="Q2256" s="84" t="s">
        <v>8325</v>
      </c>
      <c r="S2256" s="84">
        <v>2255</v>
      </c>
    </row>
    <row r="2257" spans="1:19" x14ac:dyDescent="0.3">
      <c r="A2257" s="84">
        <v>1389</v>
      </c>
      <c r="B2257" s="84">
        <v>20</v>
      </c>
      <c r="C2257" s="84" t="s">
        <v>8326</v>
      </c>
      <c r="D2257" s="84" t="s">
        <v>8327</v>
      </c>
      <c r="E2257" s="84" t="s">
        <v>165</v>
      </c>
      <c r="F2257" s="84" t="s">
        <v>147</v>
      </c>
      <c r="G2257" s="84" t="s">
        <v>147</v>
      </c>
      <c r="H2257" s="85">
        <v>33643</v>
      </c>
      <c r="I2257" s="84" t="s">
        <v>2560</v>
      </c>
      <c r="J2257" s="84" t="s">
        <v>8328</v>
      </c>
      <c r="K2257" s="84">
        <v>1200</v>
      </c>
      <c r="L2257" s="84" t="s">
        <v>155</v>
      </c>
      <c r="M2257" s="84">
        <v>2010389226</v>
      </c>
      <c r="N2257" s="86">
        <v>-20.2</v>
      </c>
      <c r="O2257" s="86">
        <v>20.2</v>
      </c>
      <c r="P2257" s="86">
        <v>0</v>
      </c>
      <c r="Q2257" s="84" t="s">
        <v>8329</v>
      </c>
      <c r="S2257" s="84">
        <v>2256</v>
      </c>
    </row>
    <row r="2258" spans="1:19" x14ac:dyDescent="0.3">
      <c r="A2258" s="84">
        <v>480</v>
      </c>
      <c r="B2258" s="84">
        <v>18</v>
      </c>
      <c r="C2258" s="84" t="s">
        <v>8330</v>
      </c>
      <c r="D2258" s="84" t="s">
        <v>8331</v>
      </c>
      <c r="E2258" s="84" t="s">
        <v>146</v>
      </c>
      <c r="F2258" s="84" t="s">
        <v>147</v>
      </c>
      <c r="G2258" s="84" t="s">
        <v>147</v>
      </c>
      <c r="H2258" s="85">
        <v>35234</v>
      </c>
      <c r="I2258" s="84" t="s">
        <v>897</v>
      </c>
      <c r="J2258" s="84" t="s">
        <v>8332</v>
      </c>
      <c r="K2258" s="84">
        <v>1140</v>
      </c>
      <c r="L2258" s="84" t="s">
        <v>387</v>
      </c>
      <c r="M2258" s="84">
        <v>1810480017</v>
      </c>
      <c r="N2258" s="86">
        <v>-20.2</v>
      </c>
      <c r="O2258" s="86">
        <v>20.2</v>
      </c>
      <c r="P2258" s="86">
        <v>0</v>
      </c>
      <c r="Q2258" s="84" t="s">
        <v>8333</v>
      </c>
      <c r="S2258" s="84">
        <v>2257</v>
      </c>
    </row>
    <row r="2259" spans="1:19" x14ac:dyDescent="0.3">
      <c r="A2259" s="84">
        <v>387</v>
      </c>
      <c r="B2259" s="84">
        <v>18</v>
      </c>
      <c r="C2259" s="84" t="s">
        <v>8334</v>
      </c>
      <c r="D2259" s="84" t="s">
        <v>8335</v>
      </c>
      <c r="E2259" s="84" t="s">
        <v>146</v>
      </c>
      <c r="F2259" s="84" t="s">
        <v>147</v>
      </c>
      <c r="G2259" s="84" t="s">
        <v>147</v>
      </c>
      <c r="H2259" s="85">
        <v>34436</v>
      </c>
      <c r="I2259" s="84" t="s">
        <v>148</v>
      </c>
      <c r="J2259" s="84" t="s">
        <v>8336</v>
      </c>
      <c r="K2259" s="84">
        <v>1100</v>
      </c>
      <c r="L2259" s="84" t="s">
        <v>168</v>
      </c>
      <c r="M2259" s="84">
        <v>1810387037</v>
      </c>
      <c r="N2259" s="86">
        <v>-20.2</v>
      </c>
      <c r="O2259" s="86">
        <v>20.2</v>
      </c>
      <c r="P2259" s="86">
        <v>0</v>
      </c>
      <c r="Q2259" s="84" t="s">
        <v>8337</v>
      </c>
      <c r="S2259" s="84">
        <v>2258</v>
      </c>
    </row>
    <row r="2260" spans="1:19" x14ac:dyDescent="0.3">
      <c r="A2260" s="84">
        <v>865</v>
      </c>
      <c r="B2260" s="84">
        <v>20</v>
      </c>
      <c r="C2260" s="84" t="s">
        <v>8338</v>
      </c>
      <c r="D2260" s="84" t="s">
        <v>8339</v>
      </c>
      <c r="E2260" s="84" t="s">
        <v>165</v>
      </c>
      <c r="F2260" s="84" t="s">
        <v>147</v>
      </c>
      <c r="G2260" s="84" t="s">
        <v>147</v>
      </c>
      <c r="H2260" s="85">
        <v>36840</v>
      </c>
      <c r="I2260" s="84" t="s">
        <v>148</v>
      </c>
      <c r="J2260" s="84" t="s">
        <v>8340</v>
      </c>
      <c r="K2260" s="84">
        <v>1120</v>
      </c>
      <c r="L2260" s="84" t="s">
        <v>272</v>
      </c>
      <c r="M2260" s="84">
        <v>2010865024</v>
      </c>
      <c r="N2260" s="86">
        <v>-20.2</v>
      </c>
      <c r="O2260" s="86">
        <v>20.2</v>
      </c>
      <c r="P2260" s="86">
        <v>0</v>
      </c>
      <c r="Q2260" s="84" t="s">
        <v>8341</v>
      </c>
      <c r="S2260" s="84">
        <v>2259</v>
      </c>
    </row>
    <row r="2261" spans="1:19" x14ac:dyDescent="0.3">
      <c r="A2261" s="84">
        <v>230</v>
      </c>
      <c r="B2261" s="84">
        <v>20</v>
      </c>
      <c r="C2261" s="84" t="s">
        <v>8342</v>
      </c>
      <c r="D2261" s="84" t="s">
        <v>1251</v>
      </c>
      <c r="E2261" s="84" t="s">
        <v>165</v>
      </c>
      <c r="F2261" s="84" t="s">
        <v>147</v>
      </c>
      <c r="G2261" s="84" t="s">
        <v>239</v>
      </c>
      <c r="H2261" s="85">
        <v>34695</v>
      </c>
      <c r="I2261" s="84" t="s">
        <v>148</v>
      </c>
      <c r="J2261" s="84" t="s">
        <v>8343</v>
      </c>
      <c r="K2261" s="84">
        <v>3400</v>
      </c>
      <c r="L2261" s="84" t="s">
        <v>266</v>
      </c>
      <c r="M2261" s="84">
        <v>2010230058</v>
      </c>
      <c r="N2261" s="86">
        <v>-20.2</v>
      </c>
      <c r="O2261" s="86">
        <v>0</v>
      </c>
      <c r="P2261" s="86">
        <v>-20.2</v>
      </c>
      <c r="Q2261" s="84" t="s">
        <v>8344</v>
      </c>
      <c r="S2261" s="84">
        <v>2260</v>
      </c>
    </row>
    <row r="2262" spans="1:19" x14ac:dyDescent="0.3">
      <c r="A2262" s="84">
        <v>702</v>
      </c>
      <c r="B2262" s="84">
        <v>18</v>
      </c>
      <c r="C2262" s="84" t="s">
        <v>8345</v>
      </c>
      <c r="D2262" s="84" t="s">
        <v>3040</v>
      </c>
      <c r="E2262" s="84" t="s">
        <v>165</v>
      </c>
      <c r="F2262" s="84" t="s">
        <v>147</v>
      </c>
      <c r="G2262" s="84" t="s">
        <v>147</v>
      </c>
      <c r="H2262" s="85">
        <v>35351</v>
      </c>
      <c r="I2262" s="84" t="s">
        <v>148</v>
      </c>
      <c r="J2262" s="84" t="s">
        <v>8346</v>
      </c>
      <c r="K2262" s="84">
        <v>1090</v>
      </c>
      <c r="L2262" s="84" t="s">
        <v>1160</v>
      </c>
      <c r="M2262" s="84">
        <v>1810702036</v>
      </c>
      <c r="N2262" s="86">
        <v>-20.2</v>
      </c>
      <c r="O2262" s="86">
        <v>20.2</v>
      </c>
      <c r="P2262" s="86">
        <v>0</v>
      </c>
      <c r="Q2262" s="84" t="s">
        <v>8347</v>
      </c>
      <c r="S2262" s="84">
        <v>2261</v>
      </c>
    </row>
    <row r="2263" spans="1:19" x14ac:dyDescent="0.3">
      <c r="A2263" s="84">
        <v>387</v>
      </c>
      <c r="B2263" s="84">
        <v>18</v>
      </c>
      <c r="C2263" s="84" t="s">
        <v>8348</v>
      </c>
      <c r="D2263" s="84" t="s">
        <v>8349</v>
      </c>
      <c r="E2263" s="84" t="s">
        <v>165</v>
      </c>
      <c r="F2263" s="84" t="s">
        <v>147</v>
      </c>
      <c r="G2263" s="84" t="s">
        <v>147</v>
      </c>
      <c r="H2263" s="85">
        <v>34369</v>
      </c>
      <c r="I2263" s="84" t="s">
        <v>148</v>
      </c>
      <c r="J2263" s="84" t="s">
        <v>8350</v>
      </c>
      <c r="K2263" s="84">
        <v>1100</v>
      </c>
      <c r="L2263" s="84" t="s">
        <v>168</v>
      </c>
      <c r="M2263" s="84">
        <v>1810387038</v>
      </c>
      <c r="N2263" s="86">
        <v>-20.2</v>
      </c>
      <c r="O2263" s="86">
        <v>20.2</v>
      </c>
      <c r="P2263" s="86">
        <v>0</v>
      </c>
      <c r="Q2263" s="84" t="s">
        <v>8351</v>
      </c>
      <c r="S2263" s="84">
        <v>2262</v>
      </c>
    </row>
    <row r="2264" spans="1:19" x14ac:dyDescent="0.3">
      <c r="A2264" s="84">
        <v>229</v>
      </c>
      <c r="B2264" s="84">
        <v>19</v>
      </c>
      <c r="C2264" s="84" t="s">
        <v>8352</v>
      </c>
      <c r="D2264" s="84" t="s">
        <v>2065</v>
      </c>
      <c r="E2264" s="84" t="s">
        <v>165</v>
      </c>
      <c r="F2264" s="84" t="s">
        <v>147</v>
      </c>
      <c r="G2264" s="84" t="s">
        <v>147</v>
      </c>
      <c r="H2264" s="85">
        <v>35949</v>
      </c>
      <c r="I2264" s="84" t="s">
        <v>148</v>
      </c>
      <c r="J2264" s="84" t="s">
        <v>8353</v>
      </c>
      <c r="K2264" s="84">
        <v>1100</v>
      </c>
      <c r="L2264" s="84" t="s">
        <v>168</v>
      </c>
      <c r="M2264" s="84">
        <v>1910229088</v>
      </c>
      <c r="N2264" s="86">
        <v>-20.2</v>
      </c>
      <c r="O2264" s="86">
        <v>20.2</v>
      </c>
      <c r="P2264" s="86">
        <v>0</v>
      </c>
      <c r="Q2264" s="84" t="s">
        <v>8354</v>
      </c>
      <c r="S2264" s="84">
        <v>2263</v>
      </c>
    </row>
    <row r="2265" spans="1:19" x14ac:dyDescent="0.3">
      <c r="A2265" s="84">
        <v>229</v>
      </c>
      <c r="B2265" s="84">
        <v>19</v>
      </c>
      <c r="C2265" s="84" t="s">
        <v>8352</v>
      </c>
      <c r="D2265" s="84" t="s">
        <v>8355</v>
      </c>
      <c r="E2265" s="84" t="s">
        <v>165</v>
      </c>
      <c r="F2265" s="84" t="s">
        <v>147</v>
      </c>
      <c r="G2265" s="84" t="s">
        <v>147</v>
      </c>
      <c r="H2265" s="85">
        <v>37108</v>
      </c>
      <c r="I2265" s="84" t="s">
        <v>148</v>
      </c>
      <c r="J2265" s="84" t="s">
        <v>8356</v>
      </c>
      <c r="K2265" s="84">
        <v>1100</v>
      </c>
      <c r="L2265" s="84" t="s">
        <v>168</v>
      </c>
      <c r="M2265" s="84">
        <v>1910229087</v>
      </c>
      <c r="N2265" s="86">
        <v>-20.2</v>
      </c>
      <c r="O2265" s="86">
        <v>20.2</v>
      </c>
      <c r="P2265" s="86">
        <v>0</v>
      </c>
      <c r="Q2265" s="84" t="s">
        <v>8357</v>
      </c>
      <c r="S2265" s="84">
        <v>2264</v>
      </c>
    </row>
    <row r="2266" spans="1:19" x14ac:dyDescent="0.3">
      <c r="A2266" s="84">
        <v>388</v>
      </c>
      <c r="B2266" s="84">
        <v>19</v>
      </c>
      <c r="C2266" s="84" t="s">
        <v>8352</v>
      </c>
      <c r="D2266" s="84" t="s">
        <v>8358</v>
      </c>
      <c r="E2266" s="84" t="s">
        <v>165</v>
      </c>
      <c r="F2266" s="84" t="s">
        <v>147</v>
      </c>
      <c r="G2266" s="84" t="s">
        <v>239</v>
      </c>
      <c r="H2266" s="85">
        <v>34999</v>
      </c>
      <c r="I2266" s="84" t="s">
        <v>148</v>
      </c>
      <c r="J2266" s="84" t="s">
        <v>8359</v>
      </c>
      <c r="K2266" s="84">
        <v>1110</v>
      </c>
      <c r="L2266" s="84" t="s">
        <v>155</v>
      </c>
      <c r="M2266" s="84">
        <v>1910388041</v>
      </c>
      <c r="N2266" s="86">
        <v>-20.2</v>
      </c>
      <c r="O2266" s="86">
        <v>20.2</v>
      </c>
      <c r="P2266" s="86">
        <v>0</v>
      </c>
      <c r="Q2266" s="84" t="s">
        <v>8360</v>
      </c>
      <c r="S2266" s="84">
        <v>2265</v>
      </c>
    </row>
    <row r="2267" spans="1:19" x14ac:dyDescent="0.3">
      <c r="A2267" s="84">
        <v>391</v>
      </c>
      <c r="B2267" s="84">
        <v>19</v>
      </c>
      <c r="C2267" s="84" t="s">
        <v>8352</v>
      </c>
      <c r="D2267" s="84" t="s">
        <v>8361</v>
      </c>
      <c r="E2267" s="84" t="s">
        <v>165</v>
      </c>
      <c r="F2267" s="84" t="s">
        <v>147</v>
      </c>
      <c r="G2267" s="84" t="s">
        <v>147</v>
      </c>
      <c r="H2267" s="85">
        <v>34775</v>
      </c>
      <c r="I2267" s="84" t="s">
        <v>148</v>
      </c>
      <c r="J2267" s="84" t="s">
        <v>8362</v>
      </c>
      <c r="K2267" s="84">
        <v>1180</v>
      </c>
      <c r="L2267" s="84" t="s">
        <v>353</v>
      </c>
      <c r="M2267" s="84">
        <v>1910391012</v>
      </c>
      <c r="N2267" s="86">
        <v>-20.2</v>
      </c>
      <c r="O2267" s="86">
        <v>20.2</v>
      </c>
      <c r="P2267" s="86">
        <v>0</v>
      </c>
      <c r="Q2267" s="84" t="s">
        <v>8363</v>
      </c>
      <c r="S2267" s="84">
        <v>2266</v>
      </c>
    </row>
    <row r="2268" spans="1:19" x14ac:dyDescent="0.3">
      <c r="A2268" s="84">
        <v>387</v>
      </c>
      <c r="B2268" s="84">
        <v>19</v>
      </c>
      <c r="C2268" s="84" t="s">
        <v>8352</v>
      </c>
      <c r="D2268" s="84" t="s">
        <v>1795</v>
      </c>
      <c r="E2268" s="84" t="s">
        <v>146</v>
      </c>
      <c r="F2268" s="84" t="s">
        <v>147</v>
      </c>
      <c r="G2268" s="84" t="s">
        <v>147</v>
      </c>
      <c r="H2268" s="85">
        <v>33595</v>
      </c>
      <c r="I2268" s="84" t="s">
        <v>495</v>
      </c>
      <c r="J2268" s="84" t="s">
        <v>8364</v>
      </c>
      <c r="K2268" s="84">
        <v>1200</v>
      </c>
      <c r="L2268" s="84" t="s">
        <v>945</v>
      </c>
      <c r="M2268" s="84">
        <v>1910387038</v>
      </c>
      <c r="N2268" s="86">
        <v>-20.2</v>
      </c>
      <c r="O2268" s="86">
        <v>20.2</v>
      </c>
      <c r="P2268" s="86">
        <v>0</v>
      </c>
      <c r="Q2268" s="84" t="s">
        <v>8365</v>
      </c>
      <c r="S2268" s="84">
        <v>2267</v>
      </c>
    </row>
    <row r="2269" spans="1:19" x14ac:dyDescent="0.3">
      <c r="A2269" s="84">
        <v>1389</v>
      </c>
      <c r="B2269" s="84">
        <v>20</v>
      </c>
      <c r="C2269" s="84" t="s">
        <v>8366</v>
      </c>
      <c r="D2269" s="84" t="s">
        <v>8367</v>
      </c>
      <c r="E2269" s="84" t="s">
        <v>146</v>
      </c>
      <c r="F2269" s="84" t="s">
        <v>147</v>
      </c>
      <c r="G2269" s="84" t="s">
        <v>147</v>
      </c>
      <c r="H2269" s="85">
        <v>36096</v>
      </c>
      <c r="I2269" s="84" t="s">
        <v>148</v>
      </c>
      <c r="J2269" s="84" t="s">
        <v>8368</v>
      </c>
      <c r="K2269" s="84">
        <v>1220</v>
      </c>
      <c r="L2269" s="84" t="s">
        <v>150</v>
      </c>
      <c r="M2269" s="84">
        <v>2010389227</v>
      </c>
      <c r="N2269" s="86">
        <v>-20.2</v>
      </c>
      <c r="O2269" s="86">
        <v>20.2</v>
      </c>
      <c r="P2269" s="86">
        <v>0</v>
      </c>
      <c r="Q2269" s="84" t="s">
        <v>8369</v>
      </c>
      <c r="S2269" s="84">
        <v>2268</v>
      </c>
    </row>
    <row r="2270" spans="1:19" x14ac:dyDescent="0.3">
      <c r="A2270" s="84">
        <v>582</v>
      </c>
      <c r="B2270" s="84">
        <v>18</v>
      </c>
      <c r="C2270" s="84" t="s">
        <v>8370</v>
      </c>
      <c r="D2270" s="84" t="s">
        <v>309</v>
      </c>
      <c r="E2270" s="84" t="s">
        <v>165</v>
      </c>
      <c r="F2270" s="84" t="s">
        <v>147</v>
      </c>
      <c r="G2270" s="84" t="s">
        <v>147</v>
      </c>
      <c r="H2270" s="85">
        <v>34218</v>
      </c>
      <c r="I2270" s="84" t="s">
        <v>148</v>
      </c>
      <c r="J2270" s="84" t="s">
        <v>8371</v>
      </c>
      <c r="K2270" s="84">
        <v>1100</v>
      </c>
      <c r="L2270" s="84" t="s">
        <v>168</v>
      </c>
      <c r="M2270" s="84">
        <v>1810582028</v>
      </c>
      <c r="N2270" s="86">
        <v>-20.2</v>
      </c>
      <c r="O2270" s="86">
        <v>20.2</v>
      </c>
      <c r="P2270" s="86">
        <v>0</v>
      </c>
      <c r="Q2270" s="84" t="s">
        <v>8372</v>
      </c>
      <c r="S2270" s="84">
        <v>2269</v>
      </c>
    </row>
    <row r="2271" spans="1:19" x14ac:dyDescent="0.3">
      <c r="A2271" s="84">
        <v>230</v>
      </c>
      <c r="B2271" s="84">
        <v>17</v>
      </c>
      <c r="C2271" s="84" t="s">
        <v>8373</v>
      </c>
      <c r="D2271" s="84" t="s">
        <v>4446</v>
      </c>
      <c r="E2271" s="84" t="s">
        <v>165</v>
      </c>
      <c r="F2271" s="84" t="s">
        <v>147</v>
      </c>
      <c r="G2271" s="84" t="s">
        <v>147</v>
      </c>
      <c r="H2271" s="85">
        <v>32538</v>
      </c>
      <c r="I2271" s="84" t="s">
        <v>576</v>
      </c>
      <c r="J2271" s="84" t="s">
        <v>8374</v>
      </c>
      <c r="K2271" s="84">
        <v>1140</v>
      </c>
      <c r="L2271" s="84" t="s">
        <v>155</v>
      </c>
      <c r="M2271" s="84">
        <v>1710230059</v>
      </c>
      <c r="N2271" s="86">
        <v>-20.2</v>
      </c>
      <c r="O2271" s="86">
        <v>20.2</v>
      </c>
      <c r="P2271" s="86">
        <v>0</v>
      </c>
      <c r="Q2271" s="84" t="s">
        <v>8375</v>
      </c>
      <c r="S2271" s="84">
        <v>2270</v>
      </c>
    </row>
    <row r="2272" spans="1:19" x14ac:dyDescent="0.3">
      <c r="A2272" s="84">
        <v>391</v>
      </c>
      <c r="B2272" s="84">
        <v>19</v>
      </c>
      <c r="C2272" s="84" t="s">
        <v>8376</v>
      </c>
      <c r="D2272" s="84" t="s">
        <v>8377</v>
      </c>
      <c r="E2272" s="84" t="s">
        <v>165</v>
      </c>
      <c r="F2272" s="84" t="s">
        <v>147</v>
      </c>
      <c r="G2272" s="84" t="s">
        <v>147</v>
      </c>
      <c r="H2272" s="85">
        <v>36146</v>
      </c>
      <c r="I2272" s="84" t="s">
        <v>148</v>
      </c>
      <c r="J2272" s="84" t="s">
        <v>8378</v>
      </c>
      <c r="K2272" s="84">
        <v>2435</v>
      </c>
      <c r="L2272" s="84" t="s">
        <v>1763</v>
      </c>
      <c r="M2272" s="84">
        <v>1910391082</v>
      </c>
      <c r="N2272" s="86">
        <v>-20.2</v>
      </c>
      <c r="O2272" s="86">
        <v>20.2</v>
      </c>
      <c r="P2272" s="86">
        <v>0</v>
      </c>
      <c r="Q2272" s="84" t="s">
        <v>8379</v>
      </c>
      <c r="S2272" s="84">
        <v>2271</v>
      </c>
    </row>
    <row r="2273" spans="1:19" x14ac:dyDescent="0.3">
      <c r="A2273" s="84">
        <v>392</v>
      </c>
      <c r="B2273" s="84">
        <v>20</v>
      </c>
      <c r="C2273" s="84" t="s">
        <v>8376</v>
      </c>
      <c r="D2273" s="84" t="s">
        <v>8380</v>
      </c>
      <c r="E2273" s="84" t="s">
        <v>165</v>
      </c>
      <c r="F2273" s="84" t="s">
        <v>147</v>
      </c>
      <c r="G2273" s="84" t="s">
        <v>8381</v>
      </c>
      <c r="H2273" s="85">
        <v>34955</v>
      </c>
      <c r="I2273" s="84" t="s">
        <v>148</v>
      </c>
      <c r="J2273" s="84" t="s">
        <v>8382</v>
      </c>
      <c r="K2273" s="84">
        <v>2435</v>
      </c>
      <c r="L2273" s="84" t="s">
        <v>1763</v>
      </c>
      <c r="M2273" s="84">
        <v>2010392040</v>
      </c>
      <c r="N2273" s="86">
        <v>-20.2</v>
      </c>
      <c r="O2273" s="86">
        <v>20.2</v>
      </c>
      <c r="P2273" s="86">
        <v>0</v>
      </c>
      <c r="Q2273" s="84" t="s">
        <v>8383</v>
      </c>
      <c r="S2273" s="84">
        <v>2272</v>
      </c>
    </row>
    <row r="2274" spans="1:19" x14ac:dyDescent="0.3">
      <c r="A2274" s="84">
        <v>-39</v>
      </c>
      <c r="B2274" s="84">
        <v>19</v>
      </c>
      <c r="C2274" s="84" t="s">
        <v>8384</v>
      </c>
      <c r="D2274" s="84" t="s">
        <v>1386</v>
      </c>
      <c r="E2274" s="84" t="s">
        <v>146</v>
      </c>
      <c r="F2274" s="84" t="s">
        <v>147</v>
      </c>
      <c r="G2274" s="84" t="s">
        <v>147</v>
      </c>
      <c r="H2274" s="85">
        <v>23915</v>
      </c>
      <c r="I2274" s="84" t="s">
        <v>516</v>
      </c>
      <c r="J2274" s="84" t="s">
        <v>8385</v>
      </c>
      <c r="K2274" s="84">
        <v>4104</v>
      </c>
      <c r="L2274" s="84" t="s">
        <v>147</v>
      </c>
      <c r="M2274" s="84">
        <v>1940039022</v>
      </c>
      <c r="N2274" s="86">
        <v>-20.2</v>
      </c>
      <c r="O2274" s="86">
        <v>20.2</v>
      </c>
      <c r="P2274" s="86">
        <v>0</v>
      </c>
      <c r="Q2274" s="84" t="s">
        <v>8386</v>
      </c>
      <c r="R2274" s="84" t="s">
        <v>220</v>
      </c>
      <c r="S2274" s="84">
        <v>2273</v>
      </c>
    </row>
    <row r="2275" spans="1:19" x14ac:dyDescent="0.3">
      <c r="A2275" s="84">
        <v>387</v>
      </c>
      <c r="B2275" s="84">
        <v>20</v>
      </c>
      <c r="C2275" s="84" t="s">
        <v>8387</v>
      </c>
      <c r="D2275" s="84" t="s">
        <v>8388</v>
      </c>
      <c r="E2275" s="84" t="s">
        <v>165</v>
      </c>
      <c r="F2275" s="84" t="s">
        <v>147</v>
      </c>
      <c r="G2275" s="84" t="s">
        <v>147</v>
      </c>
      <c r="H2275" s="85">
        <v>36164</v>
      </c>
      <c r="I2275" s="84" t="s">
        <v>148</v>
      </c>
      <c r="J2275" s="84" t="s">
        <v>8389</v>
      </c>
      <c r="K2275" s="84">
        <v>1220</v>
      </c>
      <c r="L2275" s="84" t="s">
        <v>150</v>
      </c>
      <c r="M2275" s="84">
        <v>2010387080</v>
      </c>
      <c r="N2275" s="86">
        <v>-20.2</v>
      </c>
      <c r="O2275" s="86">
        <v>20.2</v>
      </c>
      <c r="P2275" s="86">
        <v>0</v>
      </c>
      <c r="Q2275" s="84" t="s">
        <v>8390</v>
      </c>
      <c r="S2275" s="84">
        <v>2274</v>
      </c>
    </row>
    <row r="2276" spans="1:19" x14ac:dyDescent="0.3">
      <c r="A2276" s="84">
        <v>391</v>
      </c>
      <c r="B2276" s="84">
        <v>20</v>
      </c>
      <c r="C2276" s="84" t="s">
        <v>8391</v>
      </c>
      <c r="D2276" s="84" t="s">
        <v>3581</v>
      </c>
      <c r="E2276" s="84" t="s">
        <v>165</v>
      </c>
      <c r="F2276" s="84" t="s">
        <v>147</v>
      </c>
      <c r="G2276" s="84" t="s">
        <v>147</v>
      </c>
      <c r="H2276" s="85">
        <v>36729</v>
      </c>
      <c r="I2276" s="84" t="s">
        <v>228</v>
      </c>
      <c r="J2276" s="84" t="s">
        <v>8392</v>
      </c>
      <c r="K2276" s="84">
        <v>84533</v>
      </c>
      <c r="L2276" s="84" t="s">
        <v>8393</v>
      </c>
      <c r="M2276" s="84">
        <v>2010391059</v>
      </c>
      <c r="N2276" s="86">
        <v>-20.2</v>
      </c>
      <c r="O2276" s="86">
        <v>20.2</v>
      </c>
      <c r="P2276" s="86">
        <v>0</v>
      </c>
      <c r="Q2276" s="84" t="s">
        <v>8394</v>
      </c>
      <c r="S2276" s="84">
        <v>2275</v>
      </c>
    </row>
    <row r="2277" spans="1:19" x14ac:dyDescent="0.3">
      <c r="A2277" s="84">
        <v>389</v>
      </c>
      <c r="B2277" s="84">
        <v>20</v>
      </c>
      <c r="C2277" s="84" t="s">
        <v>8395</v>
      </c>
      <c r="D2277" s="84" t="s">
        <v>8396</v>
      </c>
      <c r="E2277" s="84" t="s">
        <v>146</v>
      </c>
      <c r="F2277" s="84" t="s">
        <v>147</v>
      </c>
      <c r="G2277" s="84" t="s">
        <v>147</v>
      </c>
      <c r="H2277" s="85">
        <v>35400</v>
      </c>
      <c r="I2277" s="84" t="s">
        <v>148</v>
      </c>
      <c r="J2277" s="84" t="s">
        <v>8397</v>
      </c>
      <c r="K2277" s="84">
        <v>1050</v>
      </c>
      <c r="L2277" s="84" t="s">
        <v>192</v>
      </c>
      <c r="M2277" s="84">
        <v>2010389157</v>
      </c>
      <c r="N2277" s="86">
        <v>-20.2</v>
      </c>
      <c r="O2277" s="86">
        <v>20.2</v>
      </c>
      <c r="P2277" s="86">
        <v>0</v>
      </c>
      <c r="Q2277" s="84" t="s">
        <v>8398</v>
      </c>
      <c r="S2277" s="84">
        <v>2276</v>
      </c>
    </row>
    <row r="2278" spans="1:19" x14ac:dyDescent="0.3">
      <c r="A2278" s="84">
        <v>389</v>
      </c>
      <c r="B2278" s="84">
        <v>20</v>
      </c>
      <c r="C2278" s="84" t="s">
        <v>8395</v>
      </c>
      <c r="D2278" s="84" t="s">
        <v>8399</v>
      </c>
      <c r="E2278" s="84" t="s">
        <v>146</v>
      </c>
      <c r="F2278" s="84" t="s">
        <v>147</v>
      </c>
      <c r="G2278" s="84" t="s">
        <v>147</v>
      </c>
      <c r="H2278" s="85">
        <v>36632</v>
      </c>
      <c r="I2278" s="84" t="s">
        <v>902</v>
      </c>
      <c r="J2278" s="84" t="s">
        <v>8397</v>
      </c>
      <c r="K2278" s="84">
        <v>1050</v>
      </c>
      <c r="L2278" s="84" t="s">
        <v>192</v>
      </c>
      <c r="M2278" s="84">
        <v>2010389156</v>
      </c>
      <c r="N2278" s="86">
        <v>-20.2</v>
      </c>
      <c r="O2278" s="86">
        <v>20.2</v>
      </c>
      <c r="P2278" s="86">
        <v>0</v>
      </c>
      <c r="Q2278" s="84" t="s">
        <v>8400</v>
      </c>
      <c r="S2278" s="84">
        <v>2277</v>
      </c>
    </row>
    <row r="2279" spans="1:19" x14ac:dyDescent="0.3">
      <c r="A2279" s="84">
        <v>229</v>
      </c>
      <c r="B2279" s="84">
        <v>20</v>
      </c>
      <c r="C2279" s="84" t="s">
        <v>8401</v>
      </c>
      <c r="D2279" s="84" t="s">
        <v>8402</v>
      </c>
      <c r="E2279" s="84" t="s">
        <v>165</v>
      </c>
      <c r="F2279" s="84" t="s">
        <v>147</v>
      </c>
      <c r="G2279" s="84" t="s">
        <v>147</v>
      </c>
      <c r="H2279" s="85">
        <v>36166</v>
      </c>
      <c r="I2279" s="84" t="s">
        <v>148</v>
      </c>
      <c r="J2279" s="84" t="s">
        <v>8403</v>
      </c>
      <c r="K2279" s="84">
        <v>1220</v>
      </c>
      <c r="L2279" s="84" t="s">
        <v>150</v>
      </c>
      <c r="M2279" s="84">
        <v>2010229041</v>
      </c>
      <c r="N2279" s="86">
        <v>-20.2</v>
      </c>
      <c r="O2279" s="86">
        <v>20.2</v>
      </c>
      <c r="P2279" s="86">
        <v>0</v>
      </c>
      <c r="Q2279" s="84" t="s">
        <v>8404</v>
      </c>
      <c r="S2279" s="84">
        <v>2278</v>
      </c>
    </row>
    <row r="2280" spans="1:19" x14ac:dyDescent="0.3">
      <c r="A2280" s="84">
        <v>229</v>
      </c>
      <c r="B2280" s="84">
        <v>20</v>
      </c>
      <c r="C2280" s="84" t="s">
        <v>8405</v>
      </c>
      <c r="D2280" s="84" t="s">
        <v>8406</v>
      </c>
      <c r="E2280" s="84" t="s">
        <v>146</v>
      </c>
      <c r="F2280" s="84" t="s">
        <v>147</v>
      </c>
      <c r="G2280" s="84" t="s">
        <v>147</v>
      </c>
      <c r="H2280" s="85">
        <v>36526</v>
      </c>
      <c r="I2280" s="84" t="s">
        <v>148</v>
      </c>
      <c r="J2280" s="84" t="s">
        <v>8407</v>
      </c>
      <c r="K2280" s="84">
        <v>1100</v>
      </c>
      <c r="L2280" s="84" t="s">
        <v>8408</v>
      </c>
      <c r="M2280" s="84">
        <v>2010229042</v>
      </c>
      <c r="N2280" s="86">
        <v>-20.2</v>
      </c>
      <c r="O2280" s="86">
        <v>20.2</v>
      </c>
      <c r="P2280" s="86">
        <v>0</v>
      </c>
      <c r="Q2280" s="84" t="s">
        <v>8409</v>
      </c>
      <c r="S2280" s="84">
        <v>2279</v>
      </c>
    </row>
    <row r="2281" spans="1:19" x14ac:dyDescent="0.3">
      <c r="A2281" s="84">
        <v>391</v>
      </c>
      <c r="B2281" s="84">
        <v>17</v>
      </c>
      <c r="C2281" s="84" t="s">
        <v>8410</v>
      </c>
      <c r="D2281" s="84" t="s">
        <v>8411</v>
      </c>
      <c r="E2281" s="84" t="s">
        <v>146</v>
      </c>
      <c r="F2281" s="84" t="s">
        <v>147</v>
      </c>
      <c r="G2281" s="84" t="s">
        <v>147</v>
      </c>
      <c r="H2281" s="85">
        <v>34569</v>
      </c>
      <c r="I2281" s="84" t="s">
        <v>148</v>
      </c>
      <c r="J2281" s="84" t="s">
        <v>8412</v>
      </c>
      <c r="K2281" s="84">
        <v>1220</v>
      </c>
      <c r="L2281" s="84" t="s">
        <v>150</v>
      </c>
      <c r="M2281" s="84">
        <v>1710391069</v>
      </c>
      <c r="N2281" s="86">
        <v>-20.2</v>
      </c>
      <c r="O2281" s="86">
        <v>0</v>
      </c>
      <c r="P2281" s="86">
        <v>-20.2</v>
      </c>
      <c r="Q2281" s="84" t="s">
        <v>8413</v>
      </c>
      <c r="S2281" s="84">
        <v>2280</v>
      </c>
    </row>
    <row r="2282" spans="1:19" x14ac:dyDescent="0.3">
      <c r="A2282" s="84">
        <v>390</v>
      </c>
      <c r="B2282" s="84">
        <v>19</v>
      </c>
      <c r="C2282" s="84" t="s">
        <v>8414</v>
      </c>
      <c r="D2282" s="84" t="s">
        <v>8415</v>
      </c>
      <c r="E2282" s="84" t="s">
        <v>146</v>
      </c>
      <c r="F2282" s="84" t="s">
        <v>147</v>
      </c>
      <c r="G2282" s="84" t="s">
        <v>239</v>
      </c>
      <c r="H2282" s="85">
        <v>31175</v>
      </c>
      <c r="I2282" s="84" t="s">
        <v>148</v>
      </c>
      <c r="J2282" s="84" t="s">
        <v>8416</v>
      </c>
      <c r="K2282" s="84">
        <v>1190</v>
      </c>
      <c r="L2282" s="84" t="s">
        <v>155</v>
      </c>
      <c r="M2282" s="84">
        <v>1910390043</v>
      </c>
      <c r="N2282" s="86">
        <v>-20.2</v>
      </c>
      <c r="O2282" s="86">
        <v>20.2</v>
      </c>
      <c r="P2282" s="86">
        <v>0</v>
      </c>
      <c r="Q2282" s="84" t="s">
        <v>8417</v>
      </c>
      <c r="S2282" s="84">
        <v>2281</v>
      </c>
    </row>
    <row r="2283" spans="1:19" x14ac:dyDescent="0.3">
      <c r="A2283" s="84">
        <v>389</v>
      </c>
      <c r="B2283" s="84">
        <v>18</v>
      </c>
      <c r="C2283" s="84" t="s">
        <v>8418</v>
      </c>
      <c r="D2283" s="84" t="s">
        <v>8419</v>
      </c>
      <c r="E2283" s="84" t="s">
        <v>146</v>
      </c>
      <c r="F2283" s="84" t="s">
        <v>147</v>
      </c>
      <c r="G2283" s="84" t="s">
        <v>147</v>
      </c>
      <c r="H2283" s="85">
        <v>33926</v>
      </c>
      <c r="I2283" s="84" t="s">
        <v>148</v>
      </c>
      <c r="J2283" s="84" t="s">
        <v>8420</v>
      </c>
      <c r="K2283" s="84">
        <v>1190</v>
      </c>
      <c r="L2283" s="84" t="s">
        <v>253</v>
      </c>
      <c r="M2283" s="84">
        <v>1810389593</v>
      </c>
      <c r="N2283" s="86">
        <v>-20.2</v>
      </c>
      <c r="O2283" s="86">
        <v>20.2</v>
      </c>
      <c r="P2283" s="86">
        <v>0</v>
      </c>
      <c r="Q2283" s="84" t="s">
        <v>8421</v>
      </c>
      <c r="S2283" s="84">
        <v>2282</v>
      </c>
    </row>
    <row r="2284" spans="1:19" x14ac:dyDescent="0.3">
      <c r="A2284" s="84">
        <v>-37</v>
      </c>
      <c r="B2284" s="84">
        <v>19</v>
      </c>
      <c r="C2284" s="84" t="s">
        <v>8422</v>
      </c>
      <c r="D2284" s="84" t="s">
        <v>755</v>
      </c>
      <c r="E2284" s="84" t="s">
        <v>165</v>
      </c>
      <c r="F2284" s="84" t="s">
        <v>1194</v>
      </c>
      <c r="G2284" s="84" t="s">
        <v>147</v>
      </c>
      <c r="H2284" s="85">
        <v>26146</v>
      </c>
      <c r="I2284" s="84" t="s">
        <v>148</v>
      </c>
      <c r="J2284" s="84" t="s">
        <v>8423</v>
      </c>
      <c r="K2284" s="84">
        <v>3481</v>
      </c>
      <c r="L2284" s="84" t="s">
        <v>147</v>
      </c>
      <c r="M2284" s="84">
        <v>1930037007</v>
      </c>
      <c r="N2284" s="86">
        <v>-20.2</v>
      </c>
      <c r="O2284" s="86">
        <v>20.2</v>
      </c>
      <c r="P2284" s="86">
        <v>0</v>
      </c>
      <c r="Q2284" s="84" t="s">
        <v>8424</v>
      </c>
      <c r="R2284" s="84" t="s">
        <v>913</v>
      </c>
      <c r="S2284" s="84">
        <v>2283</v>
      </c>
    </row>
    <row r="2285" spans="1:19" x14ac:dyDescent="0.3">
      <c r="A2285" s="84">
        <v>-46</v>
      </c>
      <c r="B2285" s="84">
        <v>20</v>
      </c>
      <c r="C2285" s="84" t="s">
        <v>8425</v>
      </c>
      <c r="D2285" s="84" t="s">
        <v>222</v>
      </c>
      <c r="E2285" s="84" t="s">
        <v>146</v>
      </c>
      <c r="F2285" s="84" t="s">
        <v>147</v>
      </c>
      <c r="G2285" s="84" t="s">
        <v>159</v>
      </c>
      <c r="H2285" s="85">
        <v>27306</v>
      </c>
      <c r="I2285" s="84" t="s">
        <v>148</v>
      </c>
      <c r="J2285" s="84" t="s">
        <v>8426</v>
      </c>
      <c r="K2285" s="84">
        <v>1020</v>
      </c>
      <c r="L2285" s="84" t="s">
        <v>161</v>
      </c>
      <c r="M2285" s="84">
        <v>2030046015</v>
      </c>
      <c r="N2285" s="86">
        <v>-20.2</v>
      </c>
      <c r="O2285" s="86">
        <v>20.2</v>
      </c>
      <c r="P2285" s="86">
        <v>0</v>
      </c>
      <c r="Q2285" s="84" t="s">
        <v>8427</v>
      </c>
      <c r="R2285" s="84" t="s">
        <v>723</v>
      </c>
      <c r="S2285" s="84">
        <v>2284</v>
      </c>
    </row>
    <row r="2286" spans="1:19" x14ac:dyDescent="0.3">
      <c r="A2286" s="84">
        <v>389</v>
      </c>
      <c r="B2286" s="84">
        <v>20</v>
      </c>
      <c r="C2286" s="84" t="s">
        <v>8428</v>
      </c>
      <c r="D2286" s="84" t="s">
        <v>8429</v>
      </c>
      <c r="E2286" s="84" t="s">
        <v>146</v>
      </c>
      <c r="F2286" s="84" t="s">
        <v>147</v>
      </c>
      <c r="G2286" s="84" t="s">
        <v>147</v>
      </c>
      <c r="H2286" s="85">
        <v>33844</v>
      </c>
      <c r="I2286" s="84" t="s">
        <v>148</v>
      </c>
      <c r="J2286" s="84" t="s">
        <v>8430</v>
      </c>
      <c r="K2286" s="84">
        <v>2231</v>
      </c>
      <c r="L2286" s="84" t="s">
        <v>5880</v>
      </c>
      <c r="M2286" s="84">
        <v>2010389076</v>
      </c>
      <c r="N2286" s="86">
        <v>-20.2</v>
      </c>
      <c r="O2286" s="86">
        <v>20.2</v>
      </c>
      <c r="P2286" s="86">
        <v>0</v>
      </c>
      <c r="Q2286" s="84" t="s">
        <v>8431</v>
      </c>
      <c r="S2286" s="84">
        <v>2285</v>
      </c>
    </row>
    <row r="2287" spans="1:19" x14ac:dyDescent="0.3">
      <c r="A2287" s="84">
        <v>-37</v>
      </c>
      <c r="B2287" s="84">
        <v>18</v>
      </c>
      <c r="C2287" s="84" t="s">
        <v>8432</v>
      </c>
      <c r="D2287" s="84" t="s">
        <v>5135</v>
      </c>
      <c r="E2287" s="84" t="s">
        <v>165</v>
      </c>
      <c r="F2287" s="84" t="s">
        <v>147</v>
      </c>
      <c r="G2287" s="84" t="s">
        <v>147</v>
      </c>
      <c r="H2287" s="85">
        <v>28493</v>
      </c>
      <c r="I2287" s="84" t="s">
        <v>148</v>
      </c>
      <c r="J2287" s="84" t="s">
        <v>8433</v>
      </c>
      <c r="K2287" s="84">
        <v>2340</v>
      </c>
      <c r="L2287" s="84" t="s">
        <v>3290</v>
      </c>
      <c r="M2287" s="84">
        <v>1830037015</v>
      </c>
      <c r="N2287" s="86">
        <v>-20.2</v>
      </c>
      <c r="O2287" s="86">
        <v>20.2</v>
      </c>
      <c r="P2287" s="86">
        <v>0</v>
      </c>
      <c r="Q2287" s="84" t="s">
        <v>8434</v>
      </c>
      <c r="R2287" s="84" t="s">
        <v>913</v>
      </c>
      <c r="S2287" s="84">
        <v>2286</v>
      </c>
    </row>
    <row r="2288" spans="1:19" x14ac:dyDescent="0.3">
      <c r="A2288" s="84">
        <v>582</v>
      </c>
      <c r="B2288" s="84">
        <v>20</v>
      </c>
      <c r="C2288" s="84" t="s">
        <v>8435</v>
      </c>
      <c r="D2288" s="84" t="s">
        <v>3970</v>
      </c>
      <c r="E2288" s="84" t="s">
        <v>165</v>
      </c>
      <c r="F2288" s="84" t="s">
        <v>147</v>
      </c>
      <c r="G2288" s="84" t="s">
        <v>147</v>
      </c>
      <c r="H2288" s="85">
        <v>34530</v>
      </c>
      <c r="I2288" s="84" t="s">
        <v>148</v>
      </c>
      <c r="J2288" s="84" t="s">
        <v>8436</v>
      </c>
      <c r="K2288" s="84">
        <v>4020</v>
      </c>
      <c r="L2288" s="84" t="s">
        <v>568</v>
      </c>
      <c r="M2288" s="84">
        <v>2010582045</v>
      </c>
      <c r="N2288" s="86">
        <v>-20.2</v>
      </c>
      <c r="O2288" s="86">
        <v>20.2</v>
      </c>
      <c r="P2288" s="86">
        <v>0</v>
      </c>
      <c r="Q2288" s="84" t="s">
        <v>8437</v>
      </c>
      <c r="S2288" s="84">
        <v>2287</v>
      </c>
    </row>
    <row r="2289" spans="1:19" x14ac:dyDescent="0.3">
      <c r="A2289" s="84">
        <v>387</v>
      </c>
      <c r="B2289" s="84">
        <v>20</v>
      </c>
      <c r="C2289" s="84" t="s">
        <v>8438</v>
      </c>
      <c r="D2289" s="84" t="s">
        <v>8367</v>
      </c>
      <c r="E2289" s="84" t="s">
        <v>146</v>
      </c>
      <c r="F2289" s="84" t="s">
        <v>147</v>
      </c>
      <c r="G2289" s="84" t="s">
        <v>147</v>
      </c>
      <c r="H2289" s="85">
        <v>34860</v>
      </c>
      <c r="I2289" s="84" t="s">
        <v>148</v>
      </c>
      <c r="J2289" s="84" t="s">
        <v>8439</v>
      </c>
      <c r="K2289" s="84">
        <v>1020</v>
      </c>
      <c r="L2289" s="84" t="s">
        <v>8408</v>
      </c>
      <c r="M2289" s="84">
        <v>2010387039</v>
      </c>
      <c r="N2289" s="86">
        <v>-20.2</v>
      </c>
      <c r="O2289" s="86">
        <v>20.2</v>
      </c>
      <c r="P2289" s="86">
        <v>0</v>
      </c>
      <c r="Q2289" s="84" t="s">
        <v>8440</v>
      </c>
      <c r="S2289" s="84">
        <v>2288</v>
      </c>
    </row>
    <row r="2290" spans="1:19" x14ac:dyDescent="0.3">
      <c r="A2290" s="84">
        <v>388</v>
      </c>
      <c r="B2290" s="84">
        <v>18</v>
      </c>
      <c r="C2290" s="84" t="s">
        <v>8441</v>
      </c>
      <c r="D2290" s="84" t="s">
        <v>8442</v>
      </c>
      <c r="E2290" s="84" t="s">
        <v>146</v>
      </c>
      <c r="F2290" s="84" t="s">
        <v>147</v>
      </c>
      <c r="G2290" s="84" t="s">
        <v>147</v>
      </c>
      <c r="H2290" s="85">
        <v>34365</v>
      </c>
      <c r="I2290" s="84" t="s">
        <v>576</v>
      </c>
      <c r="J2290" s="84" t="s">
        <v>8443</v>
      </c>
      <c r="K2290" s="84">
        <v>1150</v>
      </c>
      <c r="L2290" s="84" t="s">
        <v>173</v>
      </c>
      <c r="M2290" s="84">
        <v>1810388043</v>
      </c>
      <c r="N2290" s="86">
        <v>-20.2</v>
      </c>
      <c r="O2290" s="86">
        <v>20.2</v>
      </c>
      <c r="P2290" s="86">
        <v>0</v>
      </c>
      <c r="Q2290" s="84" t="s">
        <v>8444</v>
      </c>
      <c r="S2290" s="84">
        <v>2289</v>
      </c>
    </row>
    <row r="2291" spans="1:19" x14ac:dyDescent="0.3">
      <c r="A2291" s="84">
        <v>702</v>
      </c>
      <c r="B2291" s="84">
        <v>19</v>
      </c>
      <c r="C2291" s="84" t="s">
        <v>8445</v>
      </c>
      <c r="D2291" s="84" t="s">
        <v>5883</v>
      </c>
      <c r="E2291" s="84" t="s">
        <v>146</v>
      </c>
      <c r="F2291" s="84" t="s">
        <v>147</v>
      </c>
      <c r="G2291" s="84" t="s">
        <v>147</v>
      </c>
      <c r="H2291" s="85">
        <v>34518</v>
      </c>
      <c r="I2291" s="84" t="s">
        <v>148</v>
      </c>
      <c r="J2291" s="84" t="s">
        <v>8446</v>
      </c>
      <c r="K2291" s="84">
        <v>1150</v>
      </c>
      <c r="L2291" s="84" t="s">
        <v>173</v>
      </c>
      <c r="M2291" s="84">
        <v>1910702038</v>
      </c>
      <c r="N2291" s="86">
        <v>-20.2</v>
      </c>
      <c r="O2291" s="86">
        <v>20.2</v>
      </c>
      <c r="P2291" s="86">
        <v>0</v>
      </c>
      <c r="Q2291" s="84" t="s">
        <v>8447</v>
      </c>
      <c r="S2291" s="84">
        <v>2290</v>
      </c>
    </row>
    <row r="2292" spans="1:19" x14ac:dyDescent="0.3">
      <c r="A2292" s="84">
        <v>389</v>
      </c>
      <c r="B2292" s="84">
        <v>19</v>
      </c>
      <c r="C2292" s="84" t="s">
        <v>8448</v>
      </c>
      <c r="D2292" s="84" t="s">
        <v>8449</v>
      </c>
      <c r="E2292" s="84" t="s">
        <v>165</v>
      </c>
      <c r="F2292" s="84" t="s">
        <v>147</v>
      </c>
      <c r="G2292" s="84" t="s">
        <v>147</v>
      </c>
      <c r="H2292" s="85">
        <v>33830</v>
      </c>
      <c r="I2292" s="84" t="s">
        <v>399</v>
      </c>
      <c r="J2292" s="84" t="s">
        <v>8450</v>
      </c>
      <c r="K2292" s="84">
        <v>1210</v>
      </c>
      <c r="L2292" s="84" t="s">
        <v>261</v>
      </c>
      <c r="M2292" s="84">
        <v>1910389082</v>
      </c>
      <c r="N2292" s="86">
        <v>-20.2</v>
      </c>
      <c r="O2292" s="86">
        <v>20.2</v>
      </c>
      <c r="P2292" s="86">
        <v>0</v>
      </c>
      <c r="Q2292" s="84" t="s">
        <v>8451</v>
      </c>
      <c r="S2292" s="84">
        <v>2291</v>
      </c>
    </row>
    <row r="2293" spans="1:19" x14ac:dyDescent="0.3">
      <c r="A2293" s="84">
        <v>389</v>
      </c>
      <c r="B2293" s="84">
        <v>20</v>
      </c>
      <c r="C2293" s="84" t="s">
        <v>8448</v>
      </c>
      <c r="D2293" s="84" t="s">
        <v>8452</v>
      </c>
      <c r="E2293" s="84" t="s">
        <v>165</v>
      </c>
      <c r="F2293" s="84" t="s">
        <v>147</v>
      </c>
      <c r="G2293" s="84" t="s">
        <v>147</v>
      </c>
      <c r="H2293" s="85">
        <v>34985</v>
      </c>
      <c r="I2293" s="84" t="s">
        <v>399</v>
      </c>
      <c r="J2293" s="84" t="s">
        <v>8453</v>
      </c>
      <c r="K2293" s="84">
        <v>1210</v>
      </c>
      <c r="L2293" s="84" t="s">
        <v>261</v>
      </c>
      <c r="M2293" s="84">
        <v>2010389077</v>
      </c>
      <c r="N2293" s="86">
        <v>-20.2</v>
      </c>
      <c r="O2293" s="86">
        <v>20.2</v>
      </c>
      <c r="P2293" s="86">
        <v>0</v>
      </c>
      <c r="Q2293" s="84" t="s">
        <v>8454</v>
      </c>
      <c r="S2293" s="84">
        <v>2292</v>
      </c>
    </row>
    <row r="2294" spans="1:19" x14ac:dyDescent="0.3">
      <c r="A2294" s="84">
        <v>389</v>
      </c>
      <c r="B2294" s="84">
        <v>19</v>
      </c>
      <c r="C2294" s="84" t="s">
        <v>8455</v>
      </c>
      <c r="D2294" s="84" t="s">
        <v>1166</v>
      </c>
      <c r="E2294" s="84" t="s">
        <v>146</v>
      </c>
      <c r="F2294" s="84" t="s">
        <v>147</v>
      </c>
      <c r="G2294" s="84" t="s">
        <v>147</v>
      </c>
      <c r="H2294" s="85">
        <v>36043</v>
      </c>
      <c r="I2294" s="84" t="s">
        <v>148</v>
      </c>
      <c r="J2294" s="84" t="s">
        <v>8456</v>
      </c>
      <c r="K2294" s="84">
        <v>2320</v>
      </c>
      <c r="L2294" s="84" t="s">
        <v>1017</v>
      </c>
      <c r="M2294" s="84">
        <v>1910389143</v>
      </c>
      <c r="N2294" s="86">
        <v>-20.2</v>
      </c>
      <c r="O2294" s="86">
        <v>20.2</v>
      </c>
      <c r="P2294" s="86">
        <v>0</v>
      </c>
      <c r="Q2294" s="84" t="s">
        <v>8457</v>
      </c>
      <c r="S2294" s="84">
        <v>2293</v>
      </c>
    </row>
    <row r="2295" spans="1:19" x14ac:dyDescent="0.3">
      <c r="A2295" s="84">
        <v>389</v>
      </c>
      <c r="B2295" s="84">
        <v>18</v>
      </c>
      <c r="C2295" s="84" t="s">
        <v>8458</v>
      </c>
      <c r="D2295" s="84" t="s">
        <v>8459</v>
      </c>
      <c r="E2295" s="84" t="s">
        <v>165</v>
      </c>
      <c r="F2295" s="84" t="s">
        <v>147</v>
      </c>
      <c r="G2295" s="84" t="s">
        <v>147</v>
      </c>
      <c r="H2295" s="85">
        <v>34912</v>
      </c>
      <c r="I2295" s="84" t="s">
        <v>5712</v>
      </c>
      <c r="J2295" s="84" t="s">
        <v>8460</v>
      </c>
      <c r="K2295" s="84">
        <v>1230</v>
      </c>
      <c r="L2295" s="84" t="s">
        <v>208</v>
      </c>
      <c r="M2295" s="84">
        <v>1810389053</v>
      </c>
      <c r="N2295" s="86">
        <v>-20.2</v>
      </c>
      <c r="O2295" s="86">
        <v>0</v>
      </c>
      <c r="P2295" s="86">
        <v>-20.2</v>
      </c>
      <c r="Q2295" s="84" t="s">
        <v>8461</v>
      </c>
      <c r="R2295" s="84" t="s">
        <v>198</v>
      </c>
      <c r="S2295" s="84">
        <v>2294</v>
      </c>
    </row>
    <row r="2296" spans="1:19" x14ac:dyDescent="0.3">
      <c r="A2296" s="84">
        <v>387</v>
      </c>
      <c r="B2296" s="84">
        <v>17</v>
      </c>
      <c r="C2296" s="84" t="s">
        <v>2090</v>
      </c>
      <c r="D2296" s="84" t="s">
        <v>8462</v>
      </c>
      <c r="E2296" s="84" t="s">
        <v>146</v>
      </c>
      <c r="F2296" s="84" t="s">
        <v>147</v>
      </c>
      <c r="G2296" s="84" t="s">
        <v>147</v>
      </c>
      <c r="H2296" s="85">
        <v>33593</v>
      </c>
      <c r="I2296" s="84" t="s">
        <v>148</v>
      </c>
      <c r="J2296" s="84" t="s">
        <v>8463</v>
      </c>
      <c r="K2296" s="84">
        <v>1220</v>
      </c>
      <c r="L2296" s="84" t="s">
        <v>155</v>
      </c>
      <c r="M2296" s="84">
        <v>1710387039</v>
      </c>
      <c r="N2296" s="86">
        <v>-20.2</v>
      </c>
      <c r="O2296" s="86">
        <v>20.2</v>
      </c>
      <c r="P2296" s="86">
        <v>0</v>
      </c>
      <c r="Q2296" s="84" t="s">
        <v>8464</v>
      </c>
      <c r="S2296" s="84">
        <v>2295</v>
      </c>
    </row>
    <row r="2297" spans="1:19" x14ac:dyDescent="0.3">
      <c r="A2297" s="84">
        <v>582</v>
      </c>
      <c r="B2297" s="84">
        <v>20</v>
      </c>
      <c r="C2297" s="84" t="s">
        <v>8465</v>
      </c>
      <c r="D2297" s="84" t="s">
        <v>3209</v>
      </c>
      <c r="E2297" s="84" t="s">
        <v>165</v>
      </c>
      <c r="F2297" s="84" t="s">
        <v>147</v>
      </c>
      <c r="G2297" s="84" t="s">
        <v>147</v>
      </c>
      <c r="H2297" s="85">
        <v>34960</v>
      </c>
      <c r="I2297" s="84" t="s">
        <v>341</v>
      </c>
      <c r="J2297" s="84" t="s">
        <v>8466</v>
      </c>
      <c r="K2297" s="84">
        <v>1220</v>
      </c>
      <c r="L2297" s="84" t="s">
        <v>150</v>
      </c>
      <c r="M2297" s="84">
        <v>2010582046</v>
      </c>
      <c r="N2297" s="86">
        <v>-20.2</v>
      </c>
      <c r="O2297" s="86">
        <v>20.2</v>
      </c>
      <c r="P2297" s="86">
        <v>0</v>
      </c>
      <c r="Q2297" s="84" t="s">
        <v>8467</v>
      </c>
      <c r="S2297" s="84">
        <v>2296</v>
      </c>
    </row>
    <row r="2298" spans="1:19" x14ac:dyDescent="0.3">
      <c r="A2298" s="84">
        <v>-39</v>
      </c>
      <c r="B2298" s="84">
        <v>20</v>
      </c>
      <c r="C2298" s="84" t="s">
        <v>8468</v>
      </c>
      <c r="D2298" s="84" t="s">
        <v>8469</v>
      </c>
      <c r="E2298" s="84" t="s">
        <v>146</v>
      </c>
      <c r="F2298" s="84" t="s">
        <v>1895</v>
      </c>
      <c r="G2298" s="84" t="s">
        <v>147</v>
      </c>
      <c r="H2298" s="85">
        <v>21108</v>
      </c>
      <c r="I2298" s="84" t="s">
        <v>516</v>
      </c>
      <c r="J2298" s="84" t="s">
        <v>8470</v>
      </c>
      <c r="K2298" s="84">
        <v>3065</v>
      </c>
      <c r="L2298" s="84" t="s">
        <v>147</v>
      </c>
      <c r="M2298" s="84">
        <v>2030039018</v>
      </c>
      <c r="N2298" s="86">
        <v>-20.2</v>
      </c>
      <c r="O2298" s="86">
        <v>20.2</v>
      </c>
      <c r="P2298" s="86">
        <v>0</v>
      </c>
      <c r="Q2298" s="84" t="s">
        <v>8471</v>
      </c>
      <c r="R2298" s="84" t="s">
        <v>220</v>
      </c>
      <c r="S2298" s="84">
        <v>2297</v>
      </c>
    </row>
    <row r="2299" spans="1:19" x14ac:dyDescent="0.3">
      <c r="A2299" s="84">
        <v>387</v>
      </c>
      <c r="B2299" s="84">
        <v>19</v>
      </c>
      <c r="C2299" s="84" t="s">
        <v>8472</v>
      </c>
      <c r="D2299" s="84" t="s">
        <v>1540</v>
      </c>
      <c r="E2299" s="84" t="s">
        <v>146</v>
      </c>
      <c r="F2299" s="84" t="s">
        <v>147</v>
      </c>
      <c r="G2299" s="84" t="s">
        <v>147</v>
      </c>
      <c r="H2299" s="85">
        <v>30692</v>
      </c>
      <c r="I2299" s="84" t="s">
        <v>148</v>
      </c>
      <c r="J2299" s="84" t="s">
        <v>8473</v>
      </c>
      <c r="K2299" s="84">
        <v>1200</v>
      </c>
      <c r="L2299" s="84" t="s">
        <v>945</v>
      </c>
      <c r="M2299" s="84">
        <v>1910387039</v>
      </c>
      <c r="N2299" s="86">
        <v>-20.2</v>
      </c>
      <c r="O2299" s="86">
        <v>20.2</v>
      </c>
      <c r="P2299" s="86">
        <v>0</v>
      </c>
      <c r="Q2299" s="84" t="s">
        <v>8474</v>
      </c>
      <c r="S2299" s="84">
        <v>2298</v>
      </c>
    </row>
    <row r="2300" spans="1:19" x14ac:dyDescent="0.3">
      <c r="A2300" s="84">
        <v>388</v>
      </c>
      <c r="B2300" s="84">
        <v>19</v>
      </c>
      <c r="C2300" s="84" t="s">
        <v>8475</v>
      </c>
      <c r="D2300" s="84" t="s">
        <v>8476</v>
      </c>
      <c r="E2300" s="84" t="s">
        <v>165</v>
      </c>
      <c r="F2300" s="84" t="s">
        <v>147</v>
      </c>
      <c r="G2300" s="84" t="s">
        <v>239</v>
      </c>
      <c r="H2300" s="85">
        <v>33446</v>
      </c>
      <c r="I2300" s="84" t="s">
        <v>148</v>
      </c>
      <c r="J2300" s="84" t="s">
        <v>8477</v>
      </c>
      <c r="K2300" s="84">
        <v>1020</v>
      </c>
      <c r="L2300" s="84" t="s">
        <v>155</v>
      </c>
      <c r="M2300" s="84">
        <v>1910388042</v>
      </c>
      <c r="N2300" s="86">
        <v>-20.2</v>
      </c>
      <c r="O2300" s="86">
        <v>20.2</v>
      </c>
      <c r="P2300" s="86">
        <v>0</v>
      </c>
      <c r="Q2300" s="84" t="s">
        <v>8478</v>
      </c>
      <c r="S2300" s="84">
        <v>2299</v>
      </c>
    </row>
    <row r="2301" spans="1:19" x14ac:dyDescent="0.3">
      <c r="A2301" s="84">
        <v>613</v>
      </c>
      <c r="B2301" s="84">
        <v>19</v>
      </c>
      <c r="C2301" s="84" t="s">
        <v>8479</v>
      </c>
      <c r="D2301" s="84" t="s">
        <v>8480</v>
      </c>
      <c r="E2301" s="84" t="s">
        <v>165</v>
      </c>
      <c r="F2301" s="84" t="s">
        <v>147</v>
      </c>
      <c r="G2301" s="84" t="s">
        <v>239</v>
      </c>
      <c r="H2301" s="85">
        <v>35985</v>
      </c>
      <c r="I2301" s="84" t="s">
        <v>1171</v>
      </c>
      <c r="J2301" s="84" t="s">
        <v>8481</v>
      </c>
      <c r="K2301" s="84">
        <v>1090</v>
      </c>
      <c r="L2301" s="84" t="s">
        <v>155</v>
      </c>
      <c r="M2301" s="84">
        <v>1910613014</v>
      </c>
      <c r="N2301" s="86">
        <v>-20.2</v>
      </c>
      <c r="O2301" s="86">
        <v>20.2</v>
      </c>
      <c r="P2301" s="86">
        <v>0</v>
      </c>
      <c r="Q2301" s="84" t="s">
        <v>8482</v>
      </c>
      <c r="S2301" s="84">
        <v>2300</v>
      </c>
    </row>
    <row r="2302" spans="1:19" x14ac:dyDescent="0.3">
      <c r="A2302" s="84">
        <v>613</v>
      </c>
      <c r="B2302" s="84">
        <v>19</v>
      </c>
      <c r="C2302" s="84" t="s">
        <v>8483</v>
      </c>
      <c r="D2302" s="84" t="s">
        <v>8484</v>
      </c>
      <c r="E2302" s="84" t="s">
        <v>146</v>
      </c>
      <c r="F2302" s="84" t="s">
        <v>147</v>
      </c>
      <c r="G2302" s="84" t="s">
        <v>147</v>
      </c>
      <c r="H2302" s="85">
        <v>35104</v>
      </c>
      <c r="I2302" s="84" t="s">
        <v>1274</v>
      </c>
      <c r="J2302" s="84" t="s">
        <v>8485</v>
      </c>
      <c r="K2302" s="84">
        <v>98149</v>
      </c>
      <c r="L2302" s="84" t="s">
        <v>8486</v>
      </c>
      <c r="M2302" s="84">
        <v>1910613030</v>
      </c>
      <c r="N2302" s="86">
        <v>-20.2</v>
      </c>
      <c r="O2302" s="86">
        <v>20.2</v>
      </c>
      <c r="P2302" s="86">
        <v>0</v>
      </c>
      <c r="Q2302" s="84" t="s">
        <v>8487</v>
      </c>
      <c r="R2302" s="84" t="s">
        <v>204</v>
      </c>
      <c r="S2302" s="84">
        <v>2301</v>
      </c>
    </row>
    <row r="2303" spans="1:19" x14ac:dyDescent="0.3">
      <c r="A2303" s="84">
        <v>1389</v>
      </c>
      <c r="B2303" s="84">
        <v>18</v>
      </c>
      <c r="C2303" s="84" t="s">
        <v>8488</v>
      </c>
      <c r="D2303" s="84" t="s">
        <v>8489</v>
      </c>
      <c r="E2303" s="84" t="s">
        <v>146</v>
      </c>
      <c r="F2303" s="84" t="s">
        <v>147</v>
      </c>
      <c r="G2303" s="84" t="s">
        <v>147</v>
      </c>
      <c r="H2303" s="85">
        <v>36865</v>
      </c>
      <c r="I2303" s="84" t="s">
        <v>201</v>
      </c>
      <c r="J2303" s="84" t="s">
        <v>8490</v>
      </c>
      <c r="K2303" s="84">
        <v>1220</v>
      </c>
      <c r="L2303" s="84" t="s">
        <v>150</v>
      </c>
      <c r="M2303" s="84">
        <v>1810389934</v>
      </c>
      <c r="N2303" s="86">
        <v>-20.2</v>
      </c>
      <c r="O2303" s="86">
        <v>20.2</v>
      </c>
      <c r="P2303" s="86">
        <v>0</v>
      </c>
      <c r="Q2303" s="84" t="s">
        <v>8491</v>
      </c>
      <c r="S2303" s="84">
        <v>2302</v>
      </c>
    </row>
    <row r="2304" spans="1:19" x14ac:dyDescent="0.3">
      <c r="A2304" s="84">
        <v>702</v>
      </c>
      <c r="B2304" s="84">
        <v>19</v>
      </c>
      <c r="C2304" s="84" t="s">
        <v>8492</v>
      </c>
      <c r="D2304" s="84" t="s">
        <v>8493</v>
      </c>
      <c r="E2304" s="84" t="s">
        <v>165</v>
      </c>
      <c r="F2304" s="84" t="s">
        <v>147</v>
      </c>
      <c r="G2304" s="84" t="s">
        <v>147</v>
      </c>
      <c r="H2304" s="85">
        <v>36055</v>
      </c>
      <c r="I2304" s="84" t="s">
        <v>576</v>
      </c>
      <c r="J2304" s="84" t="s">
        <v>8494</v>
      </c>
      <c r="K2304" s="84">
        <v>1100</v>
      </c>
      <c r="L2304" s="84" t="s">
        <v>168</v>
      </c>
      <c r="M2304" s="84">
        <v>1910702039</v>
      </c>
      <c r="N2304" s="86">
        <v>-20.2</v>
      </c>
      <c r="O2304" s="86">
        <v>20.2</v>
      </c>
      <c r="P2304" s="86">
        <v>0</v>
      </c>
      <c r="Q2304" s="84" t="s">
        <v>8495</v>
      </c>
      <c r="S2304" s="84">
        <v>2303</v>
      </c>
    </row>
    <row r="2305" spans="1:19" x14ac:dyDescent="0.3">
      <c r="A2305" s="84">
        <v>229</v>
      </c>
      <c r="B2305" s="84">
        <v>20</v>
      </c>
      <c r="C2305" s="84" t="s">
        <v>8492</v>
      </c>
      <c r="D2305" s="84" t="s">
        <v>1090</v>
      </c>
      <c r="E2305" s="84" t="s">
        <v>165</v>
      </c>
      <c r="F2305" s="84" t="s">
        <v>147</v>
      </c>
      <c r="G2305" s="84" t="s">
        <v>147</v>
      </c>
      <c r="H2305" s="85">
        <v>36952</v>
      </c>
      <c r="I2305" s="84" t="s">
        <v>148</v>
      </c>
      <c r="J2305" s="84" t="s">
        <v>8496</v>
      </c>
      <c r="K2305" s="84">
        <v>1050</v>
      </c>
      <c r="L2305" s="84" t="s">
        <v>192</v>
      </c>
      <c r="M2305" s="84">
        <v>2010229043</v>
      </c>
      <c r="N2305" s="86">
        <v>-20.2</v>
      </c>
      <c r="O2305" s="86">
        <v>20.2</v>
      </c>
      <c r="P2305" s="86">
        <v>0</v>
      </c>
      <c r="Q2305" s="84" t="s">
        <v>8497</v>
      </c>
      <c r="S2305" s="84">
        <v>2304</v>
      </c>
    </row>
    <row r="2306" spans="1:19" x14ac:dyDescent="0.3">
      <c r="A2306" s="84">
        <v>389</v>
      </c>
      <c r="B2306" s="84">
        <v>18</v>
      </c>
      <c r="C2306" s="84" t="s">
        <v>8498</v>
      </c>
      <c r="D2306" s="84" t="s">
        <v>2795</v>
      </c>
      <c r="E2306" s="84" t="s">
        <v>146</v>
      </c>
      <c r="F2306" s="84" t="s">
        <v>147</v>
      </c>
      <c r="G2306" s="84" t="s">
        <v>147</v>
      </c>
      <c r="H2306" s="85">
        <v>36251</v>
      </c>
      <c r="I2306" s="84" t="s">
        <v>148</v>
      </c>
      <c r="J2306" s="84" t="s">
        <v>8499</v>
      </c>
      <c r="K2306" s="84">
        <v>1220</v>
      </c>
      <c r="L2306" s="84" t="s">
        <v>150</v>
      </c>
      <c r="M2306" s="84">
        <v>1810389594</v>
      </c>
      <c r="N2306" s="86">
        <v>-20.2</v>
      </c>
      <c r="O2306" s="86">
        <v>20.2</v>
      </c>
      <c r="P2306" s="86">
        <v>0</v>
      </c>
      <c r="Q2306" s="84" t="s">
        <v>8500</v>
      </c>
      <c r="S2306" s="84">
        <v>2305</v>
      </c>
    </row>
    <row r="2307" spans="1:19" x14ac:dyDescent="0.3">
      <c r="A2307" s="84">
        <v>613</v>
      </c>
      <c r="B2307" s="84">
        <v>20</v>
      </c>
      <c r="C2307" s="84" t="s">
        <v>8498</v>
      </c>
      <c r="D2307" s="84" t="s">
        <v>415</v>
      </c>
      <c r="E2307" s="84" t="s">
        <v>146</v>
      </c>
      <c r="F2307" s="84" t="s">
        <v>147</v>
      </c>
      <c r="G2307" s="84" t="s">
        <v>239</v>
      </c>
      <c r="H2307" s="85">
        <v>33827</v>
      </c>
      <c r="I2307" s="84" t="s">
        <v>148</v>
      </c>
      <c r="J2307" s="84" t="s">
        <v>8501</v>
      </c>
      <c r="K2307" s="84">
        <v>3442</v>
      </c>
      <c r="L2307" s="84" t="s">
        <v>7800</v>
      </c>
      <c r="M2307" s="84">
        <v>2010613012</v>
      </c>
      <c r="N2307" s="86">
        <v>-20.2</v>
      </c>
      <c r="O2307" s="86">
        <v>20.2</v>
      </c>
      <c r="P2307" s="86">
        <v>0</v>
      </c>
      <c r="Q2307" s="84" t="s">
        <v>8502</v>
      </c>
      <c r="S2307" s="84">
        <v>2306</v>
      </c>
    </row>
    <row r="2308" spans="1:19" x14ac:dyDescent="0.3">
      <c r="A2308" s="84">
        <v>613</v>
      </c>
      <c r="B2308" s="84">
        <v>18</v>
      </c>
      <c r="C2308" s="84" t="s">
        <v>8503</v>
      </c>
      <c r="D2308" s="84" t="s">
        <v>8504</v>
      </c>
      <c r="E2308" s="84" t="s">
        <v>165</v>
      </c>
      <c r="F2308" s="84" t="s">
        <v>147</v>
      </c>
      <c r="G2308" s="84" t="s">
        <v>147</v>
      </c>
      <c r="H2308" s="85">
        <v>33058</v>
      </c>
      <c r="I2308" s="84" t="s">
        <v>8505</v>
      </c>
      <c r="J2308" s="84" t="s">
        <v>8506</v>
      </c>
      <c r="K2308" s="84">
        <v>1040</v>
      </c>
      <c r="L2308" s="84" t="s">
        <v>620</v>
      </c>
      <c r="M2308" s="84">
        <v>1810613025</v>
      </c>
      <c r="N2308" s="86">
        <v>-20.2</v>
      </c>
      <c r="O2308" s="86">
        <v>20.2</v>
      </c>
      <c r="P2308" s="86">
        <v>0</v>
      </c>
      <c r="Q2308" s="84" t="s">
        <v>8507</v>
      </c>
      <c r="S2308" s="84">
        <v>2307</v>
      </c>
    </row>
    <row r="2309" spans="1:19" x14ac:dyDescent="0.3">
      <c r="A2309" s="84">
        <v>-39</v>
      </c>
      <c r="B2309" s="84">
        <v>19</v>
      </c>
      <c r="C2309" s="84" t="s">
        <v>8508</v>
      </c>
      <c r="D2309" s="84" t="s">
        <v>3052</v>
      </c>
      <c r="E2309" s="84" t="s">
        <v>165</v>
      </c>
      <c r="F2309" s="84" t="s">
        <v>147</v>
      </c>
      <c r="G2309" s="84" t="s">
        <v>147</v>
      </c>
      <c r="H2309" s="85">
        <v>28500</v>
      </c>
      <c r="I2309" s="84" t="s">
        <v>228</v>
      </c>
      <c r="J2309" s="84" t="s">
        <v>8509</v>
      </c>
      <c r="K2309" s="84">
        <v>49152</v>
      </c>
      <c r="L2309" s="84" t="s">
        <v>147</v>
      </c>
      <c r="M2309" s="84">
        <v>1930039083</v>
      </c>
      <c r="N2309" s="86">
        <v>-20.2</v>
      </c>
      <c r="O2309" s="86">
        <v>20.2</v>
      </c>
      <c r="P2309" s="86">
        <v>0</v>
      </c>
      <c r="Q2309" s="84" t="s">
        <v>8510</v>
      </c>
      <c r="R2309" s="84" t="s">
        <v>220</v>
      </c>
      <c r="S2309" s="84">
        <v>2308</v>
      </c>
    </row>
    <row r="2310" spans="1:19" x14ac:dyDescent="0.3">
      <c r="A2310" s="84">
        <v>229</v>
      </c>
      <c r="B2310" s="84">
        <v>18</v>
      </c>
      <c r="C2310" s="84" t="s">
        <v>8508</v>
      </c>
      <c r="D2310" s="84" t="s">
        <v>8511</v>
      </c>
      <c r="E2310" s="84" t="s">
        <v>146</v>
      </c>
      <c r="F2310" s="84" t="s">
        <v>147</v>
      </c>
      <c r="G2310" s="84" t="s">
        <v>147</v>
      </c>
      <c r="H2310" s="85">
        <v>35870</v>
      </c>
      <c r="I2310" s="84" t="s">
        <v>148</v>
      </c>
      <c r="J2310" s="84" t="s">
        <v>8512</v>
      </c>
      <c r="K2310" s="84">
        <v>3830</v>
      </c>
      <c r="L2310" s="84" t="s">
        <v>3037</v>
      </c>
      <c r="M2310" s="84">
        <v>1810229084</v>
      </c>
      <c r="N2310" s="86">
        <v>-20.2</v>
      </c>
      <c r="O2310" s="86">
        <v>20.2</v>
      </c>
      <c r="P2310" s="86">
        <v>0</v>
      </c>
      <c r="Q2310" s="84" t="s">
        <v>8513</v>
      </c>
      <c r="S2310" s="84">
        <v>2309</v>
      </c>
    </row>
    <row r="2311" spans="1:19" x14ac:dyDescent="0.3">
      <c r="A2311" s="84">
        <v>-39</v>
      </c>
      <c r="B2311" s="84">
        <v>19</v>
      </c>
      <c r="C2311" s="84" t="s">
        <v>8514</v>
      </c>
      <c r="D2311" s="84" t="s">
        <v>1024</v>
      </c>
      <c r="E2311" s="84" t="s">
        <v>146</v>
      </c>
      <c r="F2311" s="84" t="s">
        <v>147</v>
      </c>
      <c r="G2311" s="84" t="s">
        <v>147</v>
      </c>
      <c r="H2311" s="85">
        <v>30078</v>
      </c>
      <c r="I2311" s="84" t="s">
        <v>228</v>
      </c>
      <c r="J2311" s="84" t="s">
        <v>8515</v>
      </c>
      <c r="K2311" s="84">
        <v>97990</v>
      </c>
      <c r="L2311" s="84" t="s">
        <v>147</v>
      </c>
      <c r="M2311" s="84">
        <v>1940039066</v>
      </c>
      <c r="N2311" s="86">
        <v>-20.2</v>
      </c>
      <c r="O2311" s="86">
        <v>20.2</v>
      </c>
      <c r="P2311" s="86">
        <v>0</v>
      </c>
      <c r="Q2311" s="84" t="s">
        <v>8516</v>
      </c>
      <c r="R2311" s="84" t="s">
        <v>220</v>
      </c>
      <c r="S2311" s="84">
        <v>2310</v>
      </c>
    </row>
    <row r="2312" spans="1:19" x14ac:dyDescent="0.3">
      <c r="A2312" s="84">
        <v>389</v>
      </c>
      <c r="B2312" s="84">
        <v>19</v>
      </c>
      <c r="C2312" s="84" t="s">
        <v>8514</v>
      </c>
      <c r="D2312" s="84" t="s">
        <v>318</v>
      </c>
      <c r="E2312" s="84" t="s">
        <v>146</v>
      </c>
      <c r="F2312" s="84" t="s">
        <v>147</v>
      </c>
      <c r="G2312" s="84" t="s">
        <v>147</v>
      </c>
      <c r="H2312" s="85">
        <v>35628</v>
      </c>
      <c r="I2312" s="84" t="s">
        <v>148</v>
      </c>
      <c r="J2312" s="84" t="s">
        <v>8517</v>
      </c>
      <c r="K2312" s="84">
        <v>2344</v>
      </c>
      <c r="L2312" s="84" t="s">
        <v>1441</v>
      </c>
      <c r="M2312" s="84">
        <v>1910389144</v>
      </c>
      <c r="N2312" s="86">
        <v>-20.2</v>
      </c>
      <c r="O2312" s="86">
        <v>20.2</v>
      </c>
      <c r="P2312" s="86">
        <v>0</v>
      </c>
      <c r="Q2312" s="84" t="s">
        <v>8518</v>
      </c>
      <c r="S2312" s="84">
        <v>2311</v>
      </c>
    </row>
    <row r="2313" spans="1:19" x14ac:dyDescent="0.3">
      <c r="A2313" s="84">
        <v>391</v>
      </c>
      <c r="B2313" s="84">
        <v>20</v>
      </c>
      <c r="C2313" s="84" t="s">
        <v>8519</v>
      </c>
      <c r="D2313" s="84" t="s">
        <v>2628</v>
      </c>
      <c r="E2313" s="84" t="s">
        <v>146</v>
      </c>
      <c r="F2313" s="84" t="s">
        <v>147</v>
      </c>
      <c r="G2313" s="84" t="s">
        <v>147</v>
      </c>
      <c r="H2313" s="85">
        <v>35201</v>
      </c>
      <c r="I2313" s="84" t="s">
        <v>148</v>
      </c>
      <c r="J2313" s="84" t="s">
        <v>8520</v>
      </c>
      <c r="K2313" s="84">
        <v>1220</v>
      </c>
      <c r="L2313" s="84" t="s">
        <v>150</v>
      </c>
      <c r="M2313" s="84">
        <v>2010391080</v>
      </c>
      <c r="N2313" s="86">
        <v>-20.2</v>
      </c>
      <c r="O2313" s="86">
        <v>20.2</v>
      </c>
      <c r="P2313" s="86">
        <v>0</v>
      </c>
      <c r="Q2313" s="84" t="s">
        <v>8521</v>
      </c>
      <c r="S2313" s="84">
        <v>2312</v>
      </c>
    </row>
    <row r="2314" spans="1:19" x14ac:dyDescent="0.3">
      <c r="A2314" s="84">
        <v>-41</v>
      </c>
      <c r="B2314" s="84">
        <v>19</v>
      </c>
      <c r="C2314" s="84" t="s">
        <v>8522</v>
      </c>
      <c r="D2314" s="84" t="s">
        <v>3365</v>
      </c>
      <c r="E2314" s="84" t="s">
        <v>165</v>
      </c>
      <c r="F2314" s="84" t="s">
        <v>147</v>
      </c>
      <c r="G2314" s="84" t="s">
        <v>147</v>
      </c>
      <c r="H2314" s="85">
        <v>34896</v>
      </c>
      <c r="I2314" s="84" t="s">
        <v>148</v>
      </c>
      <c r="J2314" s="84" t="s">
        <v>8523</v>
      </c>
      <c r="K2314" s="84">
        <v>6425</v>
      </c>
      <c r="L2314" s="84" t="s">
        <v>147</v>
      </c>
      <c r="M2314" s="84">
        <v>1930041015</v>
      </c>
      <c r="N2314" s="86">
        <v>-20.2</v>
      </c>
      <c r="O2314" s="86">
        <v>20.2</v>
      </c>
      <c r="P2314" s="86">
        <v>0</v>
      </c>
      <c r="Q2314" s="84" t="s">
        <v>8524</v>
      </c>
      <c r="R2314" s="84" t="s">
        <v>1396</v>
      </c>
      <c r="S2314" s="84">
        <v>2313</v>
      </c>
    </row>
    <row r="2315" spans="1:19" x14ac:dyDescent="0.3">
      <c r="A2315" s="84">
        <v>229</v>
      </c>
      <c r="B2315" s="84">
        <v>20</v>
      </c>
      <c r="C2315" s="84" t="s">
        <v>8525</v>
      </c>
      <c r="D2315" s="84" t="s">
        <v>1415</v>
      </c>
      <c r="E2315" s="84" t="s">
        <v>146</v>
      </c>
      <c r="F2315" s="84" t="s">
        <v>147</v>
      </c>
      <c r="G2315" s="84" t="s">
        <v>147</v>
      </c>
      <c r="H2315" s="85">
        <v>35856</v>
      </c>
      <c r="I2315" s="84" t="s">
        <v>148</v>
      </c>
      <c r="J2315" s="84" t="s">
        <v>8526</v>
      </c>
      <c r="K2315" s="84">
        <v>2331</v>
      </c>
      <c r="L2315" s="84" t="s">
        <v>3370</v>
      </c>
      <c r="M2315" s="84">
        <v>2010229097</v>
      </c>
      <c r="N2315" s="86">
        <v>-20.2</v>
      </c>
      <c r="O2315" s="86">
        <v>20.2</v>
      </c>
      <c r="P2315" s="86">
        <v>0</v>
      </c>
      <c r="Q2315" s="84" t="s">
        <v>8527</v>
      </c>
      <c r="S2315" s="84">
        <v>2314</v>
      </c>
    </row>
    <row r="2316" spans="1:19" x14ac:dyDescent="0.3">
      <c r="A2316" s="84">
        <v>613</v>
      </c>
      <c r="B2316" s="84">
        <v>19</v>
      </c>
      <c r="C2316" s="84" t="s">
        <v>8525</v>
      </c>
      <c r="D2316" s="84" t="s">
        <v>1624</v>
      </c>
      <c r="E2316" s="84" t="s">
        <v>146</v>
      </c>
      <c r="F2316" s="84" t="s">
        <v>147</v>
      </c>
      <c r="G2316" s="84" t="s">
        <v>239</v>
      </c>
      <c r="H2316" s="85">
        <v>33865</v>
      </c>
      <c r="I2316" s="84" t="s">
        <v>148</v>
      </c>
      <c r="J2316" s="84" t="s">
        <v>8528</v>
      </c>
      <c r="K2316" s="84">
        <v>1220</v>
      </c>
      <c r="L2316" s="84" t="s">
        <v>155</v>
      </c>
      <c r="M2316" s="84">
        <v>1910613015</v>
      </c>
      <c r="N2316" s="86">
        <v>-20.2</v>
      </c>
      <c r="O2316" s="86">
        <v>20.2</v>
      </c>
      <c r="P2316" s="86">
        <v>0</v>
      </c>
      <c r="Q2316" s="84" t="s">
        <v>8529</v>
      </c>
      <c r="S2316" s="84">
        <v>2315</v>
      </c>
    </row>
    <row r="2317" spans="1:19" x14ac:dyDescent="0.3">
      <c r="A2317" s="84">
        <v>613</v>
      </c>
      <c r="B2317" s="84">
        <v>20</v>
      </c>
      <c r="C2317" s="84" t="s">
        <v>8530</v>
      </c>
      <c r="D2317" s="84" t="s">
        <v>3616</v>
      </c>
      <c r="E2317" s="84" t="s">
        <v>146</v>
      </c>
      <c r="F2317" s="84" t="s">
        <v>147</v>
      </c>
      <c r="G2317" s="84" t="s">
        <v>147</v>
      </c>
      <c r="H2317" s="85">
        <v>35140</v>
      </c>
      <c r="I2317" s="84" t="s">
        <v>1274</v>
      </c>
      <c r="J2317" s="84" t="s">
        <v>5687</v>
      </c>
      <c r="K2317" s="84">
        <v>1020</v>
      </c>
      <c r="L2317" s="84" t="s">
        <v>155</v>
      </c>
      <c r="M2317" s="84">
        <v>2010613023</v>
      </c>
      <c r="N2317" s="86">
        <v>-20.2</v>
      </c>
      <c r="O2317" s="86">
        <v>20.2</v>
      </c>
      <c r="P2317" s="86">
        <v>0</v>
      </c>
      <c r="Q2317" s="84" t="s">
        <v>8531</v>
      </c>
      <c r="R2317" s="84" t="s">
        <v>204</v>
      </c>
      <c r="S2317" s="84">
        <v>2316</v>
      </c>
    </row>
    <row r="2318" spans="1:19" x14ac:dyDescent="0.3">
      <c r="A2318" s="84">
        <v>391</v>
      </c>
      <c r="B2318" s="84">
        <v>18</v>
      </c>
      <c r="C2318" s="84" t="s">
        <v>8532</v>
      </c>
      <c r="D2318" s="84" t="s">
        <v>2242</v>
      </c>
      <c r="E2318" s="84" t="s">
        <v>146</v>
      </c>
      <c r="F2318" s="84" t="s">
        <v>147</v>
      </c>
      <c r="G2318" s="84" t="s">
        <v>147</v>
      </c>
      <c r="H2318" s="85">
        <v>36177</v>
      </c>
      <c r="I2318" s="84" t="s">
        <v>148</v>
      </c>
      <c r="J2318" s="84" t="s">
        <v>8533</v>
      </c>
      <c r="K2318" s="84">
        <v>1110</v>
      </c>
      <c r="L2318" s="84" t="s">
        <v>330</v>
      </c>
      <c r="M2318" s="84">
        <v>1810391060</v>
      </c>
      <c r="N2318" s="86">
        <v>-20.2</v>
      </c>
      <c r="O2318" s="86">
        <v>20.2</v>
      </c>
      <c r="P2318" s="86">
        <v>0</v>
      </c>
      <c r="Q2318" s="84" t="s">
        <v>8534</v>
      </c>
      <c r="S2318" s="84">
        <v>2317</v>
      </c>
    </row>
    <row r="2319" spans="1:19" x14ac:dyDescent="0.3">
      <c r="A2319" s="84">
        <v>392</v>
      </c>
      <c r="B2319" s="84">
        <v>20</v>
      </c>
      <c r="C2319" s="84" t="s">
        <v>8535</v>
      </c>
      <c r="D2319" s="84" t="s">
        <v>8536</v>
      </c>
      <c r="E2319" s="84" t="s">
        <v>165</v>
      </c>
      <c r="F2319" s="84" t="s">
        <v>147</v>
      </c>
      <c r="G2319" s="84" t="s">
        <v>159</v>
      </c>
      <c r="H2319" s="85">
        <v>33853</v>
      </c>
      <c r="I2319" s="84" t="s">
        <v>421</v>
      </c>
      <c r="J2319" s="84" t="s">
        <v>8537</v>
      </c>
      <c r="K2319" s="84">
        <v>1110</v>
      </c>
      <c r="L2319" s="84" t="s">
        <v>330</v>
      </c>
      <c r="M2319" s="84">
        <v>2010392032</v>
      </c>
      <c r="N2319" s="86">
        <v>-20.2</v>
      </c>
      <c r="O2319" s="86">
        <v>0</v>
      </c>
      <c r="P2319" s="86">
        <v>-20.2</v>
      </c>
      <c r="Q2319" s="84" t="s">
        <v>8538</v>
      </c>
      <c r="S2319" s="84">
        <v>2318</v>
      </c>
    </row>
    <row r="2320" spans="1:19" x14ac:dyDescent="0.3">
      <c r="A2320" s="84">
        <v>-42</v>
      </c>
      <c r="B2320" s="84">
        <v>20</v>
      </c>
      <c r="C2320" s="84" t="s">
        <v>8539</v>
      </c>
      <c r="D2320" s="84" t="s">
        <v>8540</v>
      </c>
      <c r="E2320" s="84" t="s">
        <v>165</v>
      </c>
      <c r="F2320" s="84" t="s">
        <v>147</v>
      </c>
      <c r="G2320" s="84" t="s">
        <v>147</v>
      </c>
      <c r="H2320" s="85">
        <v>32716</v>
      </c>
      <c r="I2320" s="84" t="s">
        <v>228</v>
      </c>
      <c r="J2320" s="84" t="s">
        <v>8541</v>
      </c>
      <c r="K2320" s="84">
        <v>85356</v>
      </c>
      <c r="L2320" s="84" t="s">
        <v>147</v>
      </c>
      <c r="M2320" s="84">
        <v>2030042033</v>
      </c>
      <c r="N2320" s="86">
        <v>-20.2</v>
      </c>
      <c r="O2320" s="86">
        <v>20.2</v>
      </c>
      <c r="P2320" s="86">
        <v>0</v>
      </c>
      <c r="Q2320" s="84" t="s">
        <v>8542</v>
      </c>
      <c r="R2320" s="84" t="s">
        <v>232</v>
      </c>
      <c r="S2320" s="84">
        <v>2319</v>
      </c>
    </row>
    <row r="2321" spans="1:19" x14ac:dyDescent="0.3">
      <c r="A2321" s="84">
        <v>389</v>
      </c>
      <c r="B2321" s="84">
        <v>20</v>
      </c>
      <c r="C2321" s="84" t="s">
        <v>8543</v>
      </c>
      <c r="D2321" s="84" t="s">
        <v>8544</v>
      </c>
      <c r="E2321" s="84" t="s">
        <v>165</v>
      </c>
      <c r="F2321" s="84" t="s">
        <v>147</v>
      </c>
      <c r="G2321" s="84" t="s">
        <v>147</v>
      </c>
      <c r="H2321" s="85">
        <v>32534</v>
      </c>
      <c r="I2321" s="84" t="s">
        <v>148</v>
      </c>
      <c r="J2321" s="84" t="s">
        <v>8545</v>
      </c>
      <c r="K2321" s="84">
        <v>1220</v>
      </c>
      <c r="L2321" s="84" t="s">
        <v>150</v>
      </c>
      <c r="M2321" s="84">
        <v>2010389078</v>
      </c>
      <c r="N2321" s="86">
        <v>-20.2</v>
      </c>
      <c r="O2321" s="86">
        <v>20.2</v>
      </c>
      <c r="P2321" s="86">
        <v>0</v>
      </c>
      <c r="Q2321" s="84" t="s">
        <v>8546</v>
      </c>
      <c r="S2321" s="84">
        <v>2320</v>
      </c>
    </row>
    <row r="2322" spans="1:19" x14ac:dyDescent="0.3">
      <c r="A2322" s="84">
        <v>229</v>
      </c>
      <c r="B2322" s="84">
        <v>20</v>
      </c>
      <c r="C2322" s="84" t="s">
        <v>8547</v>
      </c>
      <c r="D2322" s="84" t="s">
        <v>1015</v>
      </c>
      <c r="E2322" s="84" t="s">
        <v>146</v>
      </c>
      <c r="F2322" s="84" t="s">
        <v>147</v>
      </c>
      <c r="G2322" s="84" t="s">
        <v>147</v>
      </c>
      <c r="H2322" s="85">
        <v>35678</v>
      </c>
      <c r="I2322" s="84" t="s">
        <v>148</v>
      </c>
      <c r="J2322" s="84" t="s">
        <v>8548</v>
      </c>
      <c r="K2322" s="84">
        <v>1220</v>
      </c>
      <c r="L2322" s="84" t="s">
        <v>150</v>
      </c>
      <c r="M2322" s="84">
        <v>2010229044</v>
      </c>
      <c r="N2322" s="86">
        <v>-20.2</v>
      </c>
      <c r="O2322" s="86">
        <v>20.2</v>
      </c>
      <c r="P2322" s="86">
        <v>0</v>
      </c>
      <c r="Q2322" s="84" t="s">
        <v>8549</v>
      </c>
      <c r="S2322" s="84">
        <v>2321</v>
      </c>
    </row>
    <row r="2323" spans="1:19" x14ac:dyDescent="0.3">
      <c r="A2323" s="84">
        <v>391</v>
      </c>
      <c r="B2323" s="84">
        <v>20</v>
      </c>
      <c r="C2323" s="84" t="s">
        <v>8550</v>
      </c>
      <c r="D2323" s="84" t="s">
        <v>3533</v>
      </c>
      <c r="E2323" s="84" t="s">
        <v>146</v>
      </c>
      <c r="F2323" s="84" t="s">
        <v>147</v>
      </c>
      <c r="G2323" s="84" t="s">
        <v>147</v>
      </c>
      <c r="H2323" s="85">
        <v>32001</v>
      </c>
      <c r="I2323" s="84" t="s">
        <v>148</v>
      </c>
      <c r="J2323" s="84" t="s">
        <v>8551</v>
      </c>
      <c r="K2323" s="84">
        <v>2572</v>
      </c>
      <c r="L2323" s="84" t="s">
        <v>8552</v>
      </c>
      <c r="M2323" s="84">
        <v>2010391081</v>
      </c>
      <c r="N2323" s="86">
        <v>-20.2</v>
      </c>
      <c r="O2323" s="86">
        <v>20.2</v>
      </c>
      <c r="P2323" s="86">
        <v>0</v>
      </c>
      <c r="Q2323" s="84" t="s">
        <v>8553</v>
      </c>
      <c r="S2323" s="84">
        <v>2322</v>
      </c>
    </row>
    <row r="2324" spans="1:19" x14ac:dyDescent="0.3">
      <c r="A2324" s="84">
        <v>389</v>
      </c>
      <c r="B2324" s="84">
        <v>18</v>
      </c>
      <c r="C2324" s="84" t="s">
        <v>8554</v>
      </c>
      <c r="D2324" s="84" t="s">
        <v>1624</v>
      </c>
      <c r="E2324" s="84" t="s">
        <v>146</v>
      </c>
      <c r="F2324" s="84" t="s">
        <v>147</v>
      </c>
      <c r="G2324" s="84" t="s">
        <v>147</v>
      </c>
      <c r="H2324" s="85">
        <v>34415</v>
      </c>
      <c r="I2324" s="84" t="s">
        <v>148</v>
      </c>
      <c r="J2324" s="84" t="s">
        <v>8555</v>
      </c>
      <c r="K2324" s="84">
        <v>1230</v>
      </c>
      <c r="L2324" s="84" t="s">
        <v>155</v>
      </c>
      <c r="M2324" s="84">
        <v>1810389056</v>
      </c>
      <c r="N2324" s="86">
        <v>-20.2</v>
      </c>
      <c r="O2324" s="86">
        <v>20.2</v>
      </c>
      <c r="P2324" s="86">
        <v>0</v>
      </c>
      <c r="Q2324" s="84" t="s">
        <v>8556</v>
      </c>
      <c r="S2324" s="84">
        <v>2323</v>
      </c>
    </row>
    <row r="2325" spans="1:19" x14ac:dyDescent="0.3">
      <c r="A2325" s="84">
        <v>-39</v>
      </c>
      <c r="B2325" s="84">
        <v>19</v>
      </c>
      <c r="C2325" s="84" t="s">
        <v>8557</v>
      </c>
      <c r="D2325" s="84" t="s">
        <v>910</v>
      </c>
      <c r="E2325" s="84" t="s">
        <v>165</v>
      </c>
      <c r="F2325" s="84" t="s">
        <v>147</v>
      </c>
      <c r="G2325" s="84" t="s">
        <v>147</v>
      </c>
      <c r="H2325" s="85">
        <v>30389</v>
      </c>
      <c r="I2325" s="84" t="s">
        <v>228</v>
      </c>
      <c r="J2325" s="84" t="s">
        <v>8558</v>
      </c>
      <c r="K2325" s="84">
        <v>79761</v>
      </c>
      <c r="L2325" s="84" t="s">
        <v>147</v>
      </c>
      <c r="M2325" s="84">
        <v>1940039057</v>
      </c>
      <c r="N2325" s="86">
        <v>-20.2</v>
      </c>
      <c r="O2325" s="86">
        <v>20.2</v>
      </c>
      <c r="P2325" s="86">
        <v>0</v>
      </c>
      <c r="Q2325" s="84" t="s">
        <v>8559</v>
      </c>
      <c r="R2325" s="84" t="s">
        <v>220</v>
      </c>
      <c r="S2325" s="84">
        <v>2324</v>
      </c>
    </row>
    <row r="2326" spans="1:19" x14ac:dyDescent="0.3">
      <c r="A2326" s="84">
        <v>-39</v>
      </c>
      <c r="B2326" s="84">
        <v>19</v>
      </c>
      <c r="C2326" s="84" t="s">
        <v>8560</v>
      </c>
      <c r="D2326" s="84" t="s">
        <v>537</v>
      </c>
      <c r="E2326" s="84" t="s">
        <v>165</v>
      </c>
      <c r="F2326" s="84" t="s">
        <v>147</v>
      </c>
      <c r="G2326" s="84" t="s">
        <v>147</v>
      </c>
      <c r="H2326" s="85">
        <v>35170</v>
      </c>
      <c r="I2326" s="84" t="s">
        <v>228</v>
      </c>
      <c r="J2326" s="84" t="s">
        <v>8561</v>
      </c>
      <c r="K2326" s="84">
        <v>88167</v>
      </c>
      <c r="L2326" s="84" t="s">
        <v>147</v>
      </c>
      <c r="M2326" s="84">
        <v>1930039053</v>
      </c>
      <c r="N2326" s="86">
        <v>-20.2</v>
      </c>
      <c r="O2326" s="86">
        <v>20.2</v>
      </c>
      <c r="P2326" s="86">
        <v>0</v>
      </c>
      <c r="Q2326" s="84" t="s">
        <v>8562</v>
      </c>
      <c r="R2326" s="84" t="s">
        <v>220</v>
      </c>
      <c r="S2326" s="84">
        <v>2325</v>
      </c>
    </row>
    <row r="2327" spans="1:19" x14ac:dyDescent="0.3">
      <c r="A2327" s="84">
        <v>582</v>
      </c>
      <c r="B2327" s="84">
        <v>19</v>
      </c>
      <c r="C2327" s="84" t="s">
        <v>8563</v>
      </c>
      <c r="D2327" s="84" t="s">
        <v>385</v>
      </c>
      <c r="E2327" s="84" t="s">
        <v>165</v>
      </c>
      <c r="F2327" s="84" t="s">
        <v>147</v>
      </c>
      <c r="G2327" s="84" t="s">
        <v>147</v>
      </c>
      <c r="H2327" s="85">
        <v>34876</v>
      </c>
      <c r="I2327" s="84" t="s">
        <v>148</v>
      </c>
      <c r="J2327" s="84" t="s">
        <v>8564</v>
      </c>
      <c r="K2327" s="84">
        <v>2384</v>
      </c>
      <c r="L2327" s="84" t="s">
        <v>2825</v>
      </c>
      <c r="M2327" s="84">
        <v>1910582049</v>
      </c>
      <c r="N2327" s="86">
        <v>-20.2</v>
      </c>
      <c r="O2327" s="86">
        <v>20.2</v>
      </c>
      <c r="P2327" s="86">
        <v>0</v>
      </c>
      <c r="Q2327" s="84" t="s">
        <v>8565</v>
      </c>
      <c r="S2327" s="84">
        <v>2326</v>
      </c>
    </row>
    <row r="2328" spans="1:19" x14ac:dyDescent="0.3">
      <c r="A2328" s="84">
        <v>390</v>
      </c>
      <c r="B2328" s="84">
        <v>20</v>
      </c>
      <c r="C2328" s="84" t="s">
        <v>8566</v>
      </c>
      <c r="D2328" s="84" t="s">
        <v>415</v>
      </c>
      <c r="E2328" s="84" t="s">
        <v>146</v>
      </c>
      <c r="F2328" s="84" t="s">
        <v>147</v>
      </c>
      <c r="G2328" s="84" t="s">
        <v>147</v>
      </c>
      <c r="H2328" s="85">
        <v>35418</v>
      </c>
      <c r="I2328" s="84" t="s">
        <v>148</v>
      </c>
      <c r="J2328" s="84" t="s">
        <v>8567</v>
      </c>
      <c r="K2328" s="84">
        <v>3261</v>
      </c>
      <c r="L2328" s="84" t="s">
        <v>8568</v>
      </c>
      <c r="M2328" s="84">
        <v>2010390054</v>
      </c>
      <c r="N2328" s="86">
        <v>-20.2</v>
      </c>
      <c r="O2328" s="86">
        <v>20.2</v>
      </c>
      <c r="P2328" s="86">
        <v>0</v>
      </c>
      <c r="Q2328" s="84" t="s">
        <v>8569</v>
      </c>
      <c r="S2328" s="84">
        <v>2327</v>
      </c>
    </row>
    <row r="2329" spans="1:19" x14ac:dyDescent="0.3">
      <c r="A2329" s="84">
        <v>480</v>
      </c>
      <c r="B2329" s="84">
        <v>20</v>
      </c>
      <c r="C2329" s="84" t="s">
        <v>8570</v>
      </c>
      <c r="D2329" s="84" t="s">
        <v>222</v>
      </c>
      <c r="E2329" s="84" t="s">
        <v>146</v>
      </c>
      <c r="F2329" s="84" t="s">
        <v>147</v>
      </c>
      <c r="G2329" s="84" t="s">
        <v>147</v>
      </c>
      <c r="H2329" s="85">
        <v>34114</v>
      </c>
      <c r="I2329" s="84" t="s">
        <v>148</v>
      </c>
      <c r="J2329" s="84" t="s">
        <v>8571</v>
      </c>
      <c r="K2329" s="84">
        <v>1020</v>
      </c>
      <c r="L2329" s="84" t="s">
        <v>155</v>
      </c>
      <c r="M2329" s="84">
        <v>2010480029</v>
      </c>
      <c r="N2329" s="86">
        <v>-20.2</v>
      </c>
      <c r="O2329" s="86">
        <v>20.2</v>
      </c>
      <c r="P2329" s="86">
        <v>0</v>
      </c>
      <c r="Q2329" s="84" t="s">
        <v>8572</v>
      </c>
      <c r="S2329" s="84">
        <v>2328</v>
      </c>
    </row>
    <row r="2330" spans="1:19" x14ac:dyDescent="0.3">
      <c r="A2330" s="84">
        <v>-39</v>
      </c>
      <c r="B2330" s="84">
        <v>19</v>
      </c>
      <c r="C2330" s="84" t="s">
        <v>8573</v>
      </c>
      <c r="D2330" s="84" t="s">
        <v>2746</v>
      </c>
      <c r="E2330" s="84" t="s">
        <v>146</v>
      </c>
      <c r="F2330" s="84" t="s">
        <v>147</v>
      </c>
      <c r="G2330" s="84" t="s">
        <v>147</v>
      </c>
      <c r="H2330" s="85">
        <v>28673</v>
      </c>
      <c r="I2330" s="84" t="s">
        <v>148</v>
      </c>
      <c r="J2330" s="84" t="s">
        <v>8574</v>
      </c>
      <c r="K2330" s="84">
        <v>1220</v>
      </c>
      <c r="L2330" s="84" t="s">
        <v>150</v>
      </c>
      <c r="M2330" s="84">
        <v>1940039159</v>
      </c>
      <c r="N2330" s="86">
        <v>-20.2</v>
      </c>
      <c r="O2330" s="86">
        <v>20.2</v>
      </c>
      <c r="P2330" s="86">
        <v>0</v>
      </c>
      <c r="Q2330" s="84" t="s">
        <v>8575</v>
      </c>
      <c r="R2330" s="84" t="s">
        <v>220</v>
      </c>
      <c r="S2330" s="84">
        <v>2329</v>
      </c>
    </row>
    <row r="2331" spans="1:19" x14ac:dyDescent="0.3">
      <c r="A2331" s="84">
        <v>229</v>
      </c>
      <c r="B2331" s="84">
        <v>17</v>
      </c>
      <c r="C2331" s="84" t="s">
        <v>8576</v>
      </c>
      <c r="D2331" s="84" t="s">
        <v>2032</v>
      </c>
      <c r="E2331" s="84" t="s">
        <v>146</v>
      </c>
      <c r="F2331" s="84" t="s">
        <v>147</v>
      </c>
      <c r="G2331" s="84" t="s">
        <v>147</v>
      </c>
      <c r="H2331" s="85">
        <v>35272</v>
      </c>
      <c r="I2331" s="84" t="s">
        <v>148</v>
      </c>
      <c r="J2331" s="84" t="s">
        <v>8577</v>
      </c>
      <c r="K2331" s="84">
        <v>2352</v>
      </c>
      <c r="L2331" s="84" t="s">
        <v>8578</v>
      </c>
      <c r="M2331" s="84">
        <v>1710229036</v>
      </c>
      <c r="N2331" s="86">
        <v>-20.2</v>
      </c>
      <c r="O2331" s="86">
        <v>20.2</v>
      </c>
      <c r="P2331" s="86">
        <v>0</v>
      </c>
      <c r="Q2331" s="84" t="s">
        <v>8579</v>
      </c>
      <c r="S2331" s="84">
        <v>2330</v>
      </c>
    </row>
    <row r="2332" spans="1:19" x14ac:dyDescent="0.3">
      <c r="A2332" s="84">
        <v>-39</v>
      </c>
      <c r="B2332" s="84">
        <v>19</v>
      </c>
      <c r="C2332" s="84" t="s">
        <v>8580</v>
      </c>
      <c r="D2332" s="84" t="s">
        <v>8581</v>
      </c>
      <c r="E2332" s="84" t="s">
        <v>146</v>
      </c>
      <c r="F2332" s="84" t="s">
        <v>147</v>
      </c>
      <c r="G2332" s="84" t="s">
        <v>147</v>
      </c>
      <c r="H2332" s="85">
        <v>25097</v>
      </c>
      <c r="I2332" s="84" t="s">
        <v>148</v>
      </c>
      <c r="J2332" s="84" t="s">
        <v>8582</v>
      </c>
      <c r="K2332" s="84">
        <v>8733</v>
      </c>
      <c r="L2332" s="84" t="s">
        <v>8583</v>
      </c>
      <c r="M2332" s="84">
        <v>1940039137</v>
      </c>
      <c r="N2332" s="86">
        <v>-20.2</v>
      </c>
      <c r="O2332" s="86">
        <v>20.2</v>
      </c>
      <c r="P2332" s="86">
        <v>0</v>
      </c>
      <c r="Q2332" s="84" t="s">
        <v>8584</v>
      </c>
      <c r="R2332" s="84" t="s">
        <v>220</v>
      </c>
      <c r="S2332" s="84">
        <v>2331</v>
      </c>
    </row>
    <row r="2333" spans="1:19" x14ac:dyDescent="0.3">
      <c r="A2333" s="84">
        <v>229</v>
      </c>
      <c r="B2333" s="84">
        <v>19</v>
      </c>
      <c r="C2333" s="84" t="s">
        <v>8585</v>
      </c>
      <c r="D2333" s="84" t="s">
        <v>2032</v>
      </c>
      <c r="E2333" s="84" t="s">
        <v>146</v>
      </c>
      <c r="F2333" s="84" t="s">
        <v>147</v>
      </c>
      <c r="G2333" s="84" t="s">
        <v>147</v>
      </c>
      <c r="H2333" s="85">
        <v>35575</v>
      </c>
      <c r="I2333" s="84" t="s">
        <v>148</v>
      </c>
      <c r="J2333" s="84" t="s">
        <v>8586</v>
      </c>
      <c r="K2333" s="84">
        <v>2230</v>
      </c>
      <c r="L2333" s="84" t="s">
        <v>803</v>
      </c>
      <c r="M2333" s="84">
        <v>1910229038</v>
      </c>
      <c r="N2333" s="86">
        <v>-20.2</v>
      </c>
      <c r="O2333" s="86">
        <v>20.2</v>
      </c>
      <c r="P2333" s="86">
        <v>0</v>
      </c>
      <c r="Q2333" s="84" t="s">
        <v>8587</v>
      </c>
      <c r="S2333" s="84">
        <v>2332</v>
      </c>
    </row>
    <row r="2334" spans="1:19" x14ac:dyDescent="0.3">
      <c r="A2334" s="84">
        <v>391</v>
      </c>
      <c r="B2334" s="84">
        <v>19</v>
      </c>
      <c r="C2334" s="84" t="s">
        <v>8588</v>
      </c>
      <c r="D2334" s="84" t="s">
        <v>8589</v>
      </c>
      <c r="E2334" s="84" t="s">
        <v>146</v>
      </c>
      <c r="F2334" s="84" t="s">
        <v>147</v>
      </c>
      <c r="G2334" s="84" t="s">
        <v>147</v>
      </c>
      <c r="H2334" s="85">
        <v>36306</v>
      </c>
      <c r="I2334" s="84" t="s">
        <v>148</v>
      </c>
      <c r="J2334" s="84" t="s">
        <v>8590</v>
      </c>
      <c r="K2334" s="84">
        <v>2320</v>
      </c>
      <c r="L2334" s="84" t="s">
        <v>6152</v>
      </c>
      <c r="M2334" s="84">
        <v>1910391067</v>
      </c>
      <c r="N2334" s="86">
        <v>-20.2</v>
      </c>
      <c r="O2334" s="86">
        <v>20.2</v>
      </c>
      <c r="P2334" s="86">
        <v>0</v>
      </c>
      <c r="Q2334" s="84" t="s">
        <v>8591</v>
      </c>
      <c r="S2334" s="84">
        <v>2333</v>
      </c>
    </row>
    <row r="2335" spans="1:19" x14ac:dyDescent="0.3">
      <c r="A2335" s="84">
        <v>391</v>
      </c>
      <c r="B2335" s="84">
        <v>18</v>
      </c>
      <c r="C2335" s="84" t="s">
        <v>8588</v>
      </c>
      <c r="D2335" s="84" t="s">
        <v>234</v>
      </c>
      <c r="E2335" s="84" t="s">
        <v>146</v>
      </c>
      <c r="F2335" s="84" t="s">
        <v>147</v>
      </c>
      <c r="G2335" s="84" t="s">
        <v>147</v>
      </c>
      <c r="H2335" s="85">
        <v>35203</v>
      </c>
      <c r="I2335" s="84" t="s">
        <v>148</v>
      </c>
      <c r="J2335" s="84" t="s">
        <v>8592</v>
      </c>
      <c r="K2335" s="84">
        <v>7100</v>
      </c>
      <c r="L2335" s="84" t="s">
        <v>531</v>
      </c>
      <c r="M2335" s="84">
        <v>1810391017</v>
      </c>
      <c r="N2335" s="86">
        <v>-20.2</v>
      </c>
      <c r="O2335" s="86">
        <v>20.2</v>
      </c>
      <c r="P2335" s="86">
        <v>0</v>
      </c>
      <c r="Q2335" s="84" t="s">
        <v>8593</v>
      </c>
      <c r="S2335" s="84">
        <v>2334</v>
      </c>
    </row>
    <row r="2336" spans="1:19" x14ac:dyDescent="0.3">
      <c r="A2336" s="84">
        <v>-39</v>
      </c>
      <c r="B2336" s="84">
        <v>20</v>
      </c>
      <c r="C2336" s="84" t="s">
        <v>8594</v>
      </c>
      <c r="D2336" s="84" t="s">
        <v>1180</v>
      </c>
      <c r="E2336" s="84" t="s">
        <v>146</v>
      </c>
      <c r="F2336" s="84" t="s">
        <v>147</v>
      </c>
      <c r="G2336" s="84" t="s">
        <v>147</v>
      </c>
      <c r="H2336" s="85">
        <v>28054</v>
      </c>
      <c r="I2336" s="84" t="s">
        <v>148</v>
      </c>
      <c r="J2336" s="84" t="s">
        <v>8595</v>
      </c>
      <c r="K2336" s="84">
        <v>8403</v>
      </c>
      <c r="L2336" s="84" t="s">
        <v>8596</v>
      </c>
      <c r="M2336" s="84">
        <v>2030039002</v>
      </c>
      <c r="N2336" s="86">
        <v>-20.2</v>
      </c>
      <c r="O2336" s="86">
        <v>20.2</v>
      </c>
      <c r="P2336" s="86">
        <v>0</v>
      </c>
      <c r="Q2336" s="84" t="s">
        <v>8597</v>
      </c>
      <c r="R2336" s="84" t="s">
        <v>220</v>
      </c>
      <c r="S2336" s="84">
        <v>2335</v>
      </c>
    </row>
    <row r="2337" spans="1:19" x14ac:dyDescent="0.3">
      <c r="A2337" s="84">
        <v>-18</v>
      </c>
      <c r="B2337" s="84">
        <v>20</v>
      </c>
      <c r="C2337" s="84" t="s">
        <v>8598</v>
      </c>
      <c r="D2337" s="84" t="s">
        <v>639</v>
      </c>
      <c r="E2337" s="84" t="s">
        <v>165</v>
      </c>
      <c r="F2337" s="84" t="s">
        <v>147</v>
      </c>
      <c r="G2337" s="84" t="s">
        <v>147</v>
      </c>
      <c r="H2337" s="85">
        <v>32948</v>
      </c>
      <c r="I2337" s="84" t="s">
        <v>148</v>
      </c>
      <c r="J2337" s="84" t="s">
        <v>8599</v>
      </c>
      <c r="K2337" s="84">
        <v>1200</v>
      </c>
      <c r="L2337" s="84" t="s">
        <v>945</v>
      </c>
      <c r="M2337" s="84">
        <v>2030018011</v>
      </c>
      <c r="N2337" s="86">
        <v>-20.2</v>
      </c>
      <c r="O2337" s="86">
        <v>20.2</v>
      </c>
      <c r="P2337" s="86">
        <v>0</v>
      </c>
      <c r="Q2337" s="84" t="s">
        <v>8600</v>
      </c>
      <c r="R2337" s="84" t="s">
        <v>225</v>
      </c>
      <c r="S2337" s="84">
        <v>2336</v>
      </c>
    </row>
    <row r="2338" spans="1:19" x14ac:dyDescent="0.3">
      <c r="A2338" s="84">
        <v>-39</v>
      </c>
      <c r="B2338" s="84">
        <v>18</v>
      </c>
      <c r="C2338" s="84" t="s">
        <v>8601</v>
      </c>
      <c r="D2338" s="84" t="s">
        <v>8602</v>
      </c>
      <c r="E2338" s="84" t="s">
        <v>146</v>
      </c>
      <c r="F2338" s="84" t="s">
        <v>147</v>
      </c>
      <c r="G2338" s="84" t="s">
        <v>147</v>
      </c>
      <c r="H2338" s="85">
        <v>22391</v>
      </c>
      <c r="I2338" s="84" t="s">
        <v>228</v>
      </c>
      <c r="J2338" s="84" t="s">
        <v>8603</v>
      </c>
      <c r="K2338" s="84">
        <v>47638</v>
      </c>
      <c r="L2338" s="84" t="s">
        <v>147</v>
      </c>
      <c r="M2338" s="84">
        <v>1840039010</v>
      </c>
      <c r="N2338" s="86">
        <v>-20.2</v>
      </c>
      <c r="O2338" s="86">
        <v>20.2</v>
      </c>
      <c r="P2338" s="86">
        <v>0</v>
      </c>
      <c r="Q2338" s="84" t="s">
        <v>8604</v>
      </c>
      <c r="R2338" s="84" t="s">
        <v>220</v>
      </c>
      <c r="S2338" s="84">
        <v>2337</v>
      </c>
    </row>
    <row r="2339" spans="1:19" x14ac:dyDescent="0.3">
      <c r="A2339" s="84">
        <v>-42</v>
      </c>
      <c r="B2339" s="84">
        <v>19</v>
      </c>
      <c r="C2339" s="84" t="s">
        <v>8605</v>
      </c>
      <c r="D2339" s="84" t="s">
        <v>1460</v>
      </c>
      <c r="E2339" s="84" t="s">
        <v>146</v>
      </c>
      <c r="F2339" s="84" t="s">
        <v>147</v>
      </c>
      <c r="G2339" s="84" t="s">
        <v>147</v>
      </c>
      <c r="H2339" s="85">
        <v>34954</v>
      </c>
      <c r="I2339" s="84" t="s">
        <v>148</v>
      </c>
      <c r="J2339" s="84" t="s">
        <v>8606</v>
      </c>
      <c r="K2339" s="84">
        <v>3970</v>
      </c>
      <c r="L2339" s="84" t="s">
        <v>8607</v>
      </c>
      <c r="M2339" s="84">
        <v>1940042028</v>
      </c>
      <c r="N2339" s="86">
        <v>-20.2</v>
      </c>
      <c r="O2339" s="86">
        <v>20.2</v>
      </c>
      <c r="P2339" s="86">
        <v>0</v>
      </c>
      <c r="Q2339" s="84" t="s">
        <v>8608</v>
      </c>
      <c r="R2339" s="84" t="s">
        <v>232</v>
      </c>
      <c r="S2339" s="84">
        <v>2338</v>
      </c>
    </row>
    <row r="2340" spans="1:19" x14ac:dyDescent="0.3">
      <c r="A2340" s="84">
        <v>582</v>
      </c>
      <c r="B2340" s="84">
        <v>20</v>
      </c>
      <c r="C2340" s="84" t="s">
        <v>8609</v>
      </c>
      <c r="D2340" s="84" t="s">
        <v>2312</v>
      </c>
      <c r="E2340" s="84" t="s">
        <v>165</v>
      </c>
      <c r="F2340" s="84" t="s">
        <v>147</v>
      </c>
      <c r="G2340" s="84" t="s">
        <v>147</v>
      </c>
      <c r="H2340" s="85">
        <v>36648</v>
      </c>
      <c r="I2340" s="84" t="s">
        <v>148</v>
      </c>
      <c r="J2340" s="84" t="s">
        <v>8610</v>
      </c>
      <c r="K2340" s="84">
        <v>3464</v>
      </c>
      <c r="L2340" s="84" t="s">
        <v>8611</v>
      </c>
      <c r="M2340" s="84">
        <v>2010582047</v>
      </c>
      <c r="N2340" s="86">
        <v>-20.2</v>
      </c>
      <c r="O2340" s="86">
        <v>20.2</v>
      </c>
      <c r="P2340" s="86">
        <v>0</v>
      </c>
      <c r="Q2340" s="84" t="s">
        <v>8612</v>
      </c>
      <c r="S2340" s="84">
        <v>2339</v>
      </c>
    </row>
    <row r="2341" spans="1:19" x14ac:dyDescent="0.3">
      <c r="A2341" s="84">
        <v>388</v>
      </c>
      <c r="B2341" s="84">
        <v>19</v>
      </c>
      <c r="C2341" s="84" t="s">
        <v>8613</v>
      </c>
      <c r="D2341" s="84" t="s">
        <v>1415</v>
      </c>
      <c r="E2341" s="84" t="s">
        <v>146</v>
      </c>
      <c r="F2341" s="84" t="s">
        <v>147</v>
      </c>
      <c r="G2341" s="84" t="s">
        <v>239</v>
      </c>
      <c r="H2341" s="85">
        <v>35091</v>
      </c>
      <c r="I2341" s="84" t="s">
        <v>148</v>
      </c>
      <c r="J2341" s="84" t="s">
        <v>8614</v>
      </c>
      <c r="K2341" s="84">
        <v>2434</v>
      </c>
      <c r="L2341" s="84" t="s">
        <v>1924</v>
      </c>
      <c r="M2341" s="84">
        <v>1910388043</v>
      </c>
      <c r="N2341" s="86">
        <v>-20.2</v>
      </c>
      <c r="O2341" s="86">
        <v>20.2</v>
      </c>
      <c r="P2341" s="86">
        <v>0</v>
      </c>
      <c r="Q2341" s="84" t="s">
        <v>8615</v>
      </c>
      <c r="S2341" s="84">
        <v>2340</v>
      </c>
    </row>
    <row r="2342" spans="1:19" x14ac:dyDescent="0.3">
      <c r="A2342" s="84">
        <v>-41</v>
      </c>
      <c r="B2342" s="84">
        <v>19</v>
      </c>
      <c r="C2342" s="84" t="s">
        <v>8616</v>
      </c>
      <c r="D2342" s="84" t="s">
        <v>3219</v>
      </c>
      <c r="E2342" s="84" t="s">
        <v>165</v>
      </c>
      <c r="F2342" s="84" t="s">
        <v>147</v>
      </c>
      <c r="G2342" s="84" t="s">
        <v>147</v>
      </c>
      <c r="H2342" s="85">
        <v>33920</v>
      </c>
      <c r="I2342" s="84" t="s">
        <v>148</v>
      </c>
      <c r="J2342" s="84" t="s">
        <v>8617</v>
      </c>
      <c r="K2342" s="84">
        <v>6552</v>
      </c>
      <c r="L2342" s="84" t="s">
        <v>8618</v>
      </c>
      <c r="M2342" s="84">
        <v>1930041016</v>
      </c>
      <c r="N2342" s="86">
        <v>-20.2</v>
      </c>
      <c r="O2342" s="86">
        <v>20.2</v>
      </c>
      <c r="P2342" s="86">
        <v>0</v>
      </c>
      <c r="Q2342" s="84" t="s">
        <v>8619</v>
      </c>
      <c r="R2342" s="84" t="s">
        <v>1396</v>
      </c>
      <c r="S2342" s="84">
        <v>2341</v>
      </c>
    </row>
    <row r="2343" spans="1:19" x14ac:dyDescent="0.3">
      <c r="A2343" s="84">
        <v>-39</v>
      </c>
      <c r="B2343" s="84">
        <v>19</v>
      </c>
      <c r="C2343" s="84" t="s">
        <v>8620</v>
      </c>
      <c r="D2343" s="84" t="s">
        <v>2967</v>
      </c>
      <c r="E2343" s="84" t="s">
        <v>146</v>
      </c>
      <c r="F2343" s="84" t="s">
        <v>147</v>
      </c>
      <c r="G2343" s="84" t="s">
        <v>147</v>
      </c>
      <c r="H2343" s="85">
        <v>30441</v>
      </c>
      <c r="I2343" s="84" t="s">
        <v>148</v>
      </c>
      <c r="J2343" s="84" t="s">
        <v>8621</v>
      </c>
      <c r="K2343" s="84">
        <v>4501</v>
      </c>
      <c r="L2343" s="84" t="s">
        <v>8622</v>
      </c>
      <c r="M2343" s="84">
        <v>1940039018</v>
      </c>
      <c r="N2343" s="86">
        <v>-20.2</v>
      </c>
      <c r="O2343" s="86">
        <v>20.2</v>
      </c>
      <c r="P2343" s="86">
        <v>0</v>
      </c>
      <c r="Q2343" s="84" t="s">
        <v>8623</v>
      </c>
      <c r="R2343" s="84" t="s">
        <v>220</v>
      </c>
      <c r="S2343" s="84">
        <v>2342</v>
      </c>
    </row>
    <row r="2344" spans="1:19" x14ac:dyDescent="0.3">
      <c r="A2344" s="84">
        <v>582</v>
      </c>
      <c r="B2344" s="84">
        <v>20</v>
      </c>
      <c r="C2344" s="84" t="s">
        <v>8624</v>
      </c>
      <c r="D2344" s="84" t="s">
        <v>566</v>
      </c>
      <c r="E2344" s="84" t="s">
        <v>165</v>
      </c>
      <c r="F2344" s="84" t="s">
        <v>147</v>
      </c>
      <c r="G2344" s="84" t="s">
        <v>147</v>
      </c>
      <c r="H2344" s="85">
        <v>34540</v>
      </c>
      <c r="I2344" s="84" t="s">
        <v>148</v>
      </c>
      <c r="J2344" s="84" t="s">
        <v>8625</v>
      </c>
      <c r="K2344" s="84">
        <v>3873</v>
      </c>
      <c r="L2344" s="84" t="s">
        <v>8626</v>
      </c>
      <c r="M2344" s="84">
        <v>2010582048</v>
      </c>
      <c r="N2344" s="86">
        <v>-20.2</v>
      </c>
      <c r="O2344" s="86">
        <v>20.2</v>
      </c>
      <c r="P2344" s="86">
        <v>0</v>
      </c>
      <c r="Q2344" s="84" t="s">
        <v>8627</v>
      </c>
      <c r="S2344" s="84">
        <v>2343</v>
      </c>
    </row>
    <row r="2345" spans="1:19" x14ac:dyDescent="0.3">
      <c r="A2345" s="84">
        <v>390</v>
      </c>
      <c r="B2345" s="84">
        <v>19</v>
      </c>
      <c r="C2345" s="84" t="s">
        <v>8628</v>
      </c>
      <c r="D2345" s="84" t="s">
        <v>280</v>
      </c>
      <c r="E2345" s="84" t="s">
        <v>165</v>
      </c>
      <c r="F2345" s="84" t="s">
        <v>147</v>
      </c>
      <c r="G2345" s="84" t="s">
        <v>239</v>
      </c>
      <c r="H2345" s="85">
        <v>35615</v>
      </c>
      <c r="I2345" s="84" t="s">
        <v>148</v>
      </c>
      <c r="J2345" s="84" t="s">
        <v>8629</v>
      </c>
      <c r="K2345" s="84">
        <v>2482</v>
      </c>
      <c r="L2345" s="84" t="s">
        <v>8630</v>
      </c>
      <c r="M2345" s="84">
        <v>1910390044</v>
      </c>
      <c r="N2345" s="86">
        <v>-20.2</v>
      </c>
      <c r="O2345" s="86">
        <v>20.2</v>
      </c>
      <c r="P2345" s="86">
        <v>0</v>
      </c>
      <c r="Q2345" s="84" t="s">
        <v>8631</v>
      </c>
      <c r="S2345" s="84">
        <v>2344</v>
      </c>
    </row>
    <row r="2346" spans="1:19" x14ac:dyDescent="0.3">
      <c r="A2346" s="84">
        <v>-16</v>
      </c>
      <c r="B2346" s="84">
        <v>19</v>
      </c>
      <c r="C2346" s="84" t="s">
        <v>8632</v>
      </c>
      <c r="D2346" s="84" t="s">
        <v>8633</v>
      </c>
      <c r="E2346" s="84" t="s">
        <v>165</v>
      </c>
      <c r="F2346" s="84" t="s">
        <v>147</v>
      </c>
      <c r="G2346" s="84" t="s">
        <v>147</v>
      </c>
      <c r="H2346" s="85">
        <v>35423</v>
      </c>
      <c r="I2346" s="84" t="s">
        <v>148</v>
      </c>
      <c r="J2346" s="84" t="s">
        <v>8634</v>
      </c>
      <c r="K2346" s="84">
        <v>1080</v>
      </c>
      <c r="L2346" s="84" t="s">
        <v>343</v>
      </c>
      <c r="M2346" s="84">
        <v>1930016002</v>
      </c>
      <c r="N2346" s="86">
        <v>-20.2</v>
      </c>
      <c r="O2346" s="86">
        <v>20.2</v>
      </c>
      <c r="P2346" s="86">
        <v>0</v>
      </c>
      <c r="Q2346" s="84" t="s">
        <v>8635</v>
      </c>
      <c r="R2346" s="84" t="s">
        <v>492</v>
      </c>
      <c r="S2346" s="84">
        <v>2345</v>
      </c>
    </row>
    <row r="2347" spans="1:19" x14ac:dyDescent="0.3">
      <c r="A2347" s="84">
        <v>-39</v>
      </c>
      <c r="B2347" s="84">
        <v>19</v>
      </c>
      <c r="C2347" s="84" t="s">
        <v>8636</v>
      </c>
      <c r="D2347" s="84" t="s">
        <v>1024</v>
      </c>
      <c r="E2347" s="84" t="s">
        <v>146</v>
      </c>
      <c r="F2347" s="84" t="s">
        <v>3393</v>
      </c>
      <c r="G2347" s="84" t="s">
        <v>147</v>
      </c>
      <c r="H2347" s="85">
        <v>28902</v>
      </c>
      <c r="I2347" s="84" t="s">
        <v>148</v>
      </c>
      <c r="J2347" s="84" t="s">
        <v>8637</v>
      </c>
      <c r="K2347" s="84">
        <v>1170</v>
      </c>
      <c r="L2347" s="84" t="s">
        <v>248</v>
      </c>
      <c r="M2347" s="84">
        <v>1940039044</v>
      </c>
      <c r="N2347" s="86">
        <v>-20.2</v>
      </c>
      <c r="O2347" s="86">
        <v>20.2</v>
      </c>
      <c r="P2347" s="86">
        <v>0</v>
      </c>
      <c r="Q2347" s="84" t="s">
        <v>8638</v>
      </c>
      <c r="R2347" s="84" t="s">
        <v>220</v>
      </c>
      <c r="S2347" s="84">
        <v>2346</v>
      </c>
    </row>
    <row r="2348" spans="1:19" x14ac:dyDescent="0.3">
      <c r="A2348" s="84">
        <v>392</v>
      </c>
      <c r="B2348" s="84">
        <v>19</v>
      </c>
      <c r="C2348" s="84" t="s">
        <v>8639</v>
      </c>
      <c r="D2348" s="84" t="s">
        <v>8111</v>
      </c>
      <c r="E2348" s="84" t="s">
        <v>146</v>
      </c>
      <c r="F2348" s="84" t="s">
        <v>147</v>
      </c>
      <c r="G2348" s="84" t="s">
        <v>239</v>
      </c>
      <c r="H2348" s="85">
        <v>35988</v>
      </c>
      <c r="I2348" s="84" t="s">
        <v>228</v>
      </c>
      <c r="J2348" s="84" t="s">
        <v>8640</v>
      </c>
      <c r="K2348" s="84">
        <v>1180</v>
      </c>
      <c r="L2348" s="84" t="s">
        <v>155</v>
      </c>
      <c r="M2348" s="84">
        <v>1910392035</v>
      </c>
      <c r="N2348" s="86">
        <v>-20.2</v>
      </c>
      <c r="O2348" s="86">
        <v>20.2</v>
      </c>
      <c r="P2348" s="86">
        <v>0</v>
      </c>
      <c r="Q2348" s="84" t="s">
        <v>8641</v>
      </c>
      <c r="S2348" s="84">
        <v>2347</v>
      </c>
    </row>
    <row r="2349" spans="1:19" x14ac:dyDescent="0.3">
      <c r="A2349" s="84">
        <v>-42</v>
      </c>
      <c r="B2349" s="84">
        <v>20</v>
      </c>
      <c r="C2349" s="84" t="s">
        <v>8642</v>
      </c>
      <c r="D2349" s="84" t="s">
        <v>8643</v>
      </c>
      <c r="E2349" s="84" t="s">
        <v>165</v>
      </c>
      <c r="F2349" s="84" t="s">
        <v>147</v>
      </c>
      <c r="G2349" s="84" t="s">
        <v>147</v>
      </c>
      <c r="H2349" s="85">
        <v>33949</v>
      </c>
      <c r="I2349" s="84" t="s">
        <v>228</v>
      </c>
      <c r="J2349" s="84" t="s">
        <v>8644</v>
      </c>
      <c r="K2349" s="84">
        <v>44795</v>
      </c>
      <c r="L2349" s="84" t="s">
        <v>8645</v>
      </c>
      <c r="M2349" s="84">
        <v>2030042069</v>
      </c>
      <c r="N2349" s="86">
        <v>-20.2</v>
      </c>
      <c r="O2349" s="86">
        <v>20.2</v>
      </c>
      <c r="P2349" s="86">
        <v>0</v>
      </c>
      <c r="Q2349" s="84" t="s">
        <v>8646</v>
      </c>
      <c r="R2349" s="84" t="s">
        <v>232</v>
      </c>
      <c r="S2349" s="84">
        <v>2348</v>
      </c>
    </row>
    <row r="2350" spans="1:19" x14ac:dyDescent="0.3">
      <c r="A2350" s="84">
        <v>389</v>
      </c>
      <c r="B2350" s="84">
        <v>20</v>
      </c>
      <c r="C2350" s="84" t="s">
        <v>8647</v>
      </c>
      <c r="D2350" s="84" t="s">
        <v>4921</v>
      </c>
      <c r="E2350" s="84" t="s">
        <v>165</v>
      </c>
      <c r="F2350" s="84" t="s">
        <v>147</v>
      </c>
      <c r="G2350" s="84" t="s">
        <v>147</v>
      </c>
      <c r="H2350" s="85">
        <v>36961</v>
      </c>
      <c r="I2350" s="84" t="s">
        <v>148</v>
      </c>
      <c r="J2350" s="84" t="s">
        <v>8648</v>
      </c>
      <c r="K2350" s="84">
        <v>2082</v>
      </c>
      <c r="L2350" s="84" t="s">
        <v>8649</v>
      </c>
      <c r="M2350" s="84">
        <v>2010389159</v>
      </c>
      <c r="N2350" s="86">
        <v>-20.2</v>
      </c>
      <c r="O2350" s="86">
        <v>20.2</v>
      </c>
      <c r="P2350" s="86">
        <v>0</v>
      </c>
      <c r="Q2350" s="84" t="s">
        <v>8650</v>
      </c>
      <c r="S2350" s="84">
        <v>2349</v>
      </c>
    </row>
    <row r="2351" spans="1:19" x14ac:dyDescent="0.3">
      <c r="A2351" s="84">
        <v>229</v>
      </c>
      <c r="B2351" s="84">
        <v>20</v>
      </c>
      <c r="C2351" s="84" t="s">
        <v>8651</v>
      </c>
      <c r="D2351" s="84" t="s">
        <v>8652</v>
      </c>
      <c r="E2351" s="84" t="s">
        <v>146</v>
      </c>
      <c r="F2351" s="84" t="s">
        <v>147</v>
      </c>
      <c r="G2351" s="84" t="s">
        <v>147</v>
      </c>
      <c r="H2351" s="85">
        <v>35996</v>
      </c>
      <c r="I2351" s="84" t="s">
        <v>148</v>
      </c>
      <c r="J2351" s="84" t="s">
        <v>8653</v>
      </c>
      <c r="K2351" s="84">
        <v>1030</v>
      </c>
      <c r="L2351" s="84" t="s">
        <v>277</v>
      </c>
      <c r="M2351" s="84">
        <v>2010229045</v>
      </c>
      <c r="N2351" s="86">
        <v>-20.2</v>
      </c>
      <c r="O2351" s="86">
        <v>20.2</v>
      </c>
      <c r="P2351" s="86">
        <v>0</v>
      </c>
      <c r="Q2351" s="84" t="s">
        <v>8654</v>
      </c>
      <c r="S2351" s="84">
        <v>2350</v>
      </c>
    </row>
    <row r="2352" spans="1:19" x14ac:dyDescent="0.3">
      <c r="A2352" s="84">
        <v>582</v>
      </c>
      <c r="B2352" s="84">
        <v>20</v>
      </c>
      <c r="C2352" s="84" t="s">
        <v>8655</v>
      </c>
      <c r="D2352" s="84" t="s">
        <v>3731</v>
      </c>
      <c r="E2352" s="84" t="s">
        <v>165</v>
      </c>
      <c r="F2352" s="84" t="s">
        <v>147</v>
      </c>
      <c r="G2352" s="84" t="s">
        <v>147</v>
      </c>
      <c r="H2352" s="85">
        <v>36799</v>
      </c>
      <c r="I2352" s="84" t="s">
        <v>148</v>
      </c>
      <c r="J2352" s="84" t="s">
        <v>8656</v>
      </c>
      <c r="K2352" s="84">
        <v>2061</v>
      </c>
      <c r="L2352" s="84" t="s">
        <v>8657</v>
      </c>
      <c r="M2352" s="84">
        <v>2010582049</v>
      </c>
      <c r="N2352" s="86">
        <v>-20.2</v>
      </c>
      <c r="O2352" s="86">
        <v>20.2</v>
      </c>
      <c r="P2352" s="86">
        <v>0</v>
      </c>
      <c r="Q2352" s="84" t="s">
        <v>8658</v>
      </c>
      <c r="S2352" s="84">
        <v>2351</v>
      </c>
    </row>
    <row r="2353" spans="1:19" x14ac:dyDescent="0.3">
      <c r="A2353" s="84">
        <v>-42</v>
      </c>
      <c r="B2353" s="84">
        <v>19</v>
      </c>
      <c r="C2353" s="84" t="s">
        <v>8659</v>
      </c>
      <c r="D2353" s="84" t="s">
        <v>8660</v>
      </c>
      <c r="E2353" s="84" t="s">
        <v>165</v>
      </c>
      <c r="F2353" s="84" t="s">
        <v>147</v>
      </c>
      <c r="G2353" s="84" t="s">
        <v>412</v>
      </c>
      <c r="H2353" s="85">
        <v>31485</v>
      </c>
      <c r="I2353" s="84" t="s">
        <v>228</v>
      </c>
      <c r="J2353" s="84" t="s">
        <v>8661</v>
      </c>
      <c r="K2353" s="84">
        <v>82041</v>
      </c>
      <c r="L2353" s="84" t="s">
        <v>147</v>
      </c>
      <c r="M2353" s="84">
        <v>1940042053</v>
      </c>
      <c r="N2353" s="86">
        <v>-20.2</v>
      </c>
      <c r="O2353" s="86">
        <v>20.2</v>
      </c>
      <c r="P2353" s="86">
        <v>0</v>
      </c>
      <c r="Q2353" s="84" t="s">
        <v>8662</v>
      </c>
      <c r="R2353" s="84" t="s">
        <v>232</v>
      </c>
      <c r="S2353" s="84">
        <v>2352</v>
      </c>
    </row>
    <row r="2354" spans="1:19" x14ac:dyDescent="0.3">
      <c r="A2354" s="84">
        <v>-42</v>
      </c>
      <c r="B2354" s="84">
        <v>19</v>
      </c>
      <c r="C2354" s="84" t="s">
        <v>8663</v>
      </c>
      <c r="D2354" s="84" t="s">
        <v>8664</v>
      </c>
      <c r="E2354" s="84" t="s">
        <v>146</v>
      </c>
      <c r="F2354" s="84" t="s">
        <v>147</v>
      </c>
      <c r="G2354" s="84" t="s">
        <v>147</v>
      </c>
      <c r="H2354" s="85">
        <v>33764</v>
      </c>
      <c r="I2354" s="84" t="s">
        <v>148</v>
      </c>
      <c r="J2354" s="84" t="s">
        <v>8665</v>
      </c>
      <c r="K2354" s="84">
        <v>5020</v>
      </c>
      <c r="L2354" s="84" t="s">
        <v>307</v>
      </c>
      <c r="M2354" s="84">
        <v>1940042057</v>
      </c>
      <c r="N2354" s="86">
        <v>-20.2</v>
      </c>
      <c r="O2354" s="86">
        <v>20.2</v>
      </c>
      <c r="P2354" s="86">
        <v>0</v>
      </c>
      <c r="Q2354" s="84" t="s">
        <v>8666</v>
      </c>
      <c r="R2354" s="84" t="s">
        <v>232</v>
      </c>
      <c r="S2354" s="84">
        <v>2353</v>
      </c>
    </row>
    <row r="2355" spans="1:19" x14ac:dyDescent="0.3">
      <c r="A2355" s="84">
        <v>388</v>
      </c>
      <c r="B2355" s="84">
        <v>18</v>
      </c>
      <c r="C2355" s="84" t="s">
        <v>8663</v>
      </c>
      <c r="D2355" s="84" t="s">
        <v>1256</v>
      </c>
      <c r="E2355" s="84" t="s">
        <v>165</v>
      </c>
      <c r="F2355" s="84" t="s">
        <v>147</v>
      </c>
      <c r="G2355" s="84" t="s">
        <v>147</v>
      </c>
      <c r="H2355" s="85">
        <v>33540</v>
      </c>
      <c r="I2355" s="84" t="s">
        <v>148</v>
      </c>
      <c r="J2355" s="84" t="s">
        <v>8667</v>
      </c>
      <c r="K2355" s="84">
        <v>1160</v>
      </c>
      <c r="L2355" s="84" t="s">
        <v>423</v>
      </c>
      <c r="M2355" s="84">
        <v>1810388047</v>
      </c>
      <c r="N2355" s="86">
        <v>-20.2</v>
      </c>
      <c r="O2355" s="86">
        <v>20.2</v>
      </c>
      <c r="P2355" s="86">
        <v>0</v>
      </c>
      <c r="Q2355" s="84" t="s">
        <v>8668</v>
      </c>
      <c r="S2355" s="84">
        <v>2354</v>
      </c>
    </row>
    <row r="2356" spans="1:19" x14ac:dyDescent="0.3">
      <c r="A2356" s="84">
        <v>-39</v>
      </c>
      <c r="B2356" s="84">
        <v>19</v>
      </c>
      <c r="C2356" s="84" t="s">
        <v>8669</v>
      </c>
      <c r="D2356" s="84" t="s">
        <v>1624</v>
      </c>
      <c r="E2356" s="84" t="s">
        <v>146</v>
      </c>
      <c r="F2356" s="84" t="s">
        <v>147</v>
      </c>
      <c r="G2356" s="84" t="s">
        <v>147</v>
      </c>
      <c r="H2356" s="85">
        <v>26876</v>
      </c>
      <c r="I2356" s="84" t="s">
        <v>228</v>
      </c>
      <c r="J2356" s="84" t="s">
        <v>8670</v>
      </c>
      <c r="K2356" s="84">
        <v>59823</v>
      </c>
      <c r="L2356" s="84" t="s">
        <v>147</v>
      </c>
      <c r="M2356" s="84">
        <v>1940039063</v>
      </c>
      <c r="N2356" s="86">
        <v>-20.2</v>
      </c>
      <c r="O2356" s="86">
        <v>20.2</v>
      </c>
      <c r="P2356" s="86">
        <v>0</v>
      </c>
      <c r="Q2356" s="84" t="s">
        <v>8671</v>
      </c>
      <c r="R2356" s="84" t="s">
        <v>220</v>
      </c>
      <c r="S2356" s="84">
        <v>2355</v>
      </c>
    </row>
    <row r="2357" spans="1:19" x14ac:dyDescent="0.3">
      <c r="A2357" s="84">
        <v>392</v>
      </c>
      <c r="B2357" s="84">
        <v>19</v>
      </c>
      <c r="C2357" s="84" t="s">
        <v>8672</v>
      </c>
      <c r="D2357" s="84" t="s">
        <v>8673</v>
      </c>
      <c r="E2357" s="84" t="s">
        <v>165</v>
      </c>
      <c r="F2357" s="84" t="s">
        <v>147</v>
      </c>
      <c r="G2357" s="84" t="s">
        <v>430</v>
      </c>
      <c r="H2357" s="85">
        <v>35128</v>
      </c>
      <c r="I2357" s="84" t="s">
        <v>148</v>
      </c>
      <c r="J2357" s="84" t="s">
        <v>8674</v>
      </c>
      <c r="K2357" s="84">
        <v>2191</v>
      </c>
      <c r="L2357" s="84" t="s">
        <v>8675</v>
      </c>
      <c r="M2357" s="84">
        <v>1910392024</v>
      </c>
      <c r="N2357" s="86">
        <v>-20.2</v>
      </c>
      <c r="O2357" s="86">
        <v>20.2</v>
      </c>
      <c r="P2357" s="86">
        <v>0</v>
      </c>
      <c r="Q2357" s="84" t="s">
        <v>8676</v>
      </c>
      <c r="S2357" s="84">
        <v>2356</v>
      </c>
    </row>
    <row r="2358" spans="1:19" x14ac:dyDescent="0.3">
      <c r="A2358" s="84">
        <v>-39</v>
      </c>
      <c r="B2358" s="84">
        <v>18</v>
      </c>
      <c r="C2358" s="84" t="s">
        <v>8672</v>
      </c>
      <c r="D2358" s="84" t="s">
        <v>8677</v>
      </c>
      <c r="E2358" s="84" t="s">
        <v>146</v>
      </c>
      <c r="F2358" s="84" t="s">
        <v>1895</v>
      </c>
      <c r="G2358" s="84" t="s">
        <v>147</v>
      </c>
      <c r="H2358" s="85">
        <v>23118</v>
      </c>
      <c r="I2358" s="84" t="s">
        <v>148</v>
      </c>
      <c r="J2358" s="84" t="s">
        <v>8678</v>
      </c>
      <c r="K2358" s="84">
        <v>2431</v>
      </c>
      <c r="L2358" s="84" t="s">
        <v>8679</v>
      </c>
      <c r="M2358" s="84">
        <v>1830039003</v>
      </c>
      <c r="N2358" s="86">
        <v>-20.2</v>
      </c>
      <c r="O2358" s="86">
        <v>20.2</v>
      </c>
      <c r="P2358" s="86">
        <v>0</v>
      </c>
      <c r="Q2358" s="84" t="s">
        <v>8680</v>
      </c>
      <c r="R2358" s="84" t="s">
        <v>220</v>
      </c>
      <c r="S2358" s="84">
        <v>2357</v>
      </c>
    </row>
    <row r="2359" spans="1:19" x14ac:dyDescent="0.3">
      <c r="A2359" s="84">
        <v>229</v>
      </c>
      <c r="B2359" s="84">
        <v>19</v>
      </c>
      <c r="C2359" s="84" t="s">
        <v>8672</v>
      </c>
      <c r="D2359" s="84" t="s">
        <v>305</v>
      </c>
      <c r="E2359" s="84" t="s">
        <v>146</v>
      </c>
      <c r="F2359" s="84" t="s">
        <v>147</v>
      </c>
      <c r="G2359" s="84" t="s">
        <v>147</v>
      </c>
      <c r="H2359" s="85">
        <v>36007</v>
      </c>
      <c r="I2359" s="84" t="s">
        <v>148</v>
      </c>
      <c r="J2359" s="84" t="s">
        <v>8681</v>
      </c>
      <c r="K2359" s="84">
        <v>1030</v>
      </c>
      <c r="L2359" s="84" t="s">
        <v>155</v>
      </c>
      <c r="M2359" s="84">
        <v>1910229039</v>
      </c>
      <c r="N2359" s="86">
        <v>-20.2</v>
      </c>
      <c r="O2359" s="86">
        <v>20.2</v>
      </c>
      <c r="P2359" s="86">
        <v>0</v>
      </c>
      <c r="Q2359" s="84" t="s">
        <v>8682</v>
      </c>
      <c r="S2359" s="84">
        <v>2358</v>
      </c>
    </row>
    <row r="2360" spans="1:19" x14ac:dyDescent="0.3">
      <c r="A2360" s="84">
        <v>-39</v>
      </c>
      <c r="B2360" s="84">
        <v>19</v>
      </c>
      <c r="C2360" s="84" t="s">
        <v>8683</v>
      </c>
      <c r="D2360" s="84" t="s">
        <v>214</v>
      </c>
      <c r="E2360" s="84" t="s">
        <v>146</v>
      </c>
      <c r="F2360" s="84" t="s">
        <v>147</v>
      </c>
      <c r="G2360" s="84" t="s">
        <v>147</v>
      </c>
      <c r="H2360" s="85">
        <v>29524</v>
      </c>
      <c r="I2360" s="84" t="s">
        <v>228</v>
      </c>
      <c r="J2360" s="84" t="s">
        <v>8684</v>
      </c>
      <c r="K2360" s="84">
        <v>90453</v>
      </c>
      <c r="L2360" s="84" t="s">
        <v>147</v>
      </c>
      <c r="M2360" s="84">
        <v>1930039051</v>
      </c>
      <c r="N2360" s="86">
        <v>-20.2</v>
      </c>
      <c r="O2360" s="86">
        <v>20.2</v>
      </c>
      <c r="P2360" s="86">
        <v>0</v>
      </c>
      <c r="Q2360" s="84" t="s">
        <v>8685</v>
      </c>
      <c r="R2360" s="84" t="s">
        <v>220</v>
      </c>
      <c r="S2360" s="84">
        <v>2359</v>
      </c>
    </row>
    <row r="2361" spans="1:19" x14ac:dyDescent="0.3">
      <c r="A2361" s="84">
        <v>389</v>
      </c>
      <c r="B2361" s="84">
        <v>20</v>
      </c>
      <c r="C2361" s="84" t="s">
        <v>8683</v>
      </c>
      <c r="D2361" s="84" t="s">
        <v>5489</v>
      </c>
      <c r="E2361" s="84" t="s">
        <v>146</v>
      </c>
      <c r="F2361" s="84" t="s">
        <v>147</v>
      </c>
      <c r="G2361" s="84" t="s">
        <v>147</v>
      </c>
      <c r="H2361" s="85">
        <v>36331</v>
      </c>
      <c r="I2361" s="84" t="s">
        <v>228</v>
      </c>
      <c r="J2361" s="84" t="s">
        <v>8686</v>
      </c>
      <c r="K2361" s="84">
        <v>1220</v>
      </c>
      <c r="L2361" s="84" t="s">
        <v>150</v>
      </c>
      <c r="M2361" s="84">
        <v>2010389080</v>
      </c>
      <c r="N2361" s="86">
        <v>-20.2</v>
      </c>
      <c r="O2361" s="86">
        <v>20.2</v>
      </c>
      <c r="P2361" s="86">
        <v>0</v>
      </c>
      <c r="Q2361" s="84" t="s">
        <v>8687</v>
      </c>
      <c r="S2361" s="84">
        <v>2360</v>
      </c>
    </row>
    <row r="2362" spans="1:19" x14ac:dyDescent="0.3">
      <c r="A2362" s="84">
        <v>391</v>
      </c>
      <c r="B2362" s="84">
        <v>18</v>
      </c>
      <c r="C2362" s="84" t="s">
        <v>8683</v>
      </c>
      <c r="D2362" s="84" t="s">
        <v>482</v>
      </c>
      <c r="E2362" s="84" t="s">
        <v>146</v>
      </c>
      <c r="F2362" s="84" t="s">
        <v>147</v>
      </c>
      <c r="G2362" s="84" t="s">
        <v>147</v>
      </c>
      <c r="H2362" s="85">
        <v>34998</v>
      </c>
      <c r="I2362" s="84" t="s">
        <v>148</v>
      </c>
      <c r="J2362" s="84" t="s">
        <v>8688</v>
      </c>
      <c r="K2362" s="84">
        <v>2100</v>
      </c>
      <c r="L2362" s="84" t="s">
        <v>8689</v>
      </c>
      <c r="M2362" s="84">
        <v>1810391062</v>
      </c>
      <c r="N2362" s="86">
        <v>-20.2</v>
      </c>
      <c r="O2362" s="86">
        <v>20.2</v>
      </c>
      <c r="P2362" s="86">
        <v>0</v>
      </c>
      <c r="Q2362" s="84" t="s">
        <v>8690</v>
      </c>
      <c r="S2362" s="84">
        <v>2361</v>
      </c>
    </row>
    <row r="2363" spans="1:19" x14ac:dyDescent="0.3">
      <c r="A2363" s="84">
        <v>389</v>
      </c>
      <c r="B2363" s="84">
        <v>20</v>
      </c>
      <c r="C2363" s="84" t="s">
        <v>8683</v>
      </c>
      <c r="D2363" s="84" t="s">
        <v>528</v>
      </c>
      <c r="E2363" s="84" t="s">
        <v>146</v>
      </c>
      <c r="F2363" s="84" t="s">
        <v>147</v>
      </c>
      <c r="G2363" s="84" t="s">
        <v>147</v>
      </c>
      <c r="H2363" s="85">
        <v>36274</v>
      </c>
      <c r="I2363" s="84" t="s">
        <v>228</v>
      </c>
      <c r="J2363" s="84" t="s">
        <v>8691</v>
      </c>
      <c r="K2363" s="84">
        <v>1090</v>
      </c>
      <c r="L2363" s="84" t="s">
        <v>1160</v>
      </c>
      <c r="M2363" s="84">
        <v>2010389079</v>
      </c>
      <c r="N2363" s="86">
        <v>-20.2</v>
      </c>
      <c r="O2363" s="86">
        <v>20.2</v>
      </c>
      <c r="P2363" s="86">
        <v>0</v>
      </c>
      <c r="Q2363" s="84" t="s">
        <v>8692</v>
      </c>
      <c r="S2363" s="84">
        <v>2362</v>
      </c>
    </row>
    <row r="2364" spans="1:19" x14ac:dyDescent="0.3">
      <c r="A2364" s="84">
        <v>-39</v>
      </c>
      <c r="B2364" s="84">
        <v>19</v>
      </c>
      <c r="C2364" s="84" t="s">
        <v>8683</v>
      </c>
      <c r="D2364" s="84" t="s">
        <v>8693</v>
      </c>
      <c r="E2364" s="84" t="s">
        <v>146</v>
      </c>
      <c r="F2364" s="84" t="s">
        <v>147</v>
      </c>
      <c r="G2364" s="84" t="s">
        <v>147</v>
      </c>
      <c r="H2364" s="85">
        <v>24574</v>
      </c>
      <c r="I2364" s="84" t="s">
        <v>228</v>
      </c>
      <c r="J2364" s="84" t="s">
        <v>8694</v>
      </c>
      <c r="K2364" s="84">
        <v>40670</v>
      </c>
      <c r="L2364" s="84" t="s">
        <v>147</v>
      </c>
      <c r="M2364" s="84">
        <v>1930039057</v>
      </c>
      <c r="N2364" s="86">
        <v>-20.2</v>
      </c>
      <c r="O2364" s="86">
        <v>20.2</v>
      </c>
      <c r="P2364" s="86">
        <v>0</v>
      </c>
      <c r="Q2364" s="84" t="s">
        <v>8695</v>
      </c>
      <c r="R2364" s="84" t="s">
        <v>220</v>
      </c>
      <c r="S2364" s="84">
        <v>2363</v>
      </c>
    </row>
    <row r="2365" spans="1:19" x14ac:dyDescent="0.3">
      <c r="A2365" s="84">
        <v>-42</v>
      </c>
      <c r="B2365" s="84">
        <v>20</v>
      </c>
      <c r="C2365" s="84" t="s">
        <v>8696</v>
      </c>
      <c r="D2365" s="84" t="s">
        <v>666</v>
      </c>
      <c r="E2365" s="84" t="s">
        <v>165</v>
      </c>
      <c r="F2365" s="84" t="s">
        <v>147</v>
      </c>
      <c r="G2365" s="84" t="s">
        <v>147</v>
      </c>
      <c r="H2365" s="85">
        <v>29664</v>
      </c>
      <c r="I2365" s="84" t="s">
        <v>228</v>
      </c>
      <c r="J2365" s="84" t="s">
        <v>8697</v>
      </c>
      <c r="K2365" s="84">
        <v>65510</v>
      </c>
      <c r="L2365" s="84" t="s">
        <v>147</v>
      </c>
      <c r="M2365" s="84">
        <v>2030042015</v>
      </c>
      <c r="N2365" s="86">
        <v>-20.2</v>
      </c>
      <c r="O2365" s="86">
        <v>20.2</v>
      </c>
      <c r="P2365" s="86">
        <v>0</v>
      </c>
      <c r="Q2365" s="84" t="s">
        <v>8698</v>
      </c>
      <c r="R2365" s="84" t="s">
        <v>232</v>
      </c>
      <c r="S2365" s="84">
        <v>2364</v>
      </c>
    </row>
    <row r="2366" spans="1:19" x14ac:dyDescent="0.3">
      <c r="A2366" s="84">
        <v>389</v>
      </c>
      <c r="B2366" s="84">
        <v>18</v>
      </c>
      <c r="C2366" s="84" t="s">
        <v>8699</v>
      </c>
      <c r="D2366" s="84" t="s">
        <v>738</v>
      </c>
      <c r="E2366" s="84" t="s">
        <v>146</v>
      </c>
      <c r="F2366" s="84" t="s">
        <v>147</v>
      </c>
      <c r="G2366" s="84" t="s">
        <v>147</v>
      </c>
      <c r="H2366" s="85">
        <v>35415</v>
      </c>
      <c r="I2366" s="84" t="s">
        <v>148</v>
      </c>
      <c r="J2366" s="84" t="s">
        <v>8700</v>
      </c>
      <c r="K2366" s="84">
        <v>1210</v>
      </c>
      <c r="L2366" s="84" t="s">
        <v>261</v>
      </c>
      <c r="M2366" s="84">
        <v>1810389595</v>
      </c>
      <c r="N2366" s="86">
        <v>-20.2</v>
      </c>
      <c r="O2366" s="86">
        <v>20.2</v>
      </c>
      <c r="P2366" s="86">
        <v>0</v>
      </c>
      <c r="Q2366" s="84" t="s">
        <v>8701</v>
      </c>
      <c r="S2366" s="84">
        <v>2365</v>
      </c>
    </row>
    <row r="2367" spans="1:19" x14ac:dyDescent="0.3">
      <c r="A2367" s="84">
        <v>-42</v>
      </c>
      <c r="B2367" s="84">
        <v>20</v>
      </c>
      <c r="C2367" s="84" t="s">
        <v>8702</v>
      </c>
      <c r="D2367" s="84" t="s">
        <v>8703</v>
      </c>
      <c r="E2367" s="84" t="s">
        <v>146</v>
      </c>
      <c r="F2367" s="84" t="s">
        <v>147</v>
      </c>
      <c r="G2367" s="84" t="s">
        <v>147</v>
      </c>
      <c r="H2367" s="85">
        <v>34823</v>
      </c>
      <c r="I2367" s="84" t="s">
        <v>228</v>
      </c>
      <c r="J2367" s="84" t="s">
        <v>8704</v>
      </c>
      <c r="K2367" s="84">
        <v>56410</v>
      </c>
      <c r="L2367" s="84" t="s">
        <v>147</v>
      </c>
      <c r="M2367" s="84">
        <v>2030042035</v>
      </c>
      <c r="N2367" s="86">
        <v>-20.2</v>
      </c>
      <c r="O2367" s="86">
        <v>20.2</v>
      </c>
      <c r="P2367" s="86">
        <v>0</v>
      </c>
      <c r="Q2367" s="84" t="s">
        <v>8705</v>
      </c>
      <c r="R2367" s="84" t="s">
        <v>232</v>
      </c>
      <c r="S2367" s="84">
        <v>2366</v>
      </c>
    </row>
    <row r="2368" spans="1:19" x14ac:dyDescent="0.3">
      <c r="A2368" s="84">
        <v>-39</v>
      </c>
      <c r="B2368" s="84">
        <v>19</v>
      </c>
      <c r="C2368" s="84" t="s">
        <v>8706</v>
      </c>
      <c r="D2368" s="84" t="s">
        <v>8707</v>
      </c>
      <c r="E2368" s="84" t="s">
        <v>146</v>
      </c>
      <c r="F2368" s="84" t="s">
        <v>147</v>
      </c>
      <c r="G2368" s="84" t="s">
        <v>412</v>
      </c>
      <c r="H2368" s="85">
        <v>32318</v>
      </c>
      <c r="I2368" s="84" t="s">
        <v>228</v>
      </c>
      <c r="J2368" s="84" t="s">
        <v>8708</v>
      </c>
      <c r="K2368" s="84">
        <v>70597</v>
      </c>
      <c r="L2368" s="84" t="s">
        <v>147</v>
      </c>
      <c r="M2368" s="84">
        <v>1940039157</v>
      </c>
      <c r="N2368" s="86">
        <v>-20.2</v>
      </c>
      <c r="O2368" s="86">
        <v>20.2</v>
      </c>
      <c r="P2368" s="86">
        <v>0</v>
      </c>
      <c r="Q2368" s="84" t="s">
        <v>8709</v>
      </c>
      <c r="R2368" s="84" t="s">
        <v>220</v>
      </c>
      <c r="S2368" s="84">
        <v>2367</v>
      </c>
    </row>
    <row r="2369" spans="1:19" x14ac:dyDescent="0.3">
      <c r="A2369" s="84">
        <v>230</v>
      </c>
      <c r="B2369" s="84">
        <v>19</v>
      </c>
      <c r="C2369" s="84" t="s">
        <v>8710</v>
      </c>
      <c r="D2369" s="84" t="s">
        <v>1460</v>
      </c>
      <c r="E2369" s="84" t="s">
        <v>146</v>
      </c>
      <c r="F2369" s="84" t="s">
        <v>147</v>
      </c>
      <c r="G2369" s="84" t="s">
        <v>239</v>
      </c>
      <c r="H2369" s="85">
        <v>33534</v>
      </c>
      <c r="I2369" s="84" t="s">
        <v>148</v>
      </c>
      <c r="J2369" s="84" t="s">
        <v>8711</v>
      </c>
      <c r="K2369" s="84">
        <v>2500</v>
      </c>
      <c r="L2369" s="84" t="s">
        <v>218</v>
      </c>
      <c r="M2369" s="84">
        <v>1910230040</v>
      </c>
      <c r="N2369" s="86">
        <v>-20.2</v>
      </c>
      <c r="O2369" s="86">
        <v>20.2</v>
      </c>
      <c r="P2369" s="86">
        <v>0</v>
      </c>
      <c r="Q2369" s="84" t="s">
        <v>8712</v>
      </c>
      <c r="S2369" s="84">
        <v>2368</v>
      </c>
    </row>
    <row r="2370" spans="1:19" x14ac:dyDescent="0.3">
      <c r="A2370" s="84">
        <v>-39</v>
      </c>
      <c r="B2370" s="84">
        <v>18</v>
      </c>
      <c r="C2370" s="84" t="s">
        <v>8713</v>
      </c>
      <c r="D2370" s="84" t="s">
        <v>528</v>
      </c>
      <c r="E2370" s="84" t="s">
        <v>146</v>
      </c>
      <c r="F2370" s="84" t="s">
        <v>8714</v>
      </c>
      <c r="G2370" s="84" t="s">
        <v>147</v>
      </c>
      <c r="H2370" s="85">
        <v>30258</v>
      </c>
      <c r="I2370" s="84" t="s">
        <v>148</v>
      </c>
      <c r="J2370" s="84" t="s">
        <v>8715</v>
      </c>
      <c r="K2370" s="84">
        <v>1070</v>
      </c>
      <c r="L2370" s="84" t="s">
        <v>362</v>
      </c>
      <c r="M2370" s="84">
        <v>1840039049</v>
      </c>
      <c r="N2370" s="86">
        <v>-20.2</v>
      </c>
      <c r="O2370" s="86">
        <v>20.2</v>
      </c>
      <c r="P2370" s="86">
        <v>0</v>
      </c>
      <c r="Q2370" s="84" t="s">
        <v>8716</v>
      </c>
      <c r="R2370" s="84" t="s">
        <v>220</v>
      </c>
      <c r="S2370" s="84">
        <v>2369</v>
      </c>
    </row>
    <row r="2371" spans="1:19" x14ac:dyDescent="0.3">
      <c r="A2371" s="84">
        <v>582</v>
      </c>
      <c r="B2371" s="84">
        <v>20</v>
      </c>
      <c r="C2371" s="84" t="s">
        <v>8717</v>
      </c>
      <c r="D2371" s="84" t="s">
        <v>8718</v>
      </c>
      <c r="E2371" s="84" t="s">
        <v>165</v>
      </c>
      <c r="F2371" s="84" t="s">
        <v>147</v>
      </c>
      <c r="G2371" s="84" t="s">
        <v>147</v>
      </c>
      <c r="H2371" s="85">
        <v>35827</v>
      </c>
      <c r="I2371" s="84" t="s">
        <v>148</v>
      </c>
      <c r="J2371" s="84" t="s">
        <v>8719</v>
      </c>
      <c r="K2371" s="84">
        <v>1090</v>
      </c>
      <c r="L2371" s="84" t="s">
        <v>155</v>
      </c>
      <c r="M2371" s="84">
        <v>2010582050</v>
      </c>
      <c r="N2371" s="86">
        <v>-20.2</v>
      </c>
      <c r="O2371" s="86">
        <v>20.2</v>
      </c>
      <c r="P2371" s="86">
        <v>0</v>
      </c>
      <c r="Q2371" s="84" t="s">
        <v>8720</v>
      </c>
      <c r="S2371" s="84">
        <v>2370</v>
      </c>
    </row>
    <row r="2372" spans="1:19" x14ac:dyDescent="0.3">
      <c r="A2372" s="84">
        <v>389</v>
      </c>
      <c r="B2372" s="84">
        <v>20</v>
      </c>
      <c r="C2372" s="84" t="s">
        <v>8717</v>
      </c>
      <c r="D2372" s="84" t="s">
        <v>3223</v>
      </c>
      <c r="E2372" s="84" t="s">
        <v>165</v>
      </c>
      <c r="F2372" s="84" t="s">
        <v>147</v>
      </c>
      <c r="G2372" s="84" t="s">
        <v>147</v>
      </c>
      <c r="H2372" s="85">
        <v>37113</v>
      </c>
      <c r="I2372" s="84" t="s">
        <v>148</v>
      </c>
      <c r="J2372" s="84" t="s">
        <v>8721</v>
      </c>
      <c r="K2372" s="84">
        <v>3430</v>
      </c>
      <c r="L2372" s="84" t="s">
        <v>8722</v>
      </c>
      <c r="M2372" s="84">
        <v>2010389160</v>
      </c>
      <c r="N2372" s="86">
        <v>-20.2</v>
      </c>
      <c r="O2372" s="86">
        <v>20.2</v>
      </c>
      <c r="P2372" s="86">
        <v>0</v>
      </c>
      <c r="Q2372" s="84" t="s">
        <v>8723</v>
      </c>
      <c r="S2372" s="84">
        <v>2371</v>
      </c>
    </row>
    <row r="2373" spans="1:19" x14ac:dyDescent="0.3">
      <c r="A2373" s="84">
        <v>391</v>
      </c>
      <c r="B2373" s="84">
        <v>20</v>
      </c>
      <c r="C2373" s="84" t="s">
        <v>8717</v>
      </c>
      <c r="D2373" s="84" t="s">
        <v>302</v>
      </c>
      <c r="E2373" s="84" t="s">
        <v>165</v>
      </c>
      <c r="F2373" s="84" t="s">
        <v>147</v>
      </c>
      <c r="G2373" s="84" t="s">
        <v>147</v>
      </c>
      <c r="H2373" s="85">
        <v>34601</v>
      </c>
      <c r="I2373" s="84" t="s">
        <v>148</v>
      </c>
      <c r="J2373" s="84" t="s">
        <v>8724</v>
      </c>
      <c r="K2373" s="84">
        <v>3413</v>
      </c>
      <c r="L2373" s="84" t="s">
        <v>8725</v>
      </c>
      <c r="M2373" s="84">
        <v>2010391017</v>
      </c>
      <c r="N2373" s="86">
        <v>-20.2</v>
      </c>
      <c r="O2373" s="86">
        <v>20.2</v>
      </c>
      <c r="P2373" s="86">
        <v>0</v>
      </c>
      <c r="Q2373" s="84" t="s">
        <v>8726</v>
      </c>
      <c r="S2373" s="84">
        <v>2372</v>
      </c>
    </row>
    <row r="2374" spans="1:19" x14ac:dyDescent="0.3">
      <c r="A2374" s="84">
        <v>-42</v>
      </c>
      <c r="B2374" s="84">
        <v>19</v>
      </c>
      <c r="C2374" s="84" t="s">
        <v>8717</v>
      </c>
      <c r="D2374" s="84" t="s">
        <v>8727</v>
      </c>
      <c r="E2374" s="84" t="s">
        <v>165</v>
      </c>
      <c r="F2374" s="84" t="s">
        <v>147</v>
      </c>
      <c r="G2374" s="84" t="s">
        <v>147</v>
      </c>
      <c r="H2374" s="85">
        <v>34814</v>
      </c>
      <c r="I2374" s="84" t="s">
        <v>228</v>
      </c>
      <c r="J2374" s="84" t="s">
        <v>8728</v>
      </c>
      <c r="K2374" s="84">
        <v>64658</v>
      </c>
      <c r="L2374" s="84" t="s">
        <v>147</v>
      </c>
      <c r="M2374" s="84">
        <v>1940042059</v>
      </c>
      <c r="N2374" s="86">
        <v>-20.2</v>
      </c>
      <c r="O2374" s="86">
        <v>20.2</v>
      </c>
      <c r="P2374" s="86">
        <v>0</v>
      </c>
      <c r="Q2374" s="84" t="s">
        <v>8729</v>
      </c>
      <c r="R2374" s="84" t="s">
        <v>232</v>
      </c>
      <c r="S2374" s="84">
        <v>2373</v>
      </c>
    </row>
    <row r="2375" spans="1:19" x14ac:dyDescent="0.3">
      <c r="A2375" s="84">
        <v>229</v>
      </c>
      <c r="B2375" s="84">
        <v>19</v>
      </c>
      <c r="C2375" s="84" t="s">
        <v>8730</v>
      </c>
      <c r="D2375" s="84" t="s">
        <v>264</v>
      </c>
      <c r="E2375" s="84" t="s">
        <v>165</v>
      </c>
      <c r="F2375" s="84" t="s">
        <v>147</v>
      </c>
      <c r="G2375" s="84" t="s">
        <v>147</v>
      </c>
      <c r="H2375" s="85">
        <v>36438</v>
      </c>
      <c r="I2375" s="84" t="s">
        <v>148</v>
      </c>
      <c r="J2375" s="84" t="s">
        <v>8731</v>
      </c>
      <c r="K2375" s="84">
        <v>1190</v>
      </c>
      <c r="L2375" s="84" t="s">
        <v>253</v>
      </c>
      <c r="M2375" s="84">
        <v>1910229089</v>
      </c>
      <c r="N2375" s="86">
        <v>-20.2</v>
      </c>
      <c r="O2375" s="86">
        <v>20.2</v>
      </c>
      <c r="P2375" s="86">
        <v>0</v>
      </c>
      <c r="Q2375" s="84" t="s">
        <v>8732</v>
      </c>
      <c r="S2375" s="84">
        <v>2374</v>
      </c>
    </row>
    <row r="2376" spans="1:19" x14ac:dyDescent="0.3">
      <c r="A2376" s="84">
        <v>230</v>
      </c>
      <c r="B2376" s="84">
        <v>20</v>
      </c>
      <c r="C2376" s="84" t="s">
        <v>8733</v>
      </c>
      <c r="D2376" s="84" t="s">
        <v>2242</v>
      </c>
      <c r="E2376" s="84" t="s">
        <v>146</v>
      </c>
      <c r="F2376" s="84" t="s">
        <v>147</v>
      </c>
      <c r="G2376" s="84" t="s">
        <v>239</v>
      </c>
      <c r="H2376" s="85">
        <v>30889</v>
      </c>
      <c r="I2376" s="84" t="s">
        <v>148</v>
      </c>
      <c r="J2376" s="84" t="s">
        <v>8734</v>
      </c>
      <c r="K2376" s="84">
        <v>1120</v>
      </c>
      <c r="L2376" s="84" t="s">
        <v>272</v>
      </c>
      <c r="M2376" s="84">
        <v>2010230048</v>
      </c>
      <c r="N2376" s="86">
        <v>-20.2</v>
      </c>
      <c r="O2376" s="86">
        <v>20.2</v>
      </c>
      <c r="P2376" s="86">
        <v>0</v>
      </c>
      <c r="Q2376" s="84" t="s">
        <v>8735</v>
      </c>
      <c r="S2376" s="84">
        <v>2375</v>
      </c>
    </row>
    <row r="2377" spans="1:19" x14ac:dyDescent="0.3">
      <c r="A2377" s="84">
        <v>-39</v>
      </c>
      <c r="B2377" s="84">
        <v>20</v>
      </c>
      <c r="C2377" s="84" t="s">
        <v>8736</v>
      </c>
      <c r="D2377" s="84" t="s">
        <v>3954</v>
      </c>
      <c r="E2377" s="84" t="s">
        <v>146</v>
      </c>
      <c r="F2377" s="84" t="s">
        <v>147</v>
      </c>
      <c r="G2377" s="84" t="s">
        <v>147</v>
      </c>
      <c r="H2377" s="85">
        <v>28456</v>
      </c>
      <c r="I2377" s="84" t="s">
        <v>148</v>
      </c>
      <c r="J2377" s="84" t="s">
        <v>8737</v>
      </c>
      <c r="K2377" s="84">
        <v>2630</v>
      </c>
      <c r="L2377" s="84" t="s">
        <v>1815</v>
      </c>
      <c r="M2377" s="84">
        <v>2030039062</v>
      </c>
      <c r="N2377" s="86">
        <v>-20.2</v>
      </c>
      <c r="O2377" s="86">
        <v>20.2</v>
      </c>
      <c r="P2377" s="86">
        <v>0</v>
      </c>
      <c r="Q2377" s="84" t="s">
        <v>8738</v>
      </c>
      <c r="R2377" s="84" t="s">
        <v>220</v>
      </c>
      <c r="S2377" s="84">
        <v>2376</v>
      </c>
    </row>
    <row r="2378" spans="1:19" x14ac:dyDescent="0.3">
      <c r="A2378" s="84">
        <v>229</v>
      </c>
      <c r="B2378" s="84">
        <v>17</v>
      </c>
      <c r="C2378" s="84" t="s">
        <v>8739</v>
      </c>
      <c r="D2378" s="84" t="s">
        <v>222</v>
      </c>
      <c r="E2378" s="84" t="s">
        <v>146</v>
      </c>
      <c r="F2378" s="84" t="s">
        <v>147</v>
      </c>
      <c r="G2378" s="84" t="s">
        <v>147</v>
      </c>
      <c r="H2378" s="85">
        <v>35459</v>
      </c>
      <c r="I2378" s="84" t="s">
        <v>148</v>
      </c>
      <c r="J2378" s="84" t="s">
        <v>8740</v>
      </c>
      <c r="K2378" s="84">
        <v>1210</v>
      </c>
      <c r="L2378" s="84" t="s">
        <v>155</v>
      </c>
      <c r="M2378" s="84">
        <v>1710229073</v>
      </c>
      <c r="N2378" s="86">
        <v>-20.2</v>
      </c>
      <c r="O2378" s="86">
        <v>20.2</v>
      </c>
      <c r="P2378" s="86">
        <v>0</v>
      </c>
      <c r="Q2378" s="84" t="s">
        <v>8741</v>
      </c>
      <c r="S2378" s="84">
        <v>2377</v>
      </c>
    </row>
    <row r="2379" spans="1:19" x14ac:dyDescent="0.3">
      <c r="A2379" s="84">
        <v>391</v>
      </c>
      <c r="B2379" s="84">
        <v>19</v>
      </c>
      <c r="C2379" s="84" t="s">
        <v>8742</v>
      </c>
      <c r="D2379" s="84" t="s">
        <v>1256</v>
      </c>
      <c r="E2379" s="84" t="s">
        <v>165</v>
      </c>
      <c r="F2379" s="84" t="s">
        <v>147</v>
      </c>
      <c r="G2379" s="84" t="s">
        <v>147</v>
      </c>
      <c r="H2379" s="85">
        <v>34694</v>
      </c>
      <c r="I2379" s="84" t="s">
        <v>148</v>
      </c>
      <c r="J2379" s="84" t="s">
        <v>8743</v>
      </c>
      <c r="K2379" s="84">
        <v>1220</v>
      </c>
      <c r="L2379" s="84" t="s">
        <v>150</v>
      </c>
      <c r="M2379" s="84">
        <v>1910391015</v>
      </c>
      <c r="N2379" s="86">
        <v>-20.2</v>
      </c>
      <c r="O2379" s="86">
        <v>20.2</v>
      </c>
      <c r="P2379" s="86">
        <v>0</v>
      </c>
      <c r="Q2379" s="84" t="s">
        <v>8744</v>
      </c>
      <c r="S2379" s="84">
        <v>2378</v>
      </c>
    </row>
    <row r="2380" spans="1:19" x14ac:dyDescent="0.3">
      <c r="A2380" s="84">
        <v>391</v>
      </c>
      <c r="B2380" s="84">
        <v>19</v>
      </c>
      <c r="C2380" s="84" t="s">
        <v>8745</v>
      </c>
      <c r="D2380" s="84" t="s">
        <v>4293</v>
      </c>
      <c r="E2380" s="84" t="s">
        <v>165</v>
      </c>
      <c r="F2380" s="84" t="s">
        <v>147</v>
      </c>
      <c r="G2380" s="84" t="s">
        <v>147</v>
      </c>
      <c r="H2380" s="85">
        <v>34587</v>
      </c>
      <c r="I2380" s="84" t="s">
        <v>228</v>
      </c>
      <c r="J2380" s="84" t="s">
        <v>8746</v>
      </c>
      <c r="K2380" s="84">
        <v>1090</v>
      </c>
      <c r="L2380" s="84" t="s">
        <v>155</v>
      </c>
      <c r="M2380" s="84">
        <v>1910391068</v>
      </c>
      <c r="N2380" s="86">
        <v>-20.2</v>
      </c>
      <c r="O2380" s="86">
        <v>20.2</v>
      </c>
      <c r="P2380" s="86">
        <v>0</v>
      </c>
      <c r="Q2380" s="84" t="s">
        <v>8747</v>
      </c>
      <c r="S2380" s="84">
        <v>2379</v>
      </c>
    </row>
    <row r="2381" spans="1:19" x14ac:dyDescent="0.3">
      <c r="A2381" s="84">
        <v>390</v>
      </c>
      <c r="B2381" s="84">
        <v>20</v>
      </c>
      <c r="C2381" s="84" t="s">
        <v>8748</v>
      </c>
      <c r="D2381" s="84" t="s">
        <v>1312</v>
      </c>
      <c r="E2381" s="84" t="s">
        <v>146</v>
      </c>
      <c r="F2381" s="84" t="s">
        <v>147</v>
      </c>
      <c r="G2381" s="84" t="s">
        <v>159</v>
      </c>
      <c r="H2381" s="85">
        <v>34810</v>
      </c>
      <c r="I2381" s="84" t="s">
        <v>148</v>
      </c>
      <c r="J2381" s="84" t="s">
        <v>8749</v>
      </c>
      <c r="K2381" s="84">
        <v>3910</v>
      </c>
      <c r="L2381" s="84" t="s">
        <v>8750</v>
      </c>
      <c r="M2381" s="84">
        <v>2010390056</v>
      </c>
      <c r="N2381" s="86">
        <v>-20.2</v>
      </c>
      <c r="O2381" s="86">
        <v>20.2</v>
      </c>
      <c r="P2381" s="86">
        <v>0</v>
      </c>
      <c r="Q2381" s="84" t="s">
        <v>8751</v>
      </c>
      <c r="S2381" s="84">
        <v>2380</v>
      </c>
    </row>
    <row r="2382" spans="1:19" x14ac:dyDescent="0.3">
      <c r="A2382" s="84">
        <v>387</v>
      </c>
      <c r="B2382" s="84">
        <v>18</v>
      </c>
      <c r="C2382" s="84" t="s">
        <v>8752</v>
      </c>
      <c r="D2382" s="84" t="s">
        <v>2032</v>
      </c>
      <c r="E2382" s="84" t="s">
        <v>146</v>
      </c>
      <c r="F2382" s="84" t="s">
        <v>147</v>
      </c>
      <c r="G2382" s="84" t="s">
        <v>147</v>
      </c>
      <c r="H2382" s="85">
        <v>35432</v>
      </c>
      <c r="I2382" s="84" t="s">
        <v>148</v>
      </c>
      <c r="J2382" s="84" t="s">
        <v>8753</v>
      </c>
      <c r="K2382" s="84">
        <v>1100</v>
      </c>
      <c r="L2382" s="84" t="s">
        <v>168</v>
      </c>
      <c r="M2382" s="84">
        <v>1810387091</v>
      </c>
      <c r="N2382" s="86">
        <v>-20.2</v>
      </c>
      <c r="O2382" s="86">
        <v>20.2</v>
      </c>
      <c r="P2382" s="86">
        <v>0</v>
      </c>
      <c r="Q2382" s="84" t="s">
        <v>8754</v>
      </c>
      <c r="S2382" s="84">
        <v>2381</v>
      </c>
    </row>
    <row r="2383" spans="1:19" x14ac:dyDescent="0.3">
      <c r="A2383" s="84">
        <v>229</v>
      </c>
      <c r="B2383" s="84">
        <v>20</v>
      </c>
      <c r="C2383" s="84" t="s">
        <v>8755</v>
      </c>
      <c r="D2383" s="84" t="s">
        <v>515</v>
      </c>
      <c r="E2383" s="84" t="s">
        <v>146</v>
      </c>
      <c r="F2383" s="84" t="s">
        <v>147</v>
      </c>
      <c r="G2383" s="84" t="s">
        <v>147</v>
      </c>
      <c r="H2383" s="85">
        <v>36099</v>
      </c>
      <c r="I2383" s="84" t="s">
        <v>148</v>
      </c>
      <c r="J2383" s="84" t="s">
        <v>8756</v>
      </c>
      <c r="K2383" s="84">
        <v>2265</v>
      </c>
      <c r="L2383" s="84" t="s">
        <v>8757</v>
      </c>
      <c r="M2383" s="84">
        <v>2010229085</v>
      </c>
      <c r="N2383" s="86">
        <v>-20.2</v>
      </c>
      <c r="O2383" s="86">
        <v>20.2</v>
      </c>
      <c r="P2383" s="86">
        <v>0</v>
      </c>
      <c r="Q2383" s="84" t="s">
        <v>8758</v>
      </c>
      <c r="S2383" s="84">
        <v>2382</v>
      </c>
    </row>
    <row r="2384" spans="1:19" x14ac:dyDescent="0.3">
      <c r="A2384" s="84">
        <v>613</v>
      </c>
      <c r="B2384" s="84">
        <v>20</v>
      </c>
      <c r="C2384" s="84" t="s">
        <v>8755</v>
      </c>
      <c r="D2384" s="84" t="s">
        <v>2242</v>
      </c>
      <c r="E2384" s="84" t="s">
        <v>146</v>
      </c>
      <c r="F2384" s="84" t="s">
        <v>147</v>
      </c>
      <c r="G2384" s="84" t="s">
        <v>430</v>
      </c>
      <c r="H2384" s="85">
        <v>35108</v>
      </c>
      <c r="I2384" s="84" t="s">
        <v>148</v>
      </c>
      <c r="J2384" s="84" t="s">
        <v>8759</v>
      </c>
      <c r="K2384" s="84">
        <v>2283</v>
      </c>
      <c r="L2384" s="84" t="s">
        <v>1549</v>
      </c>
      <c r="M2384" s="84">
        <v>2010613008</v>
      </c>
      <c r="N2384" s="86">
        <v>-20.2</v>
      </c>
      <c r="O2384" s="86">
        <v>20.2</v>
      </c>
      <c r="P2384" s="86">
        <v>0</v>
      </c>
      <c r="Q2384" s="84" t="s">
        <v>8760</v>
      </c>
      <c r="S2384" s="84">
        <v>2383</v>
      </c>
    </row>
    <row r="2385" spans="1:19" x14ac:dyDescent="0.3">
      <c r="A2385" s="84">
        <v>702</v>
      </c>
      <c r="B2385" s="84">
        <v>18</v>
      </c>
      <c r="C2385" s="84" t="s">
        <v>8761</v>
      </c>
      <c r="D2385" s="84" t="s">
        <v>222</v>
      </c>
      <c r="E2385" s="84" t="s">
        <v>146</v>
      </c>
      <c r="F2385" s="84" t="s">
        <v>147</v>
      </c>
      <c r="G2385" s="84" t="s">
        <v>147</v>
      </c>
      <c r="H2385" s="85">
        <v>34019</v>
      </c>
      <c r="I2385" s="84" t="s">
        <v>148</v>
      </c>
      <c r="J2385" s="84" t="s">
        <v>8762</v>
      </c>
      <c r="K2385" s="84">
        <v>1220</v>
      </c>
      <c r="L2385" s="84" t="s">
        <v>150</v>
      </c>
      <c r="M2385" s="84">
        <v>1810702018</v>
      </c>
      <c r="N2385" s="86">
        <v>-20.2</v>
      </c>
      <c r="O2385" s="86">
        <v>20.2</v>
      </c>
      <c r="P2385" s="86">
        <v>0</v>
      </c>
      <c r="Q2385" s="84" t="s">
        <v>8763</v>
      </c>
      <c r="S2385" s="84">
        <v>2384</v>
      </c>
    </row>
    <row r="2386" spans="1:19" x14ac:dyDescent="0.3">
      <c r="A2386" s="84">
        <v>229</v>
      </c>
      <c r="B2386" s="84">
        <v>19</v>
      </c>
      <c r="C2386" s="84" t="s">
        <v>8764</v>
      </c>
      <c r="D2386" s="84" t="s">
        <v>3533</v>
      </c>
      <c r="E2386" s="84" t="s">
        <v>146</v>
      </c>
      <c r="F2386" s="84" t="s">
        <v>147</v>
      </c>
      <c r="G2386" s="84" t="s">
        <v>147</v>
      </c>
      <c r="H2386" s="85">
        <v>35464</v>
      </c>
      <c r="I2386" s="84" t="s">
        <v>148</v>
      </c>
      <c r="J2386" s="84" t="s">
        <v>8765</v>
      </c>
      <c r="K2386" s="84">
        <v>1210</v>
      </c>
      <c r="L2386" s="84" t="s">
        <v>261</v>
      </c>
      <c r="M2386" s="84">
        <v>1910229090</v>
      </c>
      <c r="N2386" s="86">
        <v>-20.2</v>
      </c>
      <c r="O2386" s="86">
        <v>20.2</v>
      </c>
      <c r="P2386" s="86">
        <v>0</v>
      </c>
      <c r="Q2386" s="84" t="s">
        <v>8766</v>
      </c>
      <c r="S2386" s="84">
        <v>2385</v>
      </c>
    </row>
    <row r="2387" spans="1:19" x14ac:dyDescent="0.3">
      <c r="A2387" s="84">
        <v>613</v>
      </c>
      <c r="B2387" s="84">
        <v>19</v>
      </c>
      <c r="C2387" s="84" t="s">
        <v>8767</v>
      </c>
      <c r="D2387" s="84" t="s">
        <v>738</v>
      </c>
      <c r="E2387" s="84" t="s">
        <v>146</v>
      </c>
      <c r="F2387" s="84" t="s">
        <v>147</v>
      </c>
      <c r="G2387" s="84" t="s">
        <v>159</v>
      </c>
      <c r="H2387" s="85">
        <v>34346</v>
      </c>
      <c r="I2387" s="84" t="s">
        <v>148</v>
      </c>
      <c r="J2387" s="84" t="s">
        <v>8768</v>
      </c>
      <c r="K2387" s="84">
        <v>1200</v>
      </c>
      <c r="L2387" s="84" t="s">
        <v>945</v>
      </c>
      <c r="M2387" s="84">
        <v>1910613021</v>
      </c>
      <c r="N2387" s="86">
        <v>-20.2</v>
      </c>
      <c r="O2387" s="86">
        <v>20.2</v>
      </c>
      <c r="P2387" s="86">
        <v>0</v>
      </c>
      <c r="Q2387" s="84" t="s">
        <v>8769</v>
      </c>
      <c r="S2387" s="84">
        <v>2386</v>
      </c>
    </row>
    <row r="2388" spans="1:19" x14ac:dyDescent="0.3">
      <c r="A2388" s="84">
        <v>387</v>
      </c>
      <c r="B2388" s="84">
        <v>18</v>
      </c>
      <c r="C2388" s="84" t="s">
        <v>8770</v>
      </c>
      <c r="D2388" s="84" t="s">
        <v>1360</v>
      </c>
      <c r="E2388" s="84" t="s">
        <v>146</v>
      </c>
      <c r="F2388" s="84" t="s">
        <v>147</v>
      </c>
      <c r="G2388" s="84" t="s">
        <v>147</v>
      </c>
      <c r="H2388" s="85">
        <v>34887</v>
      </c>
      <c r="I2388" s="84" t="s">
        <v>148</v>
      </c>
      <c r="J2388" s="84" t="s">
        <v>8771</v>
      </c>
      <c r="K2388" s="84">
        <v>3353</v>
      </c>
      <c r="L2388" s="84" t="s">
        <v>8772</v>
      </c>
      <c r="M2388" s="84">
        <v>1810387092</v>
      </c>
      <c r="N2388" s="86">
        <v>-20.2</v>
      </c>
      <c r="O2388" s="86">
        <v>20.2</v>
      </c>
      <c r="P2388" s="86">
        <v>0</v>
      </c>
      <c r="Q2388" s="84" t="s">
        <v>8773</v>
      </c>
      <c r="S2388" s="84">
        <v>2387</v>
      </c>
    </row>
    <row r="2389" spans="1:19" x14ac:dyDescent="0.3">
      <c r="A2389" s="84">
        <v>391</v>
      </c>
      <c r="B2389" s="84">
        <v>20</v>
      </c>
      <c r="C2389" s="84" t="s">
        <v>8774</v>
      </c>
      <c r="D2389" s="84" t="s">
        <v>738</v>
      </c>
      <c r="E2389" s="84" t="s">
        <v>146</v>
      </c>
      <c r="F2389" s="84" t="s">
        <v>147</v>
      </c>
      <c r="G2389" s="84" t="s">
        <v>147</v>
      </c>
      <c r="H2389" s="85">
        <v>37067</v>
      </c>
      <c r="I2389" s="84" t="s">
        <v>148</v>
      </c>
      <c r="J2389" s="84" t="s">
        <v>8775</v>
      </c>
      <c r="K2389" s="84">
        <v>1100</v>
      </c>
      <c r="L2389" s="84" t="s">
        <v>168</v>
      </c>
      <c r="M2389" s="84">
        <v>2010391060</v>
      </c>
      <c r="N2389" s="86">
        <v>-20.2</v>
      </c>
      <c r="O2389" s="86">
        <v>20.2</v>
      </c>
      <c r="P2389" s="86">
        <v>0</v>
      </c>
      <c r="Q2389" s="84" t="s">
        <v>8776</v>
      </c>
      <c r="S2389" s="84">
        <v>2388</v>
      </c>
    </row>
    <row r="2390" spans="1:19" x14ac:dyDescent="0.3">
      <c r="A2390" s="84">
        <v>1389</v>
      </c>
      <c r="B2390" s="84">
        <v>19</v>
      </c>
      <c r="C2390" s="84" t="s">
        <v>8777</v>
      </c>
      <c r="D2390" s="84" t="s">
        <v>8778</v>
      </c>
      <c r="E2390" s="84" t="s">
        <v>165</v>
      </c>
      <c r="F2390" s="84" t="s">
        <v>147</v>
      </c>
      <c r="G2390" s="84" t="s">
        <v>147</v>
      </c>
      <c r="H2390" s="85">
        <v>35939</v>
      </c>
      <c r="I2390" s="84" t="s">
        <v>148</v>
      </c>
      <c r="J2390" s="84" t="s">
        <v>8779</v>
      </c>
      <c r="K2390" s="84">
        <v>1170</v>
      </c>
      <c r="L2390" s="84" t="s">
        <v>248</v>
      </c>
      <c r="M2390" s="84">
        <v>1910389199</v>
      </c>
      <c r="N2390" s="86">
        <v>-20.2</v>
      </c>
      <c r="O2390" s="86">
        <v>20.2</v>
      </c>
      <c r="P2390" s="86">
        <v>0</v>
      </c>
      <c r="Q2390" s="84" t="s">
        <v>8780</v>
      </c>
      <c r="S2390" s="84">
        <v>2389</v>
      </c>
    </row>
    <row r="2391" spans="1:19" x14ac:dyDescent="0.3">
      <c r="A2391" s="84">
        <v>-39</v>
      </c>
      <c r="B2391" s="84">
        <v>19</v>
      </c>
      <c r="C2391" s="84" t="s">
        <v>8781</v>
      </c>
      <c r="D2391" s="84" t="s">
        <v>8782</v>
      </c>
      <c r="E2391" s="84" t="s">
        <v>165</v>
      </c>
      <c r="F2391" s="84" t="s">
        <v>147</v>
      </c>
      <c r="G2391" s="84" t="s">
        <v>529</v>
      </c>
      <c r="H2391" s="85">
        <v>30886</v>
      </c>
      <c r="I2391" s="84" t="s">
        <v>228</v>
      </c>
      <c r="J2391" s="84" t="s">
        <v>8783</v>
      </c>
      <c r="K2391" s="84">
        <v>1020</v>
      </c>
      <c r="L2391" s="84" t="s">
        <v>161</v>
      </c>
      <c r="M2391" s="84">
        <v>1930039085</v>
      </c>
      <c r="N2391" s="86">
        <v>-20.2</v>
      </c>
      <c r="O2391" s="86">
        <v>20.2</v>
      </c>
      <c r="P2391" s="86">
        <v>0</v>
      </c>
      <c r="Q2391" s="84" t="s">
        <v>8784</v>
      </c>
      <c r="R2391" s="84" t="s">
        <v>220</v>
      </c>
      <c r="S2391" s="84">
        <v>2390</v>
      </c>
    </row>
    <row r="2392" spans="1:19" x14ac:dyDescent="0.3">
      <c r="A2392" s="84">
        <v>613</v>
      </c>
      <c r="B2392" s="84">
        <v>19</v>
      </c>
      <c r="C2392" s="84" t="s">
        <v>8785</v>
      </c>
      <c r="D2392" s="84" t="s">
        <v>2032</v>
      </c>
      <c r="E2392" s="84" t="s">
        <v>146</v>
      </c>
      <c r="F2392" s="84" t="s">
        <v>147</v>
      </c>
      <c r="G2392" s="84" t="s">
        <v>239</v>
      </c>
      <c r="H2392" s="85">
        <v>33586</v>
      </c>
      <c r="I2392" s="84" t="s">
        <v>148</v>
      </c>
      <c r="J2392" s="84" t="s">
        <v>8786</v>
      </c>
      <c r="K2392" s="84">
        <v>1220</v>
      </c>
      <c r="L2392" s="84" t="s">
        <v>155</v>
      </c>
      <c r="M2392" s="84">
        <v>1910613016</v>
      </c>
      <c r="N2392" s="86">
        <v>-20.2</v>
      </c>
      <c r="O2392" s="86">
        <v>20.2</v>
      </c>
      <c r="P2392" s="86">
        <v>0</v>
      </c>
      <c r="Q2392" s="84" t="s">
        <v>8787</v>
      </c>
      <c r="S2392" s="84">
        <v>2391</v>
      </c>
    </row>
    <row r="2393" spans="1:19" x14ac:dyDescent="0.3">
      <c r="A2393" s="84">
        <v>392</v>
      </c>
      <c r="B2393" s="84">
        <v>19</v>
      </c>
      <c r="C2393" s="84" t="s">
        <v>8788</v>
      </c>
      <c r="D2393" s="84" t="s">
        <v>1894</v>
      </c>
      <c r="E2393" s="84" t="s">
        <v>146</v>
      </c>
      <c r="F2393" s="84" t="s">
        <v>1199</v>
      </c>
      <c r="G2393" s="84" t="s">
        <v>147</v>
      </c>
      <c r="H2393" s="85">
        <v>31943</v>
      </c>
      <c r="I2393" s="84" t="s">
        <v>148</v>
      </c>
      <c r="J2393" s="84" t="s">
        <v>8789</v>
      </c>
      <c r="K2393" s="84">
        <v>3134</v>
      </c>
      <c r="L2393" s="84" t="s">
        <v>3669</v>
      </c>
      <c r="M2393" s="84">
        <v>1910392025</v>
      </c>
      <c r="N2393" s="86">
        <v>-20.2</v>
      </c>
      <c r="O2393" s="86">
        <v>20.2</v>
      </c>
      <c r="P2393" s="86">
        <v>0</v>
      </c>
      <c r="Q2393" s="84" t="s">
        <v>8790</v>
      </c>
      <c r="S2393" s="84">
        <v>2392</v>
      </c>
    </row>
    <row r="2394" spans="1:19" x14ac:dyDescent="0.3">
      <c r="A2394" s="84">
        <v>387</v>
      </c>
      <c r="B2394" s="84">
        <v>20</v>
      </c>
      <c r="C2394" s="84" t="s">
        <v>8791</v>
      </c>
      <c r="D2394" s="84" t="s">
        <v>1166</v>
      </c>
      <c r="E2394" s="84" t="s">
        <v>146</v>
      </c>
      <c r="F2394" s="84" t="s">
        <v>147</v>
      </c>
      <c r="G2394" s="84" t="s">
        <v>147</v>
      </c>
      <c r="H2394" s="85">
        <v>37479</v>
      </c>
      <c r="I2394" s="84" t="s">
        <v>148</v>
      </c>
      <c r="J2394" s="84" t="s">
        <v>8792</v>
      </c>
      <c r="K2394" s="84">
        <v>1210</v>
      </c>
      <c r="L2394" s="84" t="s">
        <v>261</v>
      </c>
      <c r="M2394" s="84">
        <v>2010387081</v>
      </c>
      <c r="N2394" s="86">
        <v>-20.2</v>
      </c>
      <c r="O2394" s="86">
        <v>20.2</v>
      </c>
      <c r="P2394" s="86">
        <v>0</v>
      </c>
      <c r="Q2394" s="84" t="s">
        <v>8793</v>
      </c>
      <c r="S2394" s="84">
        <v>2393</v>
      </c>
    </row>
    <row r="2395" spans="1:19" x14ac:dyDescent="0.3">
      <c r="A2395" s="84">
        <v>702</v>
      </c>
      <c r="B2395" s="84">
        <v>19</v>
      </c>
      <c r="C2395" s="84" t="s">
        <v>8794</v>
      </c>
      <c r="D2395" s="84" t="s">
        <v>511</v>
      </c>
      <c r="E2395" s="84" t="s">
        <v>165</v>
      </c>
      <c r="F2395" s="84" t="s">
        <v>147</v>
      </c>
      <c r="G2395" s="84" t="s">
        <v>147</v>
      </c>
      <c r="H2395" s="85">
        <v>36167</v>
      </c>
      <c r="I2395" s="84" t="s">
        <v>148</v>
      </c>
      <c r="J2395" s="84" t="s">
        <v>8795</v>
      </c>
      <c r="K2395" s="84">
        <v>2103</v>
      </c>
      <c r="L2395" s="84" t="s">
        <v>2326</v>
      </c>
      <c r="M2395" s="84">
        <v>1910702040</v>
      </c>
      <c r="N2395" s="86">
        <v>-20.2</v>
      </c>
      <c r="O2395" s="86">
        <v>20.2</v>
      </c>
      <c r="P2395" s="86">
        <v>0</v>
      </c>
      <c r="Q2395" s="84" t="s">
        <v>8796</v>
      </c>
      <c r="S2395" s="84">
        <v>2394</v>
      </c>
    </row>
    <row r="2396" spans="1:19" x14ac:dyDescent="0.3">
      <c r="A2396" s="84">
        <v>-39</v>
      </c>
      <c r="B2396" s="84">
        <v>19</v>
      </c>
      <c r="C2396" s="84" t="s">
        <v>8797</v>
      </c>
      <c r="D2396" s="84" t="s">
        <v>5855</v>
      </c>
      <c r="E2396" s="84" t="s">
        <v>165</v>
      </c>
      <c r="F2396" s="84" t="s">
        <v>147</v>
      </c>
      <c r="G2396" s="84" t="s">
        <v>147</v>
      </c>
      <c r="H2396" s="85">
        <v>28547</v>
      </c>
      <c r="I2396" s="84" t="s">
        <v>148</v>
      </c>
      <c r="J2396" s="84" t="s">
        <v>8798</v>
      </c>
      <c r="K2396" s="84">
        <v>2700</v>
      </c>
      <c r="L2396" s="84" t="s">
        <v>2692</v>
      </c>
      <c r="M2396" s="84">
        <v>1940039016</v>
      </c>
      <c r="N2396" s="86">
        <v>-20.2</v>
      </c>
      <c r="O2396" s="86">
        <v>20.2</v>
      </c>
      <c r="P2396" s="86">
        <v>0</v>
      </c>
      <c r="Q2396" s="84" t="s">
        <v>8799</v>
      </c>
      <c r="R2396" s="84" t="s">
        <v>220</v>
      </c>
      <c r="S2396" s="84">
        <v>2395</v>
      </c>
    </row>
    <row r="2397" spans="1:19" x14ac:dyDescent="0.3">
      <c r="A2397" s="84">
        <v>702</v>
      </c>
      <c r="B2397" s="84">
        <v>19</v>
      </c>
      <c r="C2397" s="84" t="s">
        <v>8800</v>
      </c>
      <c r="D2397" s="84" t="s">
        <v>1931</v>
      </c>
      <c r="E2397" s="84" t="s">
        <v>165</v>
      </c>
      <c r="F2397" s="84" t="s">
        <v>147</v>
      </c>
      <c r="G2397" s="84" t="s">
        <v>147</v>
      </c>
      <c r="H2397" s="85">
        <v>36600</v>
      </c>
      <c r="I2397" s="84" t="s">
        <v>148</v>
      </c>
      <c r="J2397" s="84" t="s">
        <v>8801</v>
      </c>
      <c r="K2397" s="84">
        <v>5020</v>
      </c>
      <c r="L2397" s="84" t="s">
        <v>307</v>
      </c>
      <c r="M2397" s="84">
        <v>1910702041</v>
      </c>
      <c r="N2397" s="86">
        <v>-20.2</v>
      </c>
      <c r="O2397" s="86">
        <v>20.2</v>
      </c>
      <c r="P2397" s="86">
        <v>0</v>
      </c>
      <c r="Q2397" s="84" t="s">
        <v>8802</v>
      </c>
      <c r="S2397" s="84">
        <v>2396</v>
      </c>
    </row>
    <row r="2398" spans="1:19" x14ac:dyDescent="0.3">
      <c r="A2398" s="84">
        <v>391</v>
      </c>
      <c r="B2398" s="84">
        <v>19</v>
      </c>
      <c r="C2398" s="84" t="s">
        <v>8803</v>
      </c>
      <c r="D2398" s="84" t="s">
        <v>1166</v>
      </c>
      <c r="E2398" s="84" t="s">
        <v>146</v>
      </c>
      <c r="F2398" s="84" t="s">
        <v>147</v>
      </c>
      <c r="G2398" s="84" t="s">
        <v>147</v>
      </c>
      <c r="H2398" s="85">
        <v>35318</v>
      </c>
      <c r="I2398" s="84" t="s">
        <v>148</v>
      </c>
      <c r="J2398" s="84" t="s">
        <v>8804</v>
      </c>
      <c r="K2398" s="84">
        <v>1080</v>
      </c>
      <c r="L2398" s="84" t="s">
        <v>343</v>
      </c>
      <c r="M2398" s="84">
        <v>1910391069</v>
      </c>
      <c r="N2398" s="86">
        <v>-20.2</v>
      </c>
      <c r="O2398" s="86">
        <v>20.2</v>
      </c>
      <c r="P2398" s="86">
        <v>0</v>
      </c>
      <c r="Q2398" s="84" t="s">
        <v>8805</v>
      </c>
      <c r="S2398" s="84">
        <v>2397</v>
      </c>
    </row>
    <row r="2399" spans="1:19" x14ac:dyDescent="0.3">
      <c r="A2399" s="84">
        <v>702</v>
      </c>
      <c r="B2399" s="84">
        <v>18</v>
      </c>
      <c r="C2399" s="84" t="s">
        <v>8806</v>
      </c>
      <c r="D2399" s="84" t="s">
        <v>1180</v>
      </c>
      <c r="E2399" s="84" t="s">
        <v>146</v>
      </c>
      <c r="F2399" s="84" t="s">
        <v>147</v>
      </c>
      <c r="G2399" s="84" t="s">
        <v>147</v>
      </c>
      <c r="H2399" s="85">
        <v>32263</v>
      </c>
      <c r="I2399" s="84" t="s">
        <v>148</v>
      </c>
      <c r="J2399" s="84" t="s">
        <v>8807</v>
      </c>
      <c r="K2399" s="84">
        <v>1160</v>
      </c>
      <c r="L2399" s="84" t="s">
        <v>8408</v>
      </c>
      <c r="M2399" s="84">
        <v>1810702001</v>
      </c>
      <c r="N2399" s="86">
        <v>-20.2</v>
      </c>
      <c r="O2399" s="86">
        <v>20.2</v>
      </c>
      <c r="P2399" s="86">
        <v>0</v>
      </c>
      <c r="Q2399" s="84" t="s">
        <v>8808</v>
      </c>
      <c r="S2399" s="84">
        <v>2398</v>
      </c>
    </row>
    <row r="2400" spans="1:19" x14ac:dyDescent="0.3">
      <c r="A2400" s="84">
        <v>-44</v>
      </c>
      <c r="B2400" s="84">
        <v>20</v>
      </c>
      <c r="C2400" s="84" t="s">
        <v>8806</v>
      </c>
      <c r="D2400" s="84" t="s">
        <v>8809</v>
      </c>
      <c r="E2400" s="84" t="s">
        <v>165</v>
      </c>
      <c r="F2400" s="84" t="s">
        <v>8810</v>
      </c>
      <c r="G2400" s="84" t="s">
        <v>147</v>
      </c>
      <c r="H2400" s="85">
        <v>31523</v>
      </c>
      <c r="I2400" s="84" t="s">
        <v>228</v>
      </c>
      <c r="J2400" s="84" t="s">
        <v>8811</v>
      </c>
      <c r="K2400" s="84">
        <v>66424</v>
      </c>
      <c r="L2400" s="84" t="s">
        <v>147</v>
      </c>
      <c r="M2400" s="84">
        <v>2030044006</v>
      </c>
      <c r="N2400" s="86">
        <v>-20.2</v>
      </c>
      <c r="O2400" s="86">
        <v>20.2</v>
      </c>
      <c r="P2400" s="86">
        <v>0</v>
      </c>
      <c r="Q2400" s="84" t="s">
        <v>8812</v>
      </c>
      <c r="R2400" s="84" t="s">
        <v>607</v>
      </c>
      <c r="S2400" s="84">
        <v>2399</v>
      </c>
    </row>
    <row r="2401" spans="1:19" x14ac:dyDescent="0.3">
      <c r="A2401" s="84">
        <v>702</v>
      </c>
      <c r="B2401" s="84">
        <v>18</v>
      </c>
      <c r="C2401" s="84" t="s">
        <v>8813</v>
      </c>
      <c r="D2401" s="84" t="s">
        <v>3040</v>
      </c>
      <c r="E2401" s="84" t="s">
        <v>165</v>
      </c>
      <c r="F2401" s="84" t="s">
        <v>147</v>
      </c>
      <c r="G2401" s="84" t="s">
        <v>147</v>
      </c>
      <c r="H2401" s="85">
        <v>36232</v>
      </c>
      <c r="I2401" s="84" t="s">
        <v>148</v>
      </c>
      <c r="J2401" s="84" t="s">
        <v>8814</v>
      </c>
      <c r="K2401" s="84">
        <v>1190</v>
      </c>
      <c r="L2401" s="84" t="s">
        <v>253</v>
      </c>
      <c r="M2401" s="84">
        <v>1810702019</v>
      </c>
      <c r="N2401" s="86">
        <v>-20.2</v>
      </c>
      <c r="O2401" s="86">
        <v>20.2</v>
      </c>
      <c r="P2401" s="86">
        <v>0</v>
      </c>
      <c r="Q2401" s="84" t="s">
        <v>8815</v>
      </c>
      <c r="S2401" s="84">
        <v>2400</v>
      </c>
    </row>
    <row r="2402" spans="1:19" x14ac:dyDescent="0.3">
      <c r="A2402" s="84">
        <v>387</v>
      </c>
      <c r="B2402" s="84">
        <v>19</v>
      </c>
      <c r="C2402" s="84" t="s">
        <v>8813</v>
      </c>
      <c r="D2402" s="84" t="s">
        <v>3533</v>
      </c>
      <c r="E2402" s="84" t="s">
        <v>146</v>
      </c>
      <c r="F2402" s="84" t="s">
        <v>147</v>
      </c>
      <c r="G2402" s="84" t="s">
        <v>147</v>
      </c>
      <c r="H2402" s="85">
        <v>32419</v>
      </c>
      <c r="I2402" s="84" t="s">
        <v>228</v>
      </c>
      <c r="J2402" s="84" t="s">
        <v>8816</v>
      </c>
      <c r="K2402" s="84">
        <v>1030</v>
      </c>
      <c r="L2402" s="84" t="s">
        <v>277</v>
      </c>
      <c r="M2402" s="84">
        <v>1910387040</v>
      </c>
      <c r="N2402" s="86">
        <v>-20.2</v>
      </c>
      <c r="O2402" s="86">
        <v>20.2</v>
      </c>
      <c r="P2402" s="86">
        <v>0</v>
      </c>
      <c r="Q2402" s="84" t="s">
        <v>8817</v>
      </c>
      <c r="S2402" s="84">
        <v>2401</v>
      </c>
    </row>
    <row r="2403" spans="1:19" x14ac:dyDescent="0.3">
      <c r="A2403" s="84">
        <v>-39</v>
      </c>
      <c r="B2403" s="84">
        <v>19</v>
      </c>
      <c r="C2403" s="84" t="s">
        <v>8818</v>
      </c>
      <c r="D2403" s="84" t="s">
        <v>2242</v>
      </c>
      <c r="E2403" s="84" t="s">
        <v>146</v>
      </c>
      <c r="F2403" s="84" t="s">
        <v>147</v>
      </c>
      <c r="G2403" s="84" t="s">
        <v>147</v>
      </c>
      <c r="H2403" s="85">
        <v>32532</v>
      </c>
      <c r="I2403" s="84" t="s">
        <v>148</v>
      </c>
      <c r="J2403" s="84" t="s">
        <v>8819</v>
      </c>
      <c r="K2403" s="84">
        <v>1220</v>
      </c>
      <c r="L2403" s="84" t="s">
        <v>150</v>
      </c>
      <c r="M2403" s="84">
        <v>1930039086</v>
      </c>
      <c r="N2403" s="86">
        <v>-20.2</v>
      </c>
      <c r="O2403" s="86">
        <v>20.2</v>
      </c>
      <c r="P2403" s="86">
        <v>0</v>
      </c>
      <c r="Q2403" s="84" t="s">
        <v>8820</v>
      </c>
      <c r="R2403" s="84" t="s">
        <v>220</v>
      </c>
      <c r="S2403" s="84">
        <v>2402</v>
      </c>
    </row>
    <row r="2404" spans="1:19" x14ac:dyDescent="0.3">
      <c r="A2404" s="84">
        <v>230</v>
      </c>
      <c r="B2404" s="84">
        <v>17</v>
      </c>
      <c r="C2404" s="84" t="s">
        <v>8821</v>
      </c>
      <c r="D2404" s="84" t="s">
        <v>8822</v>
      </c>
      <c r="E2404" s="84" t="s">
        <v>146</v>
      </c>
      <c r="F2404" s="84" t="s">
        <v>147</v>
      </c>
      <c r="G2404" s="84" t="s">
        <v>239</v>
      </c>
      <c r="H2404" s="85">
        <v>32157</v>
      </c>
      <c r="I2404" s="84" t="s">
        <v>3184</v>
      </c>
      <c r="J2404" s="84" t="s">
        <v>8823</v>
      </c>
      <c r="K2404" s="84">
        <v>1100</v>
      </c>
      <c r="L2404" s="84" t="s">
        <v>155</v>
      </c>
      <c r="M2404" s="84">
        <v>1710230038</v>
      </c>
      <c r="N2404" s="86">
        <v>-20.2</v>
      </c>
      <c r="O2404" s="86">
        <v>20.2</v>
      </c>
      <c r="P2404" s="86">
        <v>0</v>
      </c>
      <c r="Q2404" s="84" t="s">
        <v>8824</v>
      </c>
      <c r="S2404" s="84">
        <v>2403</v>
      </c>
    </row>
    <row r="2405" spans="1:19" x14ac:dyDescent="0.3">
      <c r="A2405" s="84">
        <v>-39</v>
      </c>
      <c r="B2405" s="84">
        <v>20</v>
      </c>
      <c r="C2405" s="84" t="s">
        <v>8825</v>
      </c>
      <c r="D2405" s="84" t="s">
        <v>8826</v>
      </c>
      <c r="E2405" s="84" t="s">
        <v>146</v>
      </c>
      <c r="F2405" s="84" t="s">
        <v>147</v>
      </c>
      <c r="G2405" s="84" t="s">
        <v>147</v>
      </c>
      <c r="H2405" s="85">
        <v>32611</v>
      </c>
      <c r="I2405" s="84" t="s">
        <v>228</v>
      </c>
      <c r="J2405" s="84" t="s">
        <v>8827</v>
      </c>
      <c r="K2405" s="84">
        <v>74906</v>
      </c>
      <c r="L2405" s="84" t="s">
        <v>147</v>
      </c>
      <c r="M2405" s="84">
        <v>2030039015</v>
      </c>
      <c r="N2405" s="86">
        <v>-20.2</v>
      </c>
      <c r="O2405" s="86">
        <v>20.2</v>
      </c>
      <c r="P2405" s="86">
        <v>0</v>
      </c>
      <c r="Q2405" s="84" t="s">
        <v>8828</v>
      </c>
      <c r="R2405" s="84" t="s">
        <v>220</v>
      </c>
      <c r="S2405" s="84">
        <v>2404</v>
      </c>
    </row>
    <row r="2406" spans="1:19" x14ac:dyDescent="0.3">
      <c r="A2406" s="84">
        <v>-39</v>
      </c>
      <c r="B2406" s="84">
        <v>19</v>
      </c>
      <c r="C2406" s="84" t="s">
        <v>8825</v>
      </c>
      <c r="D2406" s="84" t="s">
        <v>1460</v>
      </c>
      <c r="E2406" s="84" t="s">
        <v>146</v>
      </c>
      <c r="F2406" s="84" t="s">
        <v>147</v>
      </c>
      <c r="G2406" s="84" t="s">
        <v>147</v>
      </c>
      <c r="H2406" s="85">
        <v>23439</v>
      </c>
      <c r="I2406" s="84" t="s">
        <v>228</v>
      </c>
      <c r="J2406" s="84" t="s">
        <v>8829</v>
      </c>
      <c r="K2406" s="84">
        <v>21339</v>
      </c>
      <c r="L2406" s="84" t="s">
        <v>147</v>
      </c>
      <c r="M2406" s="84">
        <v>1940039060</v>
      </c>
      <c r="N2406" s="86">
        <v>-20.2</v>
      </c>
      <c r="O2406" s="86">
        <v>20.2</v>
      </c>
      <c r="P2406" s="86">
        <v>0</v>
      </c>
      <c r="Q2406" s="84" t="s">
        <v>8830</v>
      </c>
      <c r="R2406" s="84" t="s">
        <v>220</v>
      </c>
      <c r="S2406" s="84">
        <v>2405</v>
      </c>
    </row>
    <row r="2407" spans="1:19" x14ac:dyDescent="0.3">
      <c r="A2407" s="84">
        <v>-39</v>
      </c>
      <c r="B2407" s="84">
        <v>18</v>
      </c>
      <c r="C2407" s="84" t="s">
        <v>8831</v>
      </c>
      <c r="D2407" s="84" t="s">
        <v>1894</v>
      </c>
      <c r="E2407" s="84" t="s">
        <v>146</v>
      </c>
      <c r="F2407" s="84" t="s">
        <v>8832</v>
      </c>
      <c r="G2407" s="84" t="s">
        <v>147</v>
      </c>
      <c r="H2407" s="85">
        <v>32204</v>
      </c>
      <c r="I2407" s="84" t="s">
        <v>228</v>
      </c>
      <c r="J2407" s="84" t="s">
        <v>8833</v>
      </c>
      <c r="K2407" s="84">
        <v>10119</v>
      </c>
      <c r="L2407" s="84" t="s">
        <v>4056</v>
      </c>
      <c r="M2407" s="84">
        <v>1840039011</v>
      </c>
      <c r="N2407" s="86">
        <v>-20.2</v>
      </c>
      <c r="O2407" s="86">
        <v>20.2</v>
      </c>
      <c r="P2407" s="86">
        <v>0</v>
      </c>
      <c r="Q2407" s="84" t="s">
        <v>8834</v>
      </c>
      <c r="R2407" s="84" t="s">
        <v>220</v>
      </c>
      <c r="S2407" s="84">
        <v>2406</v>
      </c>
    </row>
    <row r="2408" spans="1:19" x14ac:dyDescent="0.3">
      <c r="A2408" s="84">
        <v>582</v>
      </c>
      <c r="B2408" s="84">
        <v>19</v>
      </c>
      <c r="C2408" s="84" t="s">
        <v>8835</v>
      </c>
      <c r="D2408" s="84" t="s">
        <v>566</v>
      </c>
      <c r="E2408" s="84" t="s">
        <v>165</v>
      </c>
      <c r="F2408" s="84" t="s">
        <v>147</v>
      </c>
      <c r="G2408" s="84" t="s">
        <v>147</v>
      </c>
      <c r="H2408" s="85">
        <v>34736</v>
      </c>
      <c r="I2408" s="84" t="s">
        <v>148</v>
      </c>
      <c r="J2408" s="84" t="s">
        <v>8836</v>
      </c>
      <c r="K2408" s="84">
        <v>1020</v>
      </c>
      <c r="L2408" s="84" t="s">
        <v>161</v>
      </c>
      <c r="M2408" s="84">
        <v>1910582050</v>
      </c>
      <c r="N2408" s="86">
        <v>-20.2</v>
      </c>
      <c r="O2408" s="86">
        <v>20.2</v>
      </c>
      <c r="P2408" s="86">
        <v>0</v>
      </c>
      <c r="Q2408" s="84" t="s">
        <v>8837</v>
      </c>
      <c r="S2408" s="84">
        <v>2407</v>
      </c>
    </row>
    <row r="2409" spans="1:19" x14ac:dyDescent="0.3">
      <c r="A2409" s="84">
        <v>-39</v>
      </c>
      <c r="B2409" s="84">
        <v>19</v>
      </c>
      <c r="C2409" s="84" t="s">
        <v>8838</v>
      </c>
      <c r="D2409" s="84" t="s">
        <v>2041</v>
      </c>
      <c r="E2409" s="84" t="s">
        <v>146</v>
      </c>
      <c r="F2409" s="84" t="s">
        <v>147</v>
      </c>
      <c r="G2409" s="84" t="s">
        <v>147</v>
      </c>
      <c r="H2409" s="85">
        <v>32893</v>
      </c>
      <c r="I2409" s="84" t="s">
        <v>228</v>
      </c>
      <c r="J2409" s="84" t="s">
        <v>8839</v>
      </c>
      <c r="K2409" s="84">
        <v>45138</v>
      </c>
      <c r="L2409" s="84" t="s">
        <v>147</v>
      </c>
      <c r="M2409" s="84">
        <v>1940039043</v>
      </c>
      <c r="N2409" s="86">
        <v>-20.2</v>
      </c>
      <c r="O2409" s="86">
        <v>20.2</v>
      </c>
      <c r="P2409" s="86">
        <v>0</v>
      </c>
      <c r="Q2409" s="84" t="s">
        <v>8840</v>
      </c>
      <c r="R2409" s="84" t="s">
        <v>220</v>
      </c>
      <c r="S2409" s="84">
        <v>2408</v>
      </c>
    </row>
    <row r="2410" spans="1:19" x14ac:dyDescent="0.3">
      <c r="A2410" s="84">
        <v>229</v>
      </c>
      <c r="B2410" s="84">
        <v>20</v>
      </c>
      <c r="C2410" s="84" t="s">
        <v>8841</v>
      </c>
      <c r="D2410" s="84" t="s">
        <v>3209</v>
      </c>
      <c r="E2410" s="84" t="s">
        <v>165</v>
      </c>
      <c r="F2410" s="84" t="s">
        <v>147</v>
      </c>
      <c r="G2410" s="84" t="s">
        <v>147</v>
      </c>
      <c r="H2410" s="85">
        <v>36866</v>
      </c>
      <c r="I2410" s="84" t="s">
        <v>1119</v>
      </c>
      <c r="J2410" s="84" t="s">
        <v>8842</v>
      </c>
      <c r="K2410" s="84">
        <v>2481</v>
      </c>
      <c r="L2410" s="84" t="s">
        <v>3049</v>
      </c>
      <c r="M2410" s="84">
        <v>2010229046</v>
      </c>
      <c r="N2410" s="86">
        <v>-20.2</v>
      </c>
      <c r="O2410" s="86">
        <v>20.2</v>
      </c>
      <c r="P2410" s="86">
        <v>0</v>
      </c>
      <c r="Q2410" s="84" t="s">
        <v>8843</v>
      </c>
      <c r="S2410" s="84">
        <v>2409</v>
      </c>
    </row>
    <row r="2411" spans="1:19" x14ac:dyDescent="0.3">
      <c r="A2411" s="84">
        <v>1389</v>
      </c>
      <c r="B2411" s="84">
        <v>18</v>
      </c>
      <c r="C2411" s="84" t="s">
        <v>8844</v>
      </c>
      <c r="D2411" s="84" t="s">
        <v>1024</v>
      </c>
      <c r="E2411" s="84" t="s">
        <v>146</v>
      </c>
      <c r="F2411" s="84" t="s">
        <v>147</v>
      </c>
      <c r="G2411" s="84" t="s">
        <v>147</v>
      </c>
      <c r="H2411" s="85">
        <v>35163</v>
      </c>
      <c r="I2411" s="84" t="s">
        <v>148</v>
      </c>
      <c r="J2411" s="84" t="s">
        <v>8845</v>
      </c>
      <c r="K2411" s="84">
        <v>1120</v>
      </c>
      <c r="L2411" s="84" t="s">
        <v>272</v>
      </c>
      <c r="M2411" s="84">
        <v>1810389935</v>
      </c>
      <c r="N2411" s="86">
        <v>-20.2</v>
      </c>
      <c r="O2411" s="86">
        <v>20.2</v>
      </c>
      <c r="P2411" s="86">
        <v>0</v>
      </c>
      <c r="Q2411" s="84" t="s">
        <v>8846</v>
      </c>
      <c r="S2411" s="84">
        <v>2410</v>
      </c>
    </row>
    <row r="2412" spans="1:19" x14ac:dyDescent="0.3">
      <c r="A2412" s="84">
        <v>387</v>
      </c>
      <c r="B2412" s="84">
        <v>20</v>
      </c>
      <c r="C2412" s="84" t="s">
        <v>8847</v>
      </c>
      <c r="D2412" s="84" t="s">
        <v>4161</v>
      </c>
      <c r="E2412" s="84" t="s">
        <v>165</v>
      </c>
      <c r="F2412" s="84" t="s">
        <v>147</v>
      </c>
      <c r="G2412" s="84" t="s">
        <v>147</v>
      </c>
      <c r="H2412" s="85">
        <v>36816</v>
      </c>
      <c r="I2412" s="84" t="s">
        <v>148</v>
      </c>
      <c r="J2412" s="84" t="s">
        <v>8848</v>
      </c>
      <c r="K2412" s="84">
        <v>2291</v>
      </c>
      <c r="L2412" s="84" t="s">
        <v>8849</v>
      </c>
      <c r="M2412" s="84">
        <v>2010387082</v>
      </c>
      <c r="N2412" s="86">
        <v>-20.2</v>
      </c>
      <c r="O2412" s="86">
        <v>20.2</v>
      </c>
      <c r="P2412" s="86">
        <v>0</v>
      </c>
      <c r="Q2412" s="84" t="s">
        <v>8850</v>
      </c>
      <c r="S2412" s="84">
        <v>2411</v>
      </c>
    </row>
    <row r="2413" spans="1:19" x14ac:dyDescent="0.3">
      <c r="A2413" s="84">
        <v>702</v>
      </c>
      <c r="B2413" s="84">
        <v>18</v>
      </c>
      <c r="C2413" s="84" t="s">
        <v>8851</v>
      </c>
      <c r="D2413" s="84" t="s">
        <v>8673</v>
      </c>
      <c r="E2413" s="84" t="s">
        <v>165</v>
      </c>
      <c r="F2413" s="84" t="s">
        <v>147</v>
      </c>
      <c r="G2413" s="84" t="s">
        <v>147</v>
      </c>
      <c r="H2413" s="85">
        <v>36019</v>
      </c>
      <c r="I2413" s="84" t="s">
        <v>148</v>
      </c>
      <c r="J2413" s="84" t="s">
        <v>8852</v>
      </c>
      <c r="K2413" s="84">
        <v>2103</v>
      </c>
      <c r="L2413" s="84" t="s">
        <v>2326</v>
      </c>
      <c r="M2413" s="84">
        <v>1810702045</v>
      </c>
      <c r="N2413" s="86">
        <v>-20.2</v>
      </c>
      <c r="O2413" s="86">
        <v>20.2</v>
      </c>
      <c r="P2413" s="86">
        <v>0</v>
      </c>
      <c r="Q2413" s="84" t="s">
        <v>8853</v>
      </c>
      <c r="S2413" s="84">
        <v>2412</v>
      </c>
    </row>
    <row r="2414" spans="1:19" x14ac:dyDescent="0.3">
      <c r="A2414" s="84">
        <v>230</v>
      </c>
      <c r="B2414" s="84">
        <v>20</v>
      </c>
      <c r="C2414" s="84" t="s">
        <v>8854</v>
      </c>
      <c r="D2414" s="84" t="s">
        <v>234</v>
      </c>
      <c r="E2414" s="84" t="s">
        <v>146</v>
      </c>
      <c r="F2414" s="84" t="s">
        <v>147</v>
      </c>
      <c r="G2414" s="84" t="s">
        <v>430</v>
      </c>
      <c r="H2414" s="85">
        <v>32074</v>
      </c>
      <c r="I2414" s="84" t="s">
        <v>148</v>
      </c>
      <c r="J2414" s="84" t="s">
        <v>8855</v>
      </c>
      <c r="K2414" s="84">
        <v>1140</v>
      </c>
      <c r="L2414" s="84" t="s">
        <v>387</v>
      </c>
      <c r="M2414" s="84">
        <v>2010230049</v>
      </c>
      <c r="N2414" s="86">
        <v>-20.2</v>
      </c>
      <c r="O2414" s="86">
        <v>20.2</v>
      </c>
      <c r="P2414" s="86">
        <v>0</v>
      </c>
      <c r="Q2414" s="84" t="s">
        <v>8856</v>
      </c>
      <c r="S2414" s="84">
        <v>2413</v>
      </c>
    </row>
    <row r="2415" spans="1:19" x14ac:dyDescent="0.3">
      <c r="A2415" s="84">
        <v>582</v>
      </c>
      <c r="B2415" s="84">
        <v>16</v>
      </c>
      <c r="C2415" s="84" t="s">
        <v>8857</v>
      </c>
      <c r="D2415" s="84" t="s">
        <v>8858</v>
      </c>
      <c r="E2415" s="84" t="s">
        <v>146</v>
      </c>
      <c r="F2415" s="84" t="s">
        <v>147</v>
      </c>
      <c r="G2415" s="84" t="s">
        <v>147</v>
      </c>
      <c r="H2415" s="85">
        <v>33998</v>
      </c>
      <c r="I2415" s="84" t="s">
        <v>148</v>
      </c>
      <c r="J2415" s="84" t="s">
        <v>8859</v>
      </c>
      <c r="K2415" s="84">
        <v>3193</v>
      </c>
      <c r="L2415" s="84" t="s">
        <v>8860</v>
      </c>
      <c r="M2415" s="84">
        <v>1610582042</v>
      </c>
      <c r="N2415" s="86">
        <v>-20.2</v>
      </c>
      <c r="O2415" s="86">
        <v>20.2</v>
      </c>
      <c r="P2415" s="86">
        <v>0</v>
      </c>
      <c r="Q2415" s="84" t="s">
        <v>8861</v>
      </c>
      <c r="R2415" s="84" t="s">
        <v>198</v>
      </c>
      <c r="S2415" s="84">
        <v>2414</v>
      </c>
    </row>
    <row r="2416" spans="1:19" x14ac:dyDescent="0.3">
      <c r="A2416" s="84">
        <v>-44</v>
      </c>
      <c r="B2416" s="84">
        <v>20</v>
      </c>
      <c r="C2416" s="84" t="s">
        <v>8862</v>
      </c>
      <c r="D2416" s="84" t="s">
        <v>1343</v>
      </c>
      <c r="E2416" s="84" t="s">
        <v>165</v>
      </c>
      <c r="F2416" s="84" t="s">
        <v>1194</v>
      </c>
      <c r="G2416" s="84" t="s">
        <v>147</v>
      </c>
      <c r="H2416" s="85">
        <v>31483</v>
      </c>
      <c r="I2416" s="84" t="s">
        <v>148</v>
      </c>
      <c r="J2416" s="84" t="s">
        <v>8863</v>
      </c>
      <c r="K2416" s="84">
        <v>3400</v>
      </c>
      <c r="L2416" s="84" t="s">
        <v>8864</v>
      </c>
      <c r="M2416" s="84">
        <v>2030044028</v>
      </c>
      <c r="N2416" s="86">
        <v>-20.2</v>
      </c>
      <c r="O2416" s="86">
        <v>20.2</v>
      </c>
      <c r="P2416" s="86">
        <v>0</v>
      </c>
      <c r="Q2416" s="84" t="s">
        <v>8865</v>
      </c>
      <c r="R2416" s="84" t="s">
        <v>607</v>
      </c>
      <c r="S2416" s="84">
        <v>2415</v>
      </c>
    </row>
    <row r="2417" spans="1:19" x14ac:dyDescent="0.3">
      <c r="A2417" s="84">
        <v>390</v>
      </c>
      <c r="B2417" s="84">
        <v>20</v>
      </c>
      <c r="C2417" s="84" t="s">
        <v>8866</v>
      </c>
      <c r="D2417" s="84" t="s">
        <v>1460</v>
      </c>
      <c r="E2417" s="84" t="s">
        <v>146</v>
      </c>
      <c r="F2417" s="84" t="s">
        <v>147</v>
      </c>
      <c r="G2417" s="84" t="s">
        <v>147</v>
      </c>
      <c r="H2417" s="85">
        <v>33846</v>
      </c>
      <c r="I2417" s="84" t="s">
        <v>6803</v>
      </c>
      <c r="J2417" s="84" t="s">
        <v>8867</v>
      </c>
      <c r="K2417" s="84">
        <v>82223</v>
      </c>
      <c r="L2417" s="84" t="s">
        <v>8868</v>
      </c>
      <c r="M2417" s="84">
        <v>2010390057</v>
      </c>
      <c r="N2417" s="86">
        <v>-20.2</v>
      </c>
      <c r="O2417" s="86">
        <v>20.2</v>
      </c>
      <c r="P2417" s="86">
        <v>0</v>
      </c>
      <c r="Q2417" s="84" t="s">
        <v>8869</v>
      </c>
      <c r="S2417" s="84">
        <v>2416</v>
      </c>
    </row>
    <row r="2418" spans="1:19" x14ac:dyDescent="0.3">
      <c r="A2418" s="84">
        <v>613</v>
      </c>
      <c r="B2418" s="84">
        <v>18</v>
      </c>
      <c r="C2418" s="84" t="s">
        <v>8870</v>
      </c>
      <c r="D2418" s="84" t="s">
        <v>5855</v>
      </c>
      <c r="E2418" s="84" t="s">
        <v>165</v>
      </c>
      <c r="F2418" s="84" t="s">
        <v>147</v>
      </c>
      <c r="G2418" s="84" t="s">
        <v>159</v>
      </c>
      <c r="H2418" s="85">
        <v>34865</v>
      </c>
      <c r="I2418" s="84" t="s">
        <v>148</v>
      </c>
      <c r="J2418" s="84" t="s">
        <v>8871</v>
      </c>
      <c r="K2418" s="84">
        <v>1100</v>
      </c>
      <c r="L2418" s="84" t="s">
        <v>168</v>
      </c>
      <c r="M2418" s="84">
        <v>1810613011</v>
      </c>
      <c r="N2418" s="86">
        <v>-20.2</v>
      </c>
      <c r="O2418" s="86">
        <v>20.2</v>
      </c>
      <c r="P2418" s="86">
        <v>0</v>
      </c>
      <c r="Q2418" s="84" t="s">
        <v>8872</v>
      </c>
      <c r="S2418" s="84">
        <v>2417</v>
      </c>
    </row>
    <row r="2419" spans="1:19" x14ac:dyDescent="0.3">
      <c r="A2419" s="84">
        <v>1389</v>
      </c>
      <c r="B2419" s="84">
        <v>19</v>
      </c>
      <c r="C2419" s="84" t="s">
        <v>8873</v>
      </c>
      <c r="D2419" s="84" t="s">
        <v>1927</v>
      </c>
      <c r="E2419" s="84" t="s">
        <v>165</v>
      </c>
      <c r="F2419" s="84" t="s">
        <v>147</v>
      </c>
      <c r="G2419" s="84" t="s">
        <v>147</v>
      </c>
      <c r="H2419" s="85">
        <v>36619</v>
      </c>
      <c r="I2419" s="84" t="s">
        <v>148</v>
      </c>
      <c r="J2419" s="84" t="s">
        <v>8874</v>
      </c>
      <c r="K2419" s="84">
        <v>3423</v>
      </c>
      <c r="L2419" s="84" t="s">
        <v>8875</v>
      </c>
      <c r="M2419" s="84">
        <v>1910389201</v>
      </c>
      <c r="N2419" s="86">
        <v>-20.2</v>
      </c>
      <c r="O2419" s="86">
        <v>20.2</v>
      </c>
      <c r="P2419" s="86">
        <v>0</v>
      </c>
      <c r="Q2419" s="84" t="s">
        <v>8876</v>
      </c>
      <c r="S2419" s="84">
        <v>2418</v>
      </c>
    </row>
    <row r="2420" spans="1:19" x14ac:dyDescent="0.3">
      <c r="A2420" s="84">
        <v>1389</v>
      </c>
      <c r="B2420" s="84">
        <v>19</v>
      </c>
      <c r="C2420" s="84" t="s">
        <v>8873</v>
      </c>
      <c r="D2420" s="84" t="s">
        <v>8877</v>
      </c>
      <c r="E2420" s="84" t="s">
        <v>165</v>
      </c>
      <c r="F2420" s="84" t="s">
        <v>147</v>
      </c>
      <c r="G2420" s="84" t="s">
        <v>147</v>
      </c>
      <c r="H2420" s="85">
        <v>36474</v>
      </c>
      <c r="I2420" s="84" t="s">
        <v>228</v>
      </c>
      <c r="J2420" s="84" t="s">
        <v>8878</v>
      </c>
      <c r="K2420" s="84">
        <v>1200</v>
      </c>
      <c r="L2420" s="84" t="s">
        <v>155</v>
      </c>
      <c r="M2420" s="84">
        <v>1910389200</v>
      </c>
      <c r="N2420" s="86">
        <v>-20.2</v>
      </c>
      <c r="O2420" s="86">
        <v>20.2</v>
      </c>
      <c r="P2420" s="86">
        <v>0</v>
      </c>
      <c r="Q2420" s="84" t="s">
        <v>8879</v>
      </c>
      <c r="S2420" s="84">
        <v>2419</v>
      </c>
    </row>
    <row r="2421" spans="1:19" x14ac:dyDescent="0.3">
      <c r="A2421" s="84">
        <v>390</v>
      </c>
      <c r="B2421" s="84">
        <v>20</v>
      </c>
      <c r="C2421" s="84" t="s">
        <v>8880</v>
      </c>
      <c r="D2421" s="84" t="s">
        <v>6279</v>
      </c>
      <c r="E2421" s="84" t="s">
        <v>165</v>
      </c>
      <c r="F2421" s="84" t="s">
        <v>147</v>
      </c>
      <c r="G2421" s="84" t="s">
        <v>430</v>
      </c>
      <c r="H2421" s="85">
        <v>34795</v>
      </c>
      <c r="I2421" s="84" t="s">
        <v>148</v>
      </c>
      <c r="J2421" s="84" t="s">
        <v>8881</v>
      </c>
      <c r="K2421" s="84">
        <v>3621</v>
      </c>
      <c r="L2421" s="84" t="s">
        <v>8882</v>
      </c>
      <c r="M2421" s="84">
        <v>2010390058</v>
      </c>
      <c r="N2421" s="86">
        <v>-20.2</v>
      </c>
      <c r="O2421" s="86">
        <v>20.2</v>
      </c>
      <c r="P2421" s="86">
        <v>0</v>
      </c>
      <c r="Q2421" s="84" t="s">
        <v>8883</v>
      </c>
      <c r="S2421" s="84">
        <v>2420</v>
      </c>
    </row>
    <row r="2422" spans="1:19" x14ac:dyDescent="0.3">
      <c r="A2422" s="84">
        <v>389</v>
      </c>
      <c r="B2422" s="84">
        <v>20</v>
      </c>
      <c r="C2422" s="84" t="s">
        <v>8884</v>
      </c>
      <c r="D2422" s="84" t="s">
        <v>415</v>
      </c>
      <c r="E2422" s="84" t="s">
        <v>146</v>
      </c>
      <c r="F2422" s="84" t="s">
        <v>147</v>
      </c>
      <c r="G2422" s="84" t="s">
        <v>147</v>
      </c>
      <c r="H2422" s="85">
        <v>36969</v>
      </c>
      <c r="I2422" s="84" t="s">
        <v>148</v>
      </c>
      <c r="J2422" s="84" t="s">
        <v>8885</v>
      </c>
      <c r="K2422" s="84">
        <v>2511</v>
      </c>
      <c r="L2422" s="84" t="s">
        <v>8886</v>
      </c>
      <c r="M2422" s="84">
        <v>2010389162</v>
      </c>
      <c r="N2422" s="86">
        <v>-20.2</v>
      </c>
      <c r="O2422" s="86">
        <v>20.2</v>
      </c>
      <c r="P2422" s="86">
        <v>0</v>
      </c>
      <c r="Q2422" s="84" t="s">
        <v>8887</v>
      </c>
      <c r="S2422" s="84">
        <v>2421</v>
      </c>
    </row>
    <row r="2423" spans="1:19" x14ac:dyDescent="0.3">
      <c r="A2423" s="84">
        <v>702</v>
      </c>
      <c r="B2423" s="84">
        <v>17</v>
      </c>
      <c r="C2423" s="84" t="s">
        <v>8888</v>
      </c>
      <c r="D2423" s="84" t="s">
        <v>2651</v>
      </c>
      <c r="E2423" s="84" t="s">
        <v>165</v>
      </c>
      <c r="F2423" s="84" t="s">
        <v>147</v>
      </c>
      <c r="G2423" s="84" t="s">
        <v>147</v>
      </c>
      <c r="H2423" s="85">
        <v>35705</v>
      </c>
      <c r="I2423" s="84" t="s">
        <v>148</v>
      </c>
      <c r="J2423" s="84" t="s">
        <v>8889</v>
      </c>
      <c r="K2423" s="84">
        <v>1020</v>
      </c>
      <c r="L2423" s="84" t="s">
        <v>161</v>
      </c>
      <c r="M2423" s="84">
        <v>1710702043</v>
      </c>
      <c r="N2423" s="86">
        <v>-20.2</v>
      </c>
      <c r="O2423" s="86">
        <v>20.2</v>
      </c>
      <c r="P2423" s="86">
        <v>0</v>
      </c>
      <c r="Q2423" s="84" t="s">
        <v>8890</v>
      </c>
      <c r="S2423" s="84">
        <v>2422</v>
      </c>
    </row>
    <row r="2424" spans="1:19" x14ac:dyDescent="0.3">
      <c r="A2424" s="84">
        <v>702</v>
      </c>
      <c r="B2424" s="84">
        <v>20</v>
      </c>
      <c r="C2424" s="84" t="s">
        <v>8891</v>
      </c>
      <c r="D2424" s="84" t="s">
        <v>5874</v>
      </c>
      <c r="E2424" s="84" t="s">
        <v>146</v>
      </c>
      <c r="F2424" s="84" t="s">
        <v>147</v>
      </c>
      <c r="G2424" s="84" t="s">
        <v>147</v>
      </c>
      <c r="H2424" s="85">
        <v>36699</v>
      </c>
      <c r="I2424" s="84" t="s">
        <v>148</v>
      </c>
      <c r="J2424" s="84" t="s">
        <v>8892</v>
      </c>
      <c r="K2424" s="84">
        <v>4407</v>
      </c>
      <c r="L2424" s="84" t="s">
        <v>8893</v>
      </c>
      <c r="M2424" s="84">
        <v>2010702017</v>
      </c>
      <c r="N2424" s="86">
        <v>-20.2</v>
      </c>
      <c r="O2424" s="86">
        <v>20.2</v>
      </c>
      <c r="P2424" s="86">
        <v>0</v>
      </c>
      <c r="Q2424" s="84" t="s">
        <v>8894</v>
      </c>
      <c r="S2424" s="84">
        <v>2423</v>
      </c>
    </row>
    <row r="2425" spans="1:19" x14ac:dyDescent="0.3">
      <c r="A2425" s="84">
        <v>-39</v>
      </c>
      <c r="B2425" s="84">
        <v>19</v>
      </c>
      <c r="C2425" s="84" t="s">
        <v>8891</v>
      </c>
      <c r="D2425" s="84" t="s">
        <v>528</v>
      </c>
      <c r="E2425" s="84" t="s">
        <v>146</v>
      </c>
      <c r="F2425" s="84" t="s">
        <v>3393</v>
      </c>
      <c r="G2425" s="84" t="s">
        <v>147</v>
      </c>
      <c r="H2425" s="85">
        <v>25959</v>
      </c>
      <c r="I2425" s="84" t="s">
        <v>148</v>
      </c>
      <c r="J2425" s="84" t="s">
        <v>8895</v>
      </c>
      <c r="K2425" s="84">
        <v>6111</v>
      </c>
      <c r="L2425" s="84" t="s">
        <v>8896</v>
      </c>
      <c r="M2425" s="84">
        <v>1930039032</v>
      </c>
      <c r="N2425" s="86">
        <v>-20.2</v>
      </c>
      <c r="O2425" s="86">
        <v>20.2</v>
      </c>
      <c r="P2425" s="86">
        <v>0</v>
      </c>
      <c r="Q2425" s="84" t="s">
        <v>8897</v>
      </c>
      <c r="R2425" s="84" t="s">
        <v>220</v>
      </c>
      <c r="S2425" s="84">
        <v>2424</v>
      </c>
    </row>
    <row r="2426" spans="1:19" x14ac:dyDescent="0.3">
      <c r="A2426" s="84">
        <v>-39</v>
      </c>
      <c r="B2426" s="84">
        <v>18</v>
      </c>
      <c r="C2426" s="84" t="s">
        <v>8898</v>
      </c>
      <c r="D2426" s="84" t="s">
        <v>2421</v>
      </c>
      <c r="E2426" s="84" t="s">
        <v>165</v>
      </c>
      <c r="F2426" s="84" t="s">
        <v>1505</v>
      </c>
      <c r="G2426" s="84" t="s">
        <v>147</v>
      </c>
      <c r="H2426" s="85">
        <v>25687</v>
      </c>
      <c r="I2426" s="84" t="s">
        <v>148</v>
      </c>
      <c r="J2426" s="84" t="s">
        <v>8899</v>
      </c>
      <c r="K2426" s="84">
        <v>1030</v>
      </c>
      <c r="L2426" s="84" t="s">
        <v>155</v>
      </c>
      <c r="M2426" s="84">
        <v>1840039027</v>
      </c>
      <c r="N2426" s="86">
        <v>-20.2</v>
      </c>
      <c r="O2426" s="86">
        <v>20.2</v>
      </c>
      <c r="P2426" s="86">
        <v>0</v>
      </c>
      <c r="Q2426" s="84" t="s">
        <v>8900</v>
      </c>
      <c r="R2426" s="84" t="s">
        <v>220</v>
      </c>
      <c r="S2426" s="84">
        <v>2425</v>
      </c>
    </row>
    <row r="2427" spans="1:19" x14ac:dyDescent="0.3">
      <c r="A2427" s="84">
        <v>391</v>
      </c>
      <c r="B2427" s="84">
        <v>18</v>
      </c>
      <c r="C2427" s="84" t="s">
        <v>8901</v>
      </c>
      <c r="D2427" s="84" t="s">
        <v>1540</v>
      </c>
      <c r="E2427" s="84" t="s">
        <v>146</v>
      </c>
      <c r="F2427" s="84" t="s">
        <v>147</v>
      </c>
      <c r="G2427" s="84" t="s">
        <v>147</v>
      </c>
      <c r="H2427" s="85">
        <v>35879</v>
      </c>
      <c r="I2427" s="84" t="s">
        <v>148</v>
      </c>
      <c r="J2427" s="84" t="s">
        <v>8902</v>
      </c>
      <c r="K2427" s="84">
        <v>2221</v>
      </c>
      <c r="L2427" s="84" t="s">
        <v>1919</v>
      </c>
      <c r="M2427" s="84">
        <v>1810391063</v>
      </c>
      <c r="N2427" s="86">
        <v>-20.2</v>
      </c>
      <c r="O2427" s="86">
        <v>20.2</v>
      </c>
      <c r="P2427" s="86">
        <v>0</v>
      </c>
      <c r="Q2427" s="84" t="s">
        <v>8903</v>
      </c>
      <c r="S2427" s="84">
        <v>2426</v>
      </c>
    </row>
    <row r="2428" spans="1:19" x14ac:dyDescent="0.3">
      <c r="A2428" s="84">
        <v>391</v>
      </c>
      <c r="B2428" s="84">
        <v>17</v>
      </c>
      <c r="C2428" s="84" t="s">
        <v>8904</v>
      </c>
      <c r="D2428" s="84" t="s">
        <v>1837</v>
      </c>
      <c r="E2428" s="84" t="s">
        <v>146</v>
      </c>
      <c r="F2428" s="84" t="s">
        <v>147</v>
      </c>
      <c r="G2428" s="84" t="s">
        <v>147</v>
      </c>
      <c r="H2428" s="85">
        <v>35532</v>
      </c>
      <c r="I2428" s="84" t="s">
        <v>148</v>
      </c>
      <c r="J2428" s="84" t="s">
        <v>8905</v>
      </c>
      <c r="K2428" s="84">
        <v>1060</v>
      </c>
      <c r="L2428" s="84" t="s">
        <v>147</v>
      </c>
      <c r="M2428" s="84" t="s">
        <v>8906</v>
      </c>
      <c r="N2428" s="86">
        <v>-20.2</v>
      </c>
      <c r="O2428" s="86">
        <v>20.2</v>
      </c>
      <c r="P2428" s="86">
        <v>0</v>
      </c>
      <c r="Q2428" s="84" t="s">
        <v>8907</v>
      </c>
      <c r="R2428" s="87" t="s">
        <v>8908</v>
      </c>
      <c r="S2428" s="84">
        <v>2427</v>
      </c>
    </row>
    <row r="2429" spans="1:19" x14ac:dyDescent="0.3">
      <c r="A2429" s="84">
        <v>-39</v>
      </c>
      <c r="B2429" s="84">
        <v>19</v>
      </c>
      <c r="C2429" s="84" t="s">
        <v>8909</v>
      </c>
      <c r="D2429" s="84" t="s">
        <v>1386</v>
      </c>
      <c r="E2429" s="84" t="s">
        <v>146</v>
      </c>
      <c r="F2429" s="84" t="s">
        <v>147</v>
      </c>
      <c r="G2429" s="84" t="s">
        <v>147</v>
      </c>
      <c r="H2429" s="85">
        <v>33468</v>
      </c>
      <c r="I2429" s="84" t="s">
        <v>228</v>
      </c>
      <c r="J2429" s="84" t="s">
        <v>8910</v>
      </c>
      <c r="K2429" s="84">
        <v>73265</v>
      </c>
      <c r="L2429" s="84" t="s">
        <v>147</v>
      </c>
      <c r="M2429" s="84">
        <v>1930039119</v>
      </c>
      <c r="N2429" s="86">
        <v>-20.2</v>
      </c>
      <c r="O2429" s="86">
        <v>20.2</v>
      </c>
      <c r="P2429" s="86">
        <v>0</v>
      </c>
      <c r="Q2429" s="84" t="s">
        <v>8911</v>
      </c>
      <c r="R2429" s="84" t="s">
        <v>220</v>
      </c>
      <c r="S2429" s="84">
        <v>2428</v>
      </c>
    </row>
    <row r="2430" spans="1:19" x14ac:dyDescent="0.3">
      <c r="A2430" s="84">
        <v>389</v>
      </c>
      <c r="B2430" s="84">
        <v>20</v>
      </c>
      <c r="C2430" s="84" t="s">
        <v>8909</v>
      </c>
      <c r="D2430" s="84" t="s">
        <v>8912</v>
      </c>
      <c r="E2430" s="84" t="s">
        <v>146</v>
      </c>
      <c r="F2430" s="84" t="s">
        <v>147</v>
      </c>
      <c r="G2430" s="84" t="s">
        <v>147</v>
      </c>
      <c r="H2430" s="85">
        <v>35827</v>
      </c>
      <c r="I2430" s="84" t="s">
        <v>148</v>
      </c>
      <c r="J2430" s="84" t="s">
        <v>8913</v>
      </c>
      <c r="K2430" s="84">
        <v>2114</v>
      </c>
      <c r="L2430" s="84" t="s">
        <v>8914</v>
      </c>
      <c r="M2430" s="84">
        <v>2010389163</v>
      </c>
      <c r="N2430" s="86">
        <v>-20.2</v>
      </c>
      <c r="O2430" s="86">
        <v>20.2</v>
      </c>
      <c r="P2430" s="86">
        <v>0</v>
      </c>
      <c r="Q2430" s="84" t="s">
        <v>8915</v>
      </c>
      <c r="S2430" s="84">
        <v>2429</v>
      </c>
    </row>
    <row r="2431" spans="1:19" x14ac:dyDescent="0.3">
      <c r="A2431" s="84">
        <v>-42</v>
      </c>
      <c r="B2431" s="84">
        <v>20</v>
      </c>
      <c r="C2431" s="84" t="s">
        <v>8916</v>
      </c>
      <c r="D2431" s="84" t="s">
        <v>8917</v>
      </c>
      <c r="E2431" s="84" t="s">
        <v>165</v>
      </c>
      <c r="F2431" s="84" t="s">
        <v>147</v>
      </c>
      <c r="G2431" s="84" t="s">
        <v>147</v>
      </c>
      <c r="H2431" s="85">
        <v>25353</v>
      </c>
      <c r="I2431" s="84" t="s">
        <v>148</v>
      </c>
      <c r="J2431" s="84" t="s">
        <v>8918</v>
      </c>
      <c r="K2431" s="84">
        <v>1230</v>
      </c>
      <c r="L2431" s="84" t="s">
        <v>150</v>
      </c>
      <c r="M2431" s="84">
        <v>2030042013</v>
      </c>
      <c r="N2431" s="86">
        <v>-20.2</v>
      </c>
      <c r="O2431" s="86">
        <v>20.2</v>
      </c>
      <c r="P2431" s="86">
        <v>0</v>
      </c>
      <c r="Q2431" s="84" t="s">
        <v>8919</v>
      </c>
      <c r="R2431" s="84" t="s">
        <v>232</v>
      </c>
      <c r="S2431" s="84">
        <v>2430</v>
      </c>
    </row>
    <row r="2432" spans="1:19" x14ac:dyDescent="0.3">
      <c r="A2432" s="84">
        <v>391</v>
      </c>
      <c r="B2432" s="84">
        <v>18</v>
      </c>
      <c r="C2432" s="84" t="s">
        <v>8920</v>
      </c>
      <c r="D2432" s="84" t="s">
        <v>8921</v>
      </c>
      <c r="E2432" s="84" t="s">
        <v>165</v>
      </c>
      <c r="F2432" s="84" t="s">
        <v>147</v>
      </c>
      <c r="G2432" s="84" t="s">
        <v>147</v>
      </c>
      <c r="H2432" s="85">
        <v>35565</v>
      </c>
      <c r="I2432" s="84" t="s">
        <v>148</v>
      </c>
      <c r="J2432" s="84" t="s">
        <v>8922</v>
      </c>
      <c r="K2432" s="84">
        <v>1210</v>
      </c>
      <c r="L2432" s="84" t="s">
        <v>261</v>
      </c>
      <c r="M2432" s="84">
        <v>1810391064</v>
      </c>
      <c r="N2432" s="86">
        <v>-20.2</v>
      </c>
      <c r="O2432" s="86">
        <v>20.2</v>
      </c>
      <c r="P2432" s="86">
        <v>0</v>
      </c>
      <c r="Q2432" s="84" t="s">
        <v>8923</v>
      </c>
      <c r="R2432" s="84" t="s">
        <v>2285</v>
      </c>
      <c r="S2432" s="84">
        <v>2431</v>
      </c>
    </row>
    <row r="2433" spans="1:19" x14ac:dyDescent="0.3">
      <c r="A2433" s="84">
        <v>387</v>
      </c>
      <c r="B2433" s="84">
        <v>17</v>
      </c>
      <c r="C2433" s="84" t="s">
        <v>8920</v>
      </c>
      <c r="D2433" s="84" t="s">
        <v>482</v>
      </c>
      <c r="E2433" s="84" t="s">
        <v>146</v>
      </c>
      <c r="F2433" s="84" t="s">
        <v>147</v>
      </c>
      <c r="G2433" s="84" t="s">
        <v>147</v>
      </c>
      <c r="H2433" s="85">
        <v>35542</v>
      </c>
      <c r="I2433" s="84" t="s">
        <v>148</v>
      </c>
      <c r="J2433" s="84" t="s">
        <v>8924</v>
      </c>
      <c r="K2433" s="84">
        <v>1220</v>
      </c>
      <c r="L2433" s="84" t="s">
        <v>155</v>
      </c>
      <c r="M2433" s="84">
        <v>1710387075</v>
      </c>
      <c r="N2433" s="86">
        <v>-20.2</v>
      </c>
      <c r="O2433" s="86">
        <v>20.2</v>
      </c>
      <c r="P2433" s="86">
        <v>0</v>
      </c>
      <c r="Q2433" s="84" t="s">
        <v>8925</v>
      </c>
      <c r="S2433" s="84">
        <v>2432</v>
      </c>
    </row>
    <row r="2434" spans="1:19" x14ac:dyDescent="0.3">
      <c r="A2434" s="84">
        <v>-39</v>
      </c>
      <c r="B2434" s="84">
        <v>19</v>
      </c>
      <c r="C2434" s="84" t="s">
        <v>8926</v>
      </c>
      <c r="D2434" s="84" t="s">
        <v>8602</v>
      </c>
      <c r="E2434" s="84" t="s">
        <v>146</v>
      </c>
      <c r="F2434" s="84" t="s">
        <v>147</v>
      </c>
      <c r="G2434" s="84" t="s">
        <v>147</v>
      </c>
      <c r="H2434" s="85">
        <v>28924</v>
      </c>
      <c r="I2434" s="84" t="s">
        <v>228</v>
      </c>
      <c r="J2434" s="84" t="s">
        <v>8927</v>
      </c>
      <c r="K2434" s="84">
        <v>70184</v>
      </c>
      <c r="L2434" s="84" t="s">
        <v>147</v>
      </c>
      <c r="M2434" s="84">
        <v>1930039062</v>
      </c>
      <c r="N2434" s="86">
        <v>-20.2</v>
      </c>
      <c r="O2434" s="86">
        <v>20.2</v>
      </c>
      <c r="P2434" s="86">
        <v>0</v>
      </c>
      <c r="Q2434" s="84" t="s">
        <v>8928</v>
      </c>
      <c r="R2434" s="84" t="s">
        <v>220</v>
      </c>
      <c r="S2434" s="84">
        <v>2433</v>
      </c>
    </row>
    <row r="2435" spans="1:19" x14ac:dyDescent="0.3">
      <c r="A2435" s="84">
        <v>-39</v>
      </c>
      <c r="B2435" s="84">
        <v>20</v>
      </c>
      <c r="C2435" s="84" t="s">
        <v>8929</v>
      </c>
      <c r="D2435" s="84" t="s">
        <v>2647</v>
      </c>
      <c r="E2435" s="84" t="s">
        <v>165</v>
      </c>
      <c r="F2435" s="84" t="s">
        <v>147</v>
      </c>
      <c r="G2435" s="84" t="s">
        <v>239</v>
      </c>
      <c r="H2435" s="85">
        <v>32495</v>
      </c>
      <c r="I2435" s="84" t="s">
        <v>148</v>
      </c>
      <c r="J2435" s="84" t="s">
        <v>8930</v>
      </c>
      <c r="K2435" s="84">
        <v>1060</v>
      </c>
      <c r="L2435" s="84" t="s">
        <v>362</v>
      </c>
      <c r="M2435" s="84">
        <v>2030039057</v>
      </c>
      <c r="N2435" s="86">
        <v>-20.2</v>
      </c>
      <c r="O2435" s="86">
        <v>20.2</v>
      </c>
      <c r="P2435" s="86">
        <v>0</v>
      </c>
      <c r="Q2435" s="84" t="s">
        <v>8931</v>
      </c>
      <c r="R2435" s="84" t="s">
        <v>220</v>
      </c>
      <c r="S2435" s="84">
        <v>2434</v>
      </c>
    </row>
    <row r="2436" spans="1:19" x14ac:dyDescent="0.3">
      <c r="A2436" s="84">
        <v>582</v>
      </c>
      <c r="B2436" s="84">
        <v>19</v>
      </c>
      <c r="C2436" s="84" t="s">
        <v>8932</v>
      </c>
      <c r="D2436" s="84" t="s">
        <v>1375</v>
      </c>
      <c r="E2436" s="84" t="s">
        <v>165</v>
      </c>
      <c r="F2436" s="84" t="s">
        <v>147</v>
      </c>
      <c r="G2436" s="84" t="s">
        <v>147</v>
      </c>
      <c r="H2436" s="85">
        <v>31245</v>
      </c>
      <c r="I2436" s="84" t="s">
        <v>148</v>
      </c>
      <c r="J2436" s="84" t="s">
        <v>8933</v>
      </c>
      <c r="K2436" s="84">
        <v>1150</v>
      </c>
      <c r="L2436" s="84" t="s">
        <v>173</v>
      </c>
      <c r="M2436" s="84">
        <v>1910582051</v>
      </c>
      <c r="N2436" s="86">
        <v>-20.2</v>
      </c>
      <c r="O2436" s="86">
        <v>20.2</v>
      </c>
      <c r="P2436" s="86">
        <v>0</v>
      </c>
      <c r="Q2436" s="84" t="s">
        <v>8934</v>
      </c>
      <c r="S2436" s="84">
        <v>2435</v>
      </c>
    </row>
    <row r="2437" spans="1:19" x14ac:dyDescent="0.3">
      <c r="A2437" s="84">
        <v>582</v>
      </c>
      <c r="B2437" s="84">
        <v>20</v>
      </c>
      <c r="C2437" s="84" t="s">
        <v>8935</v>
      </c>
      <c r="D2437" s="84" t="s">
        <v>381</v>
      </c>
      <c r="E2437" s="84" t="s">
        <v>165</v>
      </c>
      <c r="F2437" s="84" t="s">
        <v>147</v>
      </c>
      <c r="G2437" s="84" t="s">
        <v>147</v>
      </c>
      <c r="H2437" s="85">
        <v>36419</v>
      </c>
      <c r="I2437" s="84" t="s">
        <v>1146</v>
      </c>
      <c r="J2437" s="84" t="s">
        <v>8936</v>
      </c>
      <c r="L2437" s="84" t="s">
        <v>8937</v>
      </c>
      <c r="M2437" s="84">
        <v>2000582002</v>
      </c>
      <c r="N2437" s="86">
        <v>-20.2</v>
      </c>
      <c r="O2437" s="86">
        <v>20.2</v>
      </c>
      <c r="P2437" s="86">
        <v>0</v>
      </c>
      <c r="Q2437" s="84" t="s">
        <v>8938</v>
      </c>
      <c r="R2437" s="84" t="s">
        <v>204</v>
      </c>
      <c r="S2437" s="84">
        <v>2436</v>
      </c>
    </row>
    <row r="2438" spans="1:19" x14ac:dyDescent="0.3">
      <c r="A2438" s="84">
        <v>390</v>
      </c>
      <c r="B2438" s="84">
        <v>19</v>
      </c>
      <c r="C2438" s="84" t="s">
        <v>8939</v>
      </c>
      <c r="D2438" s="84" t="s">
        <v>1415</v>
      </c>
      <c r="E2438" s="84" t="s">
        <v>146</v>
      </c>
      <c r="F2438" s="84" t="s">
        <v>147</v>
      </c>
      <c r="G2438" s="84" t="s">
        <v>239</v>
      </c>
      <c r="H2438" s="85">
        <v>33997</v>
      </c>
      <c r="I2438" s="84" t="s">
        <v>148</v>
      </c>
      <c r="J2438" s="84" t="s">
        <v>8940</v>
      </c>
      <c r="K2438" s="84">
        <v>1200</v>
      </c>
      <c r="L2438" s="84" t="s">
        <v>945</v>
      </c>
      <c r="M2438" s="84">
        <v>1910390046</v>
      </c>
      <c r="N2438" s="86">
        <v>-20.2</v>
      </c>
      <c r="O2438" s="86">
        <v>20.2</v>
      </c>
      <c r="P2438" s="86">
        <v>0</v>
      </c>
      <c r="Q2438" s="84" t="s">
        <v>8941</v>
      </c>
      <c r="S2438" s="84">
        <v>2437</v>
      </c>
    </row>
    <row r="2439" spans="1:19" x14ac:dyDescent="0.3">
      <c r="A2439" s="84">
        <v>-42</v>
      </c>
      <c r="B2439" s="84">
        <v>20</v>
      </c>
      <c r="C2439" s="84" t="s">
        <v>8942</v>
      </c>
      <c r="D2439" s="84" t="s">
        <v>8943</v>
      </c>
      <c r="E2439" s="84" t="s">
        <v>165</v>
      </c>
      <c r="F2439" s="84" t="s">
        <v>147</v>
      </c>
      <c r="G2439" s="84" t="s">
        <v>147</v>
      </c>
      <c r="H2439" s="85">
        <v>29017</v>
      </c>
      <c r="I2439" s="84" t="s">
        <v>228</v>
      </c>
      <c r="J2439" s="84" t="s">
        <v>8944</v>
      </c>
      <c r="K2439" s="84">
        <v>78333</v>
      </c>
      <c r="L2439" s="84" t="s">
        <v>147</v>
      </c>
      <c r="M2439" s="84">
        <v>2030042030</v>
      </c>
      <c r="N2439" s="86">
        <v>-20.2</v>
      </c>
      <c r="O2439" s="86">
        <v>20.2</v>
      </c>
      <c r="P2439" s="86">
        <v>0</v>
      </c>
      <c r="Q2439" s="84" t="s">
        <v>8945</v>
      </c>
      <c r="R2439" s="84" t="s">
        <v>232</v>
      </c>
      <c r="S2439" s="84">
        <v>2438</v>
      </c>
    </row>
    <row r="2440" spans="1:19" x14ac:dyDescent="0.3">
      <c r="A2440" s="84">
        <v>705</v>
      </c>
      <c r="B2440" s="84">
        <v>20</v>
      </c>
      <c r="C2440" s="84" t="s">
        <v>8946</v>
      </c>
      <c r="D2440" s="84" t="s">
        <v>6255</v>
      </c>
      <c r="E2440" s="84" t="s">
        <v>165</v>
      </c>
      <c r="F2440" s="84" t="s">
        <v>147</v>
      </c>
      <c r="G2440" s="84" t="s">
        <v>239</v>
      </c>
      <c r="H2440" s="85">
        <v>35455</v>
      </c>
      <c r="I2440" s="84" t="s">
        <v>341</v>
      </c>
      <c r="J2440" s="84" t="s">
        <v>8947</v>
      </c>
      <c r="K2440" s="84">
        <v>84104</v>
      </c>
      <c r="L2440" s="84" t="s">
        <v>2893</v>
      </c>
      <c r="M2440" s="84">
        <v>2010705024</v>
      </c>
      <c r="N2440" s="86">
        <v>-20.2</v>
      </c>
      <c r="O2440" s="86">
        <v>20.2</v>
      </c>
      <c r="P2440" s="86">
        <v>0</v>
      </c>
      <c r="Q2440" s="84" t="s">
        <v>8948</v>
      </c>
      <c r="S2440" s="84">
        <v>2439</v>
      </c>
    </row>
    <row r="2441" spans="1:19" x14ac:dyDescent="0.3">
      <c r="A2441" s="84">
        <v>-42</v>
      </c>
      <c r="B2441" s="84">
        <v>19</v>
      </c>
      <c r="C2441" s="84" t="s">
        <v>8949</v>
      </c>
      <c r="D2441" s="84" t="s">
        <v>8511</v>
      </c>
      <c r="E2441" s="84" t="s">
        <v>146</v>
      </c>
      <c r="F2441" s="84" t="s">
        <v>147</v>
      </c>
      <c r="G2441" s="84" t="s">
        <v>147</v>
      </c>
      <c r="H2441" s="85">
        <v>23444</v>
      </c>
      <c r="I2441" s="84" t="s">
        <v>8950</v>
      </c>
      <c r="J2441" s="84" t="s">
        <v>8951</v>
      </c>
      <c r="K2441" s="84">
        <v>9496</v>
      </c>
      <c r="L2441" s="84" t="s">
        <v>147</v>
      </c>
      <c r="M2441" s="84">
        <v>1940042003</v>
      </c>
      <c r="N2441" s="86">
        <v>-20.2</v>
      </c>
      <c r="O2441" s="86">
        <v>20.2</v>
      </c>
      <c r="P2441" s="86">
        <v>0</v>
      </c>
      <c r="Q2441" s="84" t="s">
        <v>8952</v>
      </c>
      <c r="R2441" s="84" t="s">
        <v>232</v>
      </c>
      <c r="S2441" s="84">
        <v>2440</v>
      </c>
    </row>
    <row r="2442" spans="1:19" x14ac:dyDescent="0.3">
      <c r="A2442" s="84">
        <v>-39</v>
      </c>
      <c r="B2442" s="84">
        <v>20</v>
      </c>
      <c r="C2442" s="84" t="s">
        <v>8953</v>
      </c>
      <c r="D2442" s="84" t="s">
        <v>1386</v>
      </c>
      <c r="E2442" s="84" t="s">
        <v>146</v>
      </c>
      <c r="F2442" s="84" t="s">
        <v>147</v>
      </c>
      <c r="G2442" s="84" t="s">
        <v>147</v>
      </c>
      <c r="H2442" s="85">
        <v>28664</v>
      </c>
      <c r="I2442" s="84" t="s">
        <v>228</v>
      </c>
      <c r="J2442" s="84" t="s">
        <v>8954</v>
      </c>
      <c r="K2442" s="84">
        <v>86944</v>
      </c>
      <c r="L2442" s="84" t="s">
        <v>147</v>
      </c>
      <c r="M2442" s="84">
        <v>2030039019</v>
      </c>
      <c r="N2442" s="86">
        <v>-20.2</v>
      </c>
      <c r="O2442" s="86">
        <v>20.2</v>
      </c>
      <c r="P2442" s="86">
        <v>0</v>
      </c>
      <c r="Q2442" s="84" t="s">
        <v>8955</v>
      </c>
      <c r="R2442" s="84" t="s">
        <v>220</v>
      </c>
      <c r="S2442" s="84">
        <v>2441</v>
      </c>
    </row>
    <row r="2443" spans="1:19" x14ac:dyDescent="0.3">
      <c r="A2443" s="84">
        <v>480</v>
      </c>
      <c r="B2443" s="84">
        <v>18</v>
      </c>
      <c r="C2443" s="84" t="s">
        <v>8956</v>
      </c>
      <c r="D2443" s="84" t="s">
        <v>697</v>
      </c>
      <c r="E2443" s="84" t="s">
        <v>146</v>
      </c>
      <c r="F2443" s="84" t="s">
        <v>147</v>
      </c>
      <c r="G2443" s="84" t="s">
        <v>147</v>
      </c>
      <c r="H2443" s="85">
        <v>29623</v>
      </c>
      <c r="I2443" s="84" t="s">
        <v>148</v>
      </c>
      <c r="J2443" s="84" t="s">
        <v>8957</v>
      </c>
      <c r="K2443" s="84">
        <v>2263</v>
      </c>
      <c r="L2443" s="84" t="s">
        <v>8958</v>
      </c>
      <c r="M2443" s="84">
        <v>1810480018</v>
      </c>
      <c r="N2443" s="86">
        <v>-20.2</v>
      </c>
      <c r="O2443" s="86">
        <v>20.2</v>
      </c>
      <c r="P2443" s="86">
        <v>0</v>
      </c>
      <c r="Q2443" s="84" t="s">
        <v>8959</v>
      </c>
      <c r="S2443" s="84">
        <v>2442</v>
      </c>
    </row>
    <row r="2444" spans="1:19" x14ac:dyDescent="0.3">
      <c r="A2444" s="84">
        <v>389</v>
      </c>
      <c r="B2444" s="84">
        <v>18</v>
      </c>
      <c r="C2444" s="84" t="s">
        <v>8960</v>
      </c>
      <c r="D2444" s="84" t="s">
        <v>3748</v>
      </c>
      <c r="E2444" s="84" t="s">
        <v>146</v>
      </c>
      <c r="F2444" s="84" t="s">
        <v>147</v>
      </c>
      <c r="G2444" s="84" t="s">
        <v>239</v>
      </c>
      <c r="H2444" s="85">
        <v>31527</v>
      </c>
      <c r="I2444" s="84" t="s">
        <v>148</v>
      </c>
      <c r="J2444" s="84" t="s">
        <v>8961</v>
      </c>
      <c r="K2444" s="84">
        <v>1060</v>
      </c>
      <c r="L2444" s="84" t="s">
        <v>712</v>
      </c>
      <c r="M2444" s="84">
        <v>1810389058</v>
      </c>
      <c r="N2444" s="86">
        <v>-20.2</v>
      </c>
      <c r="O2444" s="86">
        <v>0</v>
      </c>
      <c r="P2444" s="86">
        <v>-20.2</v>
      </c>
      <c r="Q2444" s="84" t="s">
        <v>8962</v>
      </c>
      <c r="R2444" s="84" t="s">
        <v>198</v>
      </c>
      <c r="S2444" s="84">
        <v>2443</v>
      </c>
    </row>
    <row r="2445" spans="1:19" x14ac:dyDescent="0.3">
      <c r="A2445" s="84">
        <v>582</v>
      </c>
      <c r="B2445" s="84">
        <v>19</v>
      </c>
      <c r="C2445" s="84" t="s">
        <v>8963</v>
      </c>
      <c r="D2445" s="84" t="s">
        <v>4446</v>
      </c>
      <c r="E2445" s="84" t="s">
        <v>165</v>
      </c>
      <c r="F2445" s="84" t="s">
        <v>147</v>
      </c>
      <c r="G2445" s="84" t="s">
        <v>147</v>
      </c>
      <c r="H2445" s="85">
        <v>35678</v>
      </c>
      <c r="I2445" s="84" t="s">
        <v>576</v>
      </c>
      <c r="J2445" s="84" t="s">
        <v>8964</v>
      </c>
      <c r="K2445" s="84">
        <v>1110</v>
      </c>
      <c r="L2445" s="84" t="s">
        <v>330</v>
      </c>
      <c r="M2445" s="84">
        <v>1910582052</v>
      </c>
      <c r="N2445" s="86">
        <v>-20.2</v>
      </c>
      <c r="O2445" s="86">
        <v>20.2</v>
      </c>
      <c r="P2445" s="86">
        <v>0</v>
      </c>
      <c r="Q2445" s="84" t="s">
        <v>8965</v>
      </c>
      <c r="S2445" s="84">
        <v>2444</v>
      </c>
    </row>
    <row r="2446" spans="1:19" x14ac:dyDescent="0.3">
      <c r="A2446" s="84">
        <v>391</v>
      </c>
      <c r="B2446" s="84">
        <v>19</v>
      </c>
      <c r="C2446" s="84" t="s">
        <v>8966</v>
      </c>
      <c r="D2446" s="84" t="s">
        <v>1073</v>
      </c>
      <c r="E2446" s="84" t="s">
        <v>146</v>
      </c>
      <c r="F2446" s="84" t="s">
        <v>147</v>
      </c>
      <c r="G2446" s="84" t="s">
        <v>147</v>
      </c>
      <c r="H2446" s="85">
        <v>32778</v>
      </c>
      <c r="I2446" s="84" t="s">
        <v>228</v>
      </c>
      <c r="J2446" s="84" t="s">
        <v>8967</v>
      </c>
      <c r="K2446" s="84">
        <v>1110</v>
      </c>
      <c r="L2446" s="84" t="s">
        <v>330</v>
      </c>
      <c r="M2446" s="84">
        <v>1910391016</v>
      </c>
      <c r="N2446" s="86">
        <v>-20.2</v>
      </c>
      <c r="O2446" s="86">
        <v>20.2</v>
      </c>
      <c r="P2446" s="86">
        <v>0</v>
      </c>
      <c r="Q2446" s="84" t="s">
        <v>8968</v>
      </c>
      <c r="S2446" s="84">
        <v>2445</v>
      </c>
    </row>
    <row r="2447" spans="1:19" x14ac:dyDescent="0.3">
      <c r="A2447" s="84">
        <v>229</v>
      </c>
      <c r="B2447" s="84">
        <v>19</v>
      </c>
      <c r="C2447" s="84" t="s">
        <v>8969</v>
      </c>
      <c r="D2447" s="84" t="s">
        <v>1180</v>
      </c>
      <c r="E2447" s="84" t="s">
        <v>146</v>
      </c>
      <c r="F2447" s="84" t="s">
        <v>147</v>
      </c>
      <c r="G2447" s="84" t="s">
        <v>147</v>
      </c>
      <c r="H2447" s="85">
        <v>34840</v>
      </c>
      <c r="I2447" s="84" t="s">
        <v>148</v>
      </c>
      <c r="J2447" s="84" t="s">
        <v>8970</v>
      </c>
      <c r="K2447" s="84">
        <v>2154</v>
      </c>
      <c r="L2447" s="84" t="s">
        <v>8971</v>
      </c>
      <c r="M2447" s="84">
        <v>1910229041</v>
      </c>
      <c r="N2447" s="86">
        <v>-20.2</v>
      </c>
      <c r="O2447" s="86">
        <v>20.2</v>
      </c>
      <c r="P2447" s="86">
        <v>0</v>
      </c>
      <c r="Q2447" s="84" t="s">
        <v>8972</v>
      </c>
      <c r="S2447" s="84">
        <v>2446</v>
      </c>
    </row>
    <row r="2448" spans="1:19" x14ac:dyDescent="0.3">
      <c r="A2448" s="84">
        <v>387</v>
      </c>
      <c r="B2448" s="84">
        <v>19</v>
      </c>
      <c r="C2448" s="84" t="s">
        <v>8969</v>
      </c>
      <c r="D2448" s="84" t="s">
        <v>8973</v>
      </c>
      <c r="E2448" s="84" t="s">
        <v>165</v>
      </c>
      <c r="F2448" s="84" t="s">
        <v>147</v>
      </c>
      <c r="G2448" s="84" t="s">
        <v>147</v>
      </c>
      <c r="H2448" s="85">
        <v>36449</v>
      </c>
      <c r="I2448" s="84" t="s">
        <v>1119</v>
      </c>
      <c r="J2448" s="84" t="s">
        <v>8974</v>
      </c>
      <c r="K2448" s="84">
        <v>1080</v>
      </c>
      <c r="L2448" s="84" t="s">
        <v>155</v>
      </c>
      <c r="M2448" s="84">
        <v>1910387090</v>
      </c>
      <c r="N2448" s="86">
        <v>-20.2</v>
      </c>
      <c r="O2448" s="86">
        <v>20.2</v>
      </c>
      <c r="P2448" s="86">
        <v>0</v>
      </c>
      <c r="Q2448" s="84" t="s">
        <v>8975</v>
      </c>
      <c r="S2448" s="84">
        <v>2447</v>
      </c>
    </row>
    <row r="2449" spans="1:19" x14ac:dyDescent="0.3">
      <c r="A2449" s="84">
        <v>865</v>
      </c>
      <c r="B2449" s="84">
        <v>20</v>
      </c>
      <c r="C2449" s="84" t="s">
        <v>8969</v>
      </c>
      <c r="D2449" s="84" t="s">
        <v>1866</v>
      </c>
      <c r="E2449" s="84" t="s">
        <v>146</v>
      </c>
      <c r="F2449" s="84" t="s">
        <v>147</v>
      </c>
      <c r="G2449" s="84" t="s">
        <v>147</v>
      </c>
      <c r="H2449" s="85">
        <v>36182</v>
      </c>
      <c r="I2449" s="84" t="s">
        <v>148</v>
      </c>
      <c r="J2449" s="84" t="s">
        <v>8976</v>
      </c>
      <c r="K2449" s="84">
        <v>3701</v>
      </c>
      <c r="L2449" s="84" t="s">
        <v>6500</v>
      </c>
      <c r="M2449" s="84">
        <v>2010865018</v>
      </c>
      <c r="N2449" s="86">
        <v>-20.2</v>
      </c>
      <c r="O2449" s="86">
        <v>20.2</v>
      </c>
      <c r="P2449" s="86">
        <v>0</v>
      </c>
      <c r="Q2449" s="84" t="s">
        <v>8977</v>
      </c>
      <c r="S2449" s="84">
        <v>2448</v>
      </c>
    </row>
    <row r="2450" spans="1:19" x14ac:dyDescent="0.3">
      <c r="A2450" s="84">
        <v>480</v>
      </c>
      <c r="B2450" s="84">
        <v>18</v>
      </c>
      <c r="C2450" s="84" t="s">
        <v>8969</v>
      </c>
      <c r="D2450" s="84" t="s">
        <v>2242</v>
      </c>
      <c r="E2450" s="84" t="s">
        <v>146</v>
      </c>
      <c r="F2450" s="84" t="s">
        <v>147</v>
      </c>
      <c r="G2450" s="84" t="s">
        <v>147</v>
      </c>
      <c r="H2450" s="85">
        <v>35825</v>
      </c>
      <c r="I2450" s="84" t="s">
        <v>148</v>
      </c>
      <c r="J2450" s="84" t="s">
        <v>8978</v>
      </c>
      <c r="K2450" s="84">
        <v>1100</v>
      </c>
      <c r="L2450" s="84" t="s">
        <v>168</v>
      </c>
      <c r="M2450" s="84">
        <v>1810480019</v>
      </c>
      <c r="N2450" s="86">
        <v>-20.2</v>
      </c>
      <c r="O2450" s="86">
        <v>20.2</v>
      </c>
      <c r="P2450" s="86">
        <v>0</v>
      </c>
      <c r="Q2450" s="84" t="s">
        <v>8979</v>
      </c>
      <c r="S2450" s="84">
        <v>2449</v>
      </c>
    </row>
    <row r="2451" spans="1:19" x14ac:dyDescent="0.3">
      <c r="A2451" s="84">
        <v>229</v>
      </c>
      <c r="B2451" s="84">
        <v>20</v>
      </c>
      <c r="C2451" s="84" t="s">
        <v>8980</v>
      </c>
      <c r="D2451" s="84" t="s">
        <v>2640</v>
      </c>
      <c r="E2451" s="84" t="s">
        <v>165</v>
      </c>
      <c r="F2451" s="84" t="s">
        <v>147</v>
      </c>
      <c r="G2451" s="84" t="s">
        <v>147</v>
      </c>
      <c r="H2451" s="85">
        <v>33092</v>
      </c>
      <c r="I2451" s="84" t="s">
        <v>148</v>
      </c>
      <c r="J2451" s="84" t="s">
        <v>8981</v>
      </c>
      <c r="K2451" s="84">
        <v>2500</v>
      </c>
      <c r="L2451" s="84" t="s">
        <v>8982</v>
      </c>
      <c r="M2451" s="84">
        <v>2010229047</v>
      </c>
      <c r="N2451" s="86">
        <v>-20.2</v>
      </c>
      <c r="O2451" s="86">
        <v>20.2</v>
      </c>
      <c r="P2451" s="86">
        <v>0</v>
      </c>
      <c r="Q2451" s="84" t="s">
        <v>8983</v>
      </c>
      <c r="S2451" s="84">
        <v>2450</v>
      </c>
    </row>
    <row r="2452" spans="1:19" x14ac:dyDescent="0.3">
      <c r="A2452" s="84">
        <v>387</v>
      </c>
      <c r="B2452" s="84">
        <v>18</v>
      </c>
      <c r="C2452" s="84" t="s">
        <v>8984</v>
      </c>
      <c r="D2452" s="84" t="s">
        <v>8985</v>
      </c>
      <c r="E2452" s="84" t="s">
        <v>146</v>
      </c>
      <c r="F2452" s="84" t="s">
        <v>147</v>
      </c>
      <c r="G2452" s="84" t="s">
        <v>147</v>
      </c>
      <c r="H2452" s="85">
        <v>35419</v>
      </c>
      <c r="I2452" s="84" t="s">
        <v>148</v>
      </c>
      <c r="J2452" s="84" t="s">
        <v>8986</v>
      </c>
      <c r="K2452" s="84">
        <v>1140</v>
      </c>
      <c r="L2452" s="84" t="s">
        <v>387</v>
      </c>
      <c r="M2452" s="84">
        <v>1810387093</v>
      </c>
      <c r="N2452" s="86">
        <v>-20.2</v>
      </c>
      <c r="O2452" s="86">
        <v>20.2</v>
      </c>
      <c r="P2452" s="86">
        <v>0</v>
      </c>
      <c r="Q2452" s="84" t="s">
        <v>8987</v>
      </c>
      <c r="S2452" s="84">
        <v>2451</v>
      </c>
    </row>
    <row r="2453" spans="1:19" x14ac:dyDescent="0.3">
      <c r="A2453" s="84">
        <v>389</v>
      </c>
      <c r="B2453" s="84">
        <v>18</v>
      </c>
      <c r="C2453" s="84" t="s">
        <v>8988</v>
      </c>
      <c r="D2453" s="84" t="s">
        <v>8511</v>
      </c>
      <c r="E2453" s="84" t="s">
        <v>146</v>
      </c>
      <c r="F2453" s="84" t="s">
        <v>147</v>
      </c>
      <c r="G2453" s="84" t="s">
        <v>147</v>
      </c>
      <c r="H2453" s="85">
        <v>34538</v>
      </c>
      <c r="I2453" s="84" t="s">
        <v>148</v>
      </c>
      <c r="J2453" s="84" t="s">
        <v>8989</v>
      </c>
      <c r="K2453" s="84">
        <v>1220</v>
      </c>
      <c r="L2453" s="84" t="s">
        <v>150</v>
      </c>
      <c r="M2453" s="84">
        <v>1810389059</v>
      </c>
      <c r="N2453" s="86">
        <v>-20.2</v>
      </c>
      <c r="O2453" s="86">
        <v>20.2</v>
      </c>
      <c r="P2453" s="86">
        <v>0</v>
      </c>
      <c r="Q2453" s="84" t="s">
        <v>8990</v>
      </c>
      <c r="S2453" s="84">
        <v>2452</v>
      </c>
    </row>
    <row r="2454" spans="1:19" x14ac:dyDescent="0.3">
      <c r="A2454" s="84">
        <v>-39</v>
      </c>
      <c r="B2454" s="84">
        <v>19</v>
      </c>
      <c r="C2454" s="84" t="s">
        <v>8991</v>
      </c>
      <c r="D2454" s="84" t="s">
        <v>8992</v>
      </c>
      <c r="E2454" s="84" t="s">
        <v>146</v>
      </c>
      <c r="F2454" s="84" t="s">
        <v>147</v>
      </c>
      <c r="G2454" s="84" t="s">
        <v>147</v>
      </c>
      <c r="H2454" s="85">
        <v>30961</v>
      </c>
      <c r="I2454" s="84" t="s">
        <v>228</v>
      </c>
      <c r="J2454" s="84" t="s">
        <v>8993</v>
      </c>
      <c r="K2454" s="84">
        <v>12157</v>
      </c>
      <c r="L2454" s="84" t="s">
        <v>147</v>
      </c>
      <c r="M2454" s="84">
        <v>1940039073</v>
      </c>
      <c r="N2454" s="86">
        <v>-20.2</v>
      </c>
      <c r="O2454" s="86">
        <v>20.2</v>
      </c>
      <c r="P2454" s="86">
        <v>0</v>
      </c>
      <c r="Q2454" s="84" t="s">
        <v>8994</v>
      </c>
      <c r="R2454" s="84" t="s">
        <v>220</v>
      </c>
      <c r="S2454" s="84">
        <v>2453</v>
      </c>
    </row>
    <row r="2455" spans="1:19" x14ac:dyDescent="0.3">
      <c r="A2455" s="84">
        <v>229</v>
      </c>
      <c r="B2455" s="84">
        <v>20</v>
      </c>
      <c r="C2455" s="84" t="s">
        <v>8991</v>
      </c>
      <c r="D2455" s="84" t="s">
        <v>6279</v>
      </c>
      <c r="E2455" s="84" t="s">
        <v>165</v>
      </c>
      <c r="F2455" s="84" t="s">
        <v>147</v>
      </c>
      <c r="G2455" s="84" t="s">
        <v>147</v>
      </c>
      <c r="H2455" s="85">
        <v>37043</v>
      </c>
      <c r="I2455" s="84" t="s">
        <v>148</v>
      </c>
      <c r="J2455" s="84" t="s">
        <v>8995</v>
      </c>
      <c r="K2455" s="84">
        <v>2281</v>
      </c>
      <c r="L2455" s="84" t="s">
        <v>8996</v>
      </c>
      <c r="M2455" s="84">
        <v>2010229087</v>
      </c>
      <c r="N2455" s="86">
        <v>-20.2</v>
      </c>
      <c r="O2455" s="86">
        <v>20.2</v>
      </c>
      <c r="P2455" s="86">
        <v>0</v>
      </c>
      <c r="Q2455" s="84" t="s">
        <v>8997</v>
      </c>
      <c r="S2455" s="84">
        <v>2454</v>
      </c>
    </row>
    <row r="2456" spans="1:19" x14ac:dyDescent="0.3">
      <c r="A2456" s="84">
        <v>-39</v>
      </c>
      <c r="B2456" s="84">
        <v>19</v>
      </c>
      <c r="C2456" s="84" t="s">
        <v>8998</v>
      </c>
      <c r="D2456" s="84" t="s">
        <v>8999</v>
      </c>
      <c r="E2456" s="84" t="s">
        <v>146</v>
      </c>
      <c r="F2456" s="84" t="s">
        <v>147</v>
      </c>
      <c r="G2456" s="84" t="s">
        <v>2443</v>
      </c>
      <c r="H2456" s="85">
        <v>28944</v>
      </c>
      <c r="I2456" s="84" t="s">
        <v>148</v>
      </c>
      <c r="J2456" s="84" t="s">
        <v>9000</v>
      </c>
      <c r="K2456" s="84">
        <v>4060</v>
      </c>
      <c r="L2456" s="84" t="s">
        <v>147</v>
      </c>
      <c r="M2456" s="84">
        <v>1930039079</v>
      </c>
      <c r="N2456" s="86">
        <v>-20.2</v>
      </c>
      <c r="O2456" s="86">
        <v>20.2</v>
      </c>
      <c r="P2456" s="86">
        <v>0</v>
      </c>
      <c r="Q2456" s="84" t="s">
        <v>9001</v>
      </c>
      <c r="R2456" s="84" t="s">
        <v>220</v>
      </c>
      <c r="S2456" s="84">
        <v>2455</v>
      </c>
    </row>
    <row r="2457" spans="1:19" x14ac:dyDescent="0.3">
      <c r="A2457" s="84">
        <v>-46</v>
      </c>
      <c r="B2457" s="84">
        <v>20</v>
      </c>
      <c r="C2457" s="84" t="s">
        <v>9002</v>
      </c>
      <c r="D2457" s="84" t="s">
        <v>9003</v>
      </c>
      <c r="E2457" s="84" t="s">
        <v>165</v>
      </c>
      <c r="F2457" s="84" t="s">
        <v>147</v>
      </c>
      <c r="G2457" s="84" t="s">
        <v>147</v>
      </c>
      <c r="H2457" s="85">
        <v>34458</v>
      </c>
      <c r="I2457" s="84" t="s">
        <v>228</v>
      </c>
      <c r="J2457" s="84" t="s">
        <v>9004</v>
      </c>
      <c r="K2457" s="84">
        <v>6405</v>
      </c>
      <c r="L2457" s="84" t="s">
        <v>9005</v>
      </c>
      <c r="M2457" s="84">
        <v>2030046017</v>
      </c>
      <c r="N2457" s="86">
        <v>-20.2</v>
      </c>
      <c r="O2457" s="86">
        <v>20.2</v>
      </c>
      <c r="P2457" s="86">
        <v>0</v>
      </c>
      <c r="Q2457" s="84" t="s">
        <v>9006</v>
      </c>
      <c r="R2457" s="84" t="s">
        <v>723</v>
      </c>
      <c r="S2457" s="84">
        <v>2456</v>
      </c>
    </row>
    <row r="2458" spans="1:19" x14ac:dyDescent="0.3">
      <c r="A2458" s="84">
        <v>480</v>
      </c>
      <c r="B2458" s="84">
        <v>17</v>
      </c>
      <c r="C2458" s="84" t="s">
        <v>9002</v>
      </c>
      <c r="D2458" s="84" t="s">
        <v>1136</v>
      </c>
      <c r="E2458" s="84" t="s">
        <v>146</v>
      </c>
      <c r="F2458" s="84" t="s">
        <v>147</v>
      </c>
      <c r="G2458" s="84" t="s">
        <v>147</v>
      </c>
      <c r="H2458" s="85">
        <v>34377</v>
      </c>
      <c r="I2458" s="84" t="s">
        <v>148</v>
      </c>
      <c r="J2458" s="84" t="s">
        <v>9007</v>
      </c>
      <c r="K2458" s="84">
        <v>1070</v>
      </c>
      <c r="L2458" s="84" t="s">
        <v>8408</v>
      </c>
      <c r="M2458" s="84">
        <v>1710480024</v>
      </c>
      <c r="N2458" s="86">
        <v>-20.2</v>
      </c>
      <c r="O2458" s="86">
        <v>20.2</v>
      </c>
      <c r="P2458" s="86">
        <v>0</v>
      </c>
      <c r="Q2458" s="84" t="s">
        <v>9008</v>
      </c>
      <c r="S2458" s="84">
        <v>2457</v>
      </c>
    </row>
    <row r="2459" spans="1:19" x14ac:dyDescent="0.3">
      <c r="A2459" s="84">
        <v>702</v>
      </c>
      <c r="B2459" s="84">
        <v>18</v>
      </c>
      <c r="C2459" s="84" t="s">
        <v>9009</v>
      </c>
      <c r="D2459" s="84" t="s">
        <v>6284</v>
      </c>
      <c r="E2459" s="84" t="s">
        <v>165</v>
      </c>
      <c r="F2459" s="84" t="s">
        <v>147</v>
      </c>
      <c r="G2459" s="84" t="s">
        <v>147</v>
      </c>
      <c r="H2459" s="85">
        <v>36595</v>
      </c>
      <c r="I2459" s="84" t="s">
        <v>148</v>
      </c>
      <c r="J2459" s="84" t="s">
        <v>9010</v>
      </c>
      <c r="K2459" s="84">
        <v>2824</v>
      </c>
      <c r="L2459" s="84" t="s">
        <v>9011</v>
      </c>
      <c r="M2459" s="84">
        <v>1810702020</v>
      </c>
      <c r="N2459" s="86">
        <v>-20.2</v>
      </c>
      <c r="O2459" s="86">
        <v>20.2</v>
      </c>
      <c r="P2459" s="86">
        <v>0</v>
      </c>
      <c r="Q2459" s="84" t="s">
        <v>9012</v>
      </c>
      <c r="S2459" s="84">
        <v>2458</v>
      </c>
    </row>
    <row r="2460" spans="1:19" x14ac:dyDescent="0.3">
      <c r="A2460" s="84">
        <v>389</v>
      </c>
      <c r="B2460" s="84">
        <v>20</v>
      </c>
      <c r="C2460" s="84" t="s">
        <v>9013</v>
      </c>
      <c r="D2460" s="84" t="s">
        <v>9014</v>
      </c>
      <c r="E2460" s="84" t="s">
        <v>146</v>
      </c>
      <c r="F2460" s="84" t="s">
        <v>147</v>
      </c>
      <c r="G2460" s="84" t="s">
        <v>147</v>
      </c>
      <c r="H2460" s="85">
        <v>36575</v>
      </c>
      <c r="I2460" s="84" t="s">
        <v>710</v>
      </c>
      <c r="J2460" s="84" t="s">
        <v>9015</v>
      </c>
      <c r="K2460" s="84">
        <v>1230</v>
      </c>
      <c r="L2460" s="84" t="s">
        <v>208</v>
      </c>
      <c r="M2460" s="84">
        <v>2010389082</v>
      </c>
      <c r="N2460" s="86">
        <v>-20.2</v>
      </c>
      <c r="O2460" s="86">
        <v>20.2</v>
      </c>
      <c r="P2460" s="86">
        <v>0</v>
      </c>
      <c r="Q2460" s="84" t="s">
        <v>9016</v>
      </c>
      <c r="S2460" s="84">
        <v>2459</v>
      </c>
    </row>
    <row r="2461" spans="1:19" x14ac:dyDescent="0.3">
      <c r="A2461" s="84">
        <v>-39</v>
      </c>
      <c r="B2461" s="84">
        <v>19</v>
      </c>
      <c r="C2461" s="84" t="s">
        <v>9017</v>
      </c>
      <c r="D2461" s="84" t="s">
        <v>3079</v>
      </c>
      <c r="E2461" s="84" t="s">
        <v>165</v>
      </c>
      <c r="F2461" s="84" t="s">
        <v>1712</v>
      </c>
      <c r="G2461" s="84" t="s">
        <v>147</v>
      </c>
      <c r="H2461" s="85">
        <v>30280</v>
      </c>
      <c r="I2461" s="84" t="s">
        <v>148</v>
      </c>
      <c r="J2461" s="84" t="s">
        <v>9018</v>
      </c>
      <c r="K2461" s="84">
        <v>8042</v>
      </c>
      <c r="L2461" s="84" t="s">
        <v>7558</v>
      </c>
      <c r="M2461" s="84">
        <v>1930039048</v>
      </c>
      <c r="N2461" s="86">
        <v>-20.2</v>
      </c>
      <c r="O2461" s="86">
        <v>20.2</v>
      </c>
      <c r="P2461" s="86">
        <v>0</v>
      </c>
      <c r="Q2461" s="84" t="s">
        <v>9019</v>
      </c>
      <c r="R2461" s="84" t="s">
        <v>220</v>
      </c>
      <c r="S2461" s="84">
        <v>2460</v>
      </c>
    </row>
    <row r="2462" spans="1:19" x14ac:dyDescent="0.3">
      <c r="A2462" s="84">
        <v>388</v>
      </c>
      <c r="B2462" s="84">
        <v>20</v>
      </c>
      <c r="C2462" s="84" t="s">
        <v>9020</v>
      </c>
      <c r="D2462" s="84" t="s">
        <v>824</v>
      </c>
      <c r="E2462" s="84" t="s">
        <v>146</v>
      </c>
      <c r="F2462" s="84" t="s">
        <v>147</v>
      </c>
      <c r="G2462" s="84" t="s">
        <v>147</v>
      </c>
      <c r="H2462" s="85">
        <v>33784</v>
      </c>
      <c r="I2462" s="84" t="s">
        <v>148</v>
      </c>
      <c r="J2462" s="84" t="s">
        <v>9021</v>
      </c>
      <c r="K2462" s="84">
        <v>1230</v>
      </c>
      <c r="L2462" s="84" t="s">
        <v>208</v>
      </c>
      <c r="M2462" s="84">
        <v>2010388048</v>
      </c>
      <c r="N2462" s="86">
        <v>-20.2</v>
      </c>
      <c r="O2462" s="86">
        <v>20.2</v>
      </c>
      <c r="P2462" s="86">
        <v>0</v>
      </c>
      <c r="Q2462" s="84" t="s">
        <v>9022</v>
      </c>
      <c r="S2462" s="84">
        <v>2461</v>
      </c>
    </row>
    <row r="2463" spans="1:19" x14ac:dyDescent="0.3">
      <c r="A2463" s="84">
        <v>1229</v>
      </c>
      <c r="B2463" s="84">
        <v>20</v>
      </c>
      <c r="C2463" s="84" t="s">
        <v>9023</v>
      </c>
      <c r="D2463" s="84" t="s">
        <v>9024</v>
      </c>
      <c r="E2463" s="84" t="s">
        <v>146</v>
      </c>
      <c r="F2463" s="84" t="s">
        <v>147</v>
      </c>
      <c r="G2463" s="84" t="s">
        <v>147</v>
      </c>
      <c r="H2463" s="85">
        <v>34603</v>
      </c>
      <c r="I2463" s="84" t="s">
        <v>576</v>
      </c>
      <c r="J2463" s="84" t="s">
        <v>9025</v>
      </c>
      <c r="K2463" s="84">
        <v>1070</v>
      </c>
      <c r="L2463" s="84" t="s">
        <v>155</v>
      </c>
      <c r="M2463" s="84">
        <v>2010229107</v>
      </c>
      <c r="N2463" s="86">
        <v>-20.2</v>
      </c>
      <c r="O2463" s="86">
        <v>20.2</v>
      </c>
      <c r="P2463" s="86">
        <v>0</v>
      </c>
      <c r="Q2463" s="84" t="s">
        <v>9026</v>
      </c>
      <c r="S2463" s="84">
        <v>2462</v>
      </c>
    </row>
    <row r="2464" spans="1:19" x14ac:dyDescent="0.3">
      <c r="A2464" s="84">
        <v>389</v>
      </c>
      <c r="B2464" s="84">
        <v>20</v>
      </c>
      <c r="C2464" s="84" t="s">
        <v>9023</v>
      </c>
      <c r="D2464" s="84" t="s">
        <v>9027</v>
      </c>
      <c r="E2464" s="84" t="s">
        <v>165</v>
      </c>
      <c r="F2464" s="84" t="s">
        <v>147</v>
      </c>
      <c r="G2464" s="84" t="s">
        <v>147</v>
      </c>
      <c r="H2464" s="85">
        <v>35928</v>
      </c>
      <c r="I2464" s="84" t="s">
        <v>148</v>
      </c>
      <c r="J2464" s="84" t="s">
        <v>9028</v>
      </c>
      <c r="K2464" s="84">
        <v>1160</v>
      </c>
      <c r="L2464" s="84" t="s">
        <v>423</v>
      </c>
      <c r="M2464" s="84">
        <v>2010389083</v>
      </c>
      <c r="N2464" s="86">
        <v>-20.2</v>
      </c>
      <c r="O2464" s="86">
        <v>20.2</v>
      </c>
      <c r="P2464" s="86">
        <v>0</v>
      </c>
      <c r="Q2464" s="84" t="s">
        <v>9029</v>
      </c>
      <c r="S2464" s="84">
        <v>2463</v>
      </c>
    </row>
    <row r="2465" spans="1:19" x14ac:dyDescent="0.3">
      <c r="A2465" s="84">
        <v>702</v>
      </c>
      <c r="B2465" s="84">
        <v>17</v>
      </c>
      <c r="C2465" s="84" t="s">
        <v>9030</v>
      </c>
      <c r="D2465" s="84" t="s">
        <v>9031</v>
      </c>
      <c r="E2465" s="84" t="s">
        <v>146</v>
      </c>
      <c r="F2465" s="84" t="s">
        <v>147</v>
      </c>
      <c r="G2465" s="84" t="s">
        <v>147</v>
      </c>
      <c r="H2465" s="85">
        <v>35437</v>
      </c>
      <c r="I2465" s="84" t="s">
        <v>148</v>
      </c>
      <c r="J2465" s="84" t="s">
        <v>9032</v>
      </c>
      <c r="K2465" s="84">
        <v>1140</v>
      </c>
      <c r="L2465" s="84" t="s">
        <v>387</v>
      </c>
      <c r="M2465" s="84">
        <v>1710702037</v>
      </c>
      <c r="N2465" s="86">
        <v>-20.2</v>
      </c>
      <c r="O2465" s="86">
        <v>20.2</v>
      </c>
      <c r="P2465" s="86">
        <v>0</v>
      </c>
      <c r="Q2465" s="84" t="s">
        <v>9033</v>
      </c>
      <c r="S2465" s="84">
        <v>2464</v>
      </c>
    </row>
    <row r="2466" spans="1:19" x14ac:dyDescent="0.3">
      <c r="A2466" s="84">
        <v>229</v>
      </c>
      <c r="B2466" s="84">
        <v>20</v>
      </c>
      <c r="C2466" s="84" t="s">
        <v>9034</v>
      </c>
      <c r="D2466" s="84" t="s">
        <v>9035</v>
      </c>
      <c r="E2466" s="84" t="s">
        <v>146</v>
      </c>
      <c r="F2466" s="84" t="s">
        <v>147</v>
      </c>
      <c r="G2466" s="84" t="s">
        <v>147</v>
      </c>
      <c r="H2466" s="85">
        <v>33531</v>
      </c>
      <c r="I2466" s="84" t="s">
        <v>148</v>
      </c>
      <c r="J2466" s="84" t="s">
        <v>9036</v>
      </c>
      <c r="K2466" s="84">
        <v>1100</v>
      </c>
      <c r="L2466" s="84" t="s">
        <v>168</v>
      </c>
      <c r="M2466" s="84">
        <v>2010229048</v>
      </c>
      <c r="N2466" s="86">
        <v>-20.2</v>
      </c>
      <c r="O2466" s="86">
        <v>20.2</v>
      </c>
      <c r="P2466" s="86">
        <v>0</v>
      </c>
      <c r="Q2466" s="84" t="s">
        <v>9037</v>
      </c>
      <c r="S2466" s="84">
        <v>2465</v>
      </c>
    </row>
    <row r="2467" spans="1:19" x14ac:dyDescent="0.3">
      <c r="A2467" s="84">
        <v>582</v>
      </c>
      <c r="B2467" s="84">
        <v>18</v>
      </c>
      <c r="C2467" s="84" t="s">
        <v>9038</v>
      </c>
      <c r="D2467" s="84" t="s">
        <v>1540</v>
      </c>
      <c r="E2467" s="84" t="s">
        <v>146</v>
      </c>
      <c r="F2467" s="84" t="s">
        <v>147</v>
      </c>
      <c r="G2467" s="84" t="s">
        <v>147</v>
      </c>
      <c r="H2467" s="85">
        <v>34370</v>
      </c>
      <c r="I2467" s="84" t="s">
        <v>148</v>
      </c>
      <c r="J2467" s="84" t="s">
        <v>9039</v>
      </c>
      <c r="K2467" s="84">
        <v>1220</v>
      </c>
      <c r="L2467" s="84" t="s">
        <v>150</v>
      </c>
      <c r="M2467" s="84">
        <v>1810582032</v>
      </c>
      <c r="N2467" s="86">
        <v>-20.2</v>
      </c>
      <c r="O2467" s="86">
        <v>20.2</v>
      </c>
      <c r="P2467" s="86">
        <v>0</v>
      </c>
      <c r="Q2467" s="84" t="s">
        <v>9040</v>
      </c>
      <c r="S2467" s="84">
        <v>2466</v>
      </c>
    </row>
    <row r="2468" spans="1:19" x14ac:dyDescent="0.3">
      <c r="A2468" s="84">
        <v>391</v>
      </c>
      <c r="B2468" s="84">
        <v>20</v>
      </c>
      <c r="C2468" s="84" t="s">
        <v>9041</v>
      </c>
      <c r="D2468" s="84" t="s">
        <v>9042</v>
      </c>
      <c r="E2468" s="84" t="s">
        <v>146</v>
      </c>
      <c r="F2468" s="84" t="s">
        <v>147</v>
      </c>
      <c r="G2468" s="84" t="s">
        <v>147</v>
      </c>
      <c r="H2468" s="85">
        <v>37054</v>
      </c>
      <c r="I2468" s="84" t="s">
        <v>201</v>
      </c>
      <c r="J2468" s="84" t="s">
        <v>9043</v>
      </c>
      <c r="K2468" s="84">
        <v>1210</v>
      </c>
      <c r="L2468" s="84" t="s">
        <v>261</v>
      </c>
      <c r="M2468" s="84">
        <v>2010391061</v>
      </c>
      <c r="N2468" s="86">
        <v>-20.2</v>
      </c>
      <c r="O2468" s="86">
        <v>20.2</v>
      </c>
      <c r="P2468" s="86">
        <v>0</v>
      </c>
      <c r="Q2468" s="84" t="s">
        <v>9044</v>
      </c>
      <c r="S2468" s="84">
        <v>2467</v>
      </c>
    </row>
    <row r="2469" spans="1:19" x14ac:dyDescent="0.3">
      <c r="A2469" s="84">
        <v>229</v>
      </c>
      <c r="B2469" s="84">
        <v>19</v>
      </c>
      <c r="C2469" s="84" t="s">
        <v>9045</v>
      </c>
      <c r="D2469" s="84" t="s">
        <v>1098</v>
      </c>
      <c r="E2469" s="84" t="s">
        <v>165</v>
      </c>
      <c r="F2469" s="84" t="s">
        <v>147</v>
      </c>
      <c r="G2469" s="84" t="s">
        <v>147</v>
      </c>
      <c r="H2469" s="85">
        <v>35072</v>
      </c>
      <c r="I2469" s="84" t="s">
        <v>148</v>
      </c>
      <c r="J2469" s="84" t="s">
        <v>9046</v>
      </c>
      <c r="K2469" s="84">
        <v>1060</v>
      </c>
      <c r="L2469" s="84" t="s">
        <v>712</v>
      </c>
      <c r="M2469" s="84">
        <v>1910229091</v>
      </c>
      <c r="N2469" s="86">
        <v>-20.2</v>
      </c>
      <c r="O2469" s="86">
        <v>20.2</v>
      </c>
      <c r="P2469" s="86">
        <v>0</v>
      </c>
      <c r="Q2469" s="84" t="s">
        <v>9047</v>
      </c>
      <c r="S2469" s="84">
        <v>2468</v>
      </c>
    </row>
    <row r="2470" spans="1:19" x14ac:dyDescent="0.3">
      <c r="A2470" s="84">
        <v>389</v>
      </c>
      <c r="B2470" s="84">
        <v>17</v>
      </c>
      <c r="C2470" s="84" t="s">
        <v>9048</v>
      </c>
      <c r="D2470" s="84" t="s">
        <v>9049</v>
      </c>
      <c r="E2470" s="84" t="s">
        <v>165</v>
      </c>
      <c r="F2470" s="84" t="s">
        <v>147</v>
      </c>
      <c r="G2470" s="84" t="s">
        <v>147</v>
      </c>
      <c r="H2470" s="85">
        <v>34737</v>
      </c>
      <c r="I2470" s="84" t="s">
        <v>148</v>
      </c>
      <c r="J2470" s="84" t="s">
        <v>9050</v>
      </c>
      <c r="K2470" s="84">
        <v>1180</v>
      </c>
      <c r="L2470" s="84" t="s">
        <v>155</v>
      </c>
      <c r="M2470" s="84">
        <v>1710389173</v>
      </c>
      <c r="N2470" s="86">
        <v>-20.2</v>
      </c>
      <c r="O2470" s="86">
        <v>20.2</v>
      </c>
      <c r="P2470" s="86">
        <v>0</v>
      </c>
      <c r="Q2470" s="84" t="s">
        <v>9051</v>
      </c>
      <c r="S2470" s="84">
        <v>2469</v>
      </c>
    </row>
    <row r="2471" spans="1:19" x14ac:dyDescent="0.3">
      <c r="A2471" s="84">
        <v>389</v>
      </c>
      <c r="B2471" s="84">
        <v>16</v>
      </c>
      <c r="C2471" s="84" t="s">
        <v>9052</v>
      </c>
      <c r="D2471" s="84" t="s">
        <v>9053</v>
      </c>
      <c r="E2471" s="84" t="s">
        <v>146</v>
      </c>
      <c r="F2471" s="84" t="s">
        <v>147</v>
      </c>
      <c r="G2471" s="84" t="s">
        <v>147</v>
      </c>
      <c r="H2471" s="85">
        <v>30786</v>
      </c>
      <c r="I2471" s="84" t="s">
        <v>148</v>
      </c>
      <c r="J2471" s="84" t="s">
        <v>9054</v>
      </c>
      <c r="K2471" s="84">
        <v>1100</v>
      </c>
      <c r="L2471" s="84" t="s">
        <v>155</v>
      </c>
      <c r="M2471" s="84">
        <v>1610389352</v>
      </c>
      <c r="N2471" s="86">
        <v>-20.2</v>
      </c>
      <c r="O2471" s="86">
        <v>20.2</v>
      </c>
      <c r="P2471" s="86">
        <v>0</v>
      </c>
      <c r="Q2471" s="84" t="s">
        <v>9055</v>
      </c>
      <c r="R2471" s="84" t="s">
        <v>198</v>
      </c>
      <c r="S2471" s="84">
        <v>2470</v>
      </c>
    </row>
    <row r="2472" spans="1:19" x14ac:dyDescent="0.3">
      <c r="A2472" s="84">
        <v>387</v>
      </c>
      <c r="B2472" s="84">
        <v>20</v>
      </c>
      <c r="C2472" s="84" t="s">
        <v>9056</v>
      </c>
      <c r="D2472" s="84" t="s">
        <v>9057</v>
      </c>
      <c r="E2472" s="84" t="s">
        <v>165</v>
      </c>
      <c r="F2472" s="84" t="s">
        <v>147</v>
      </c>
      <c r="G2472" s="84" t="s">
        <v>147</v>
      </c>
      <c r="H2472" s="85">
        <v>37005</v>
      </c>
      <c r="I2472" s="84" t="s">
        <v>148</v>
      </c>
      <c r="J2472" s="84" t="s">
        <v>9058</v>
      </c>
      <c r="K2472" s="84">
        <v>1220</v>
      </c>
      <c r="L2472" s="84" t="s">
        <v>150</v>
      </c>
      <c r="M2472" s="84">
        <v>2010387083</v>
      </c>
      <c r="N2472" s="86">
        <v>-20.2</v>
      </c>
      <c r="O2472" s="86">
        <v>20.2</v>
      </c>
      <c r="P2472" s="86">
        <v>0</v>
      </c>
      <c r="Q2472" s="84" t="s">
        <v>9059</v>
      </c>
      <c r="S2472" s="84">
        <v>2471</v>
      </c>
    </row>
    <row r="2473" spans="1:19" x14ac:dyDescent="0.3">
      <c r="A2473" s="84">
        <v>389</v>
      </c>
      <c r="B2473" s="84">
        <v>19</v>
      </c>
      <c r="C2473" s="84" t="s">
        <v>9060</v>
      </c>
      <c r="D2473" s="84" t="s">
        <v>9061</v>
      </c>
      <c r="E2473" s="84" t="s">
        <v>146</v>
      </c>
      <c r="F2473" s="84" t="s">
        <v>147</v>
      </c>
      <c r="G2473" s="84" t="s">
        <v>147</v>
      </c>
      <c r="H2473" s="85">
        <v>32216</v>
      </c>
      <c r="I2473" s="84" t="s">
        <v>4901</v>
      </c>
      <c r="J2473" s="84" t="s">
        <v>9062</v>
      </c>
      <c r="K2473" s="84">
        <v>1120</v>
      </c>
      <c r="L2473" s="84" t="s">
        <v>272</v>
      </c>
      <c r="M2473" s="84">
        <v>1910389086</v>
      </c>
      <c r="N2473" s="86">
        <v>-20.2</v>
      </c>
      <c r="O2473" s="86">
        <v>20.2</v>
      </c>
      <c r="P2473" s="86">
        <v>0</v>
      </c>
      <c r="Q2473" s="84" t="s">
        <v>9063</v>
      </c>
      <c r="S2473" s="84">
        <v>2472</v>
      </c>
    </row>
    <row r="2474" spans="1:19" x14ac:dyDescent="0.3">
      <c r="A2474" s="84">
        <v>387</v>
      </c>
      <c r="B2474" s="84">
        <v>20</v>
      </c>
      <c r="C2474" s="84" t="s">
        <v>9064</v>
      </c>
      <c r="D2474" s="84" t="s">
        <v>9065</v>
      </c>
      <c r="E2474" s="84" t="s">
        <v>165</v>
      </c>
      <c r="F2474" s="84" t="s">
        <v>147</v>
      </c>
      <c r="G2474" s="84" t="s">
        <v>147</v>
      </c>
      <c r="H2474" s="85">
        <v>35338</v>
      </c>
      <c r="I2474" s="84" t="s">
        <v>148</v>
      </c>
      <c r="J2474" s="84" t="s">
        <v>9066</v>
      </c>
      <c r="K2474" s="84">
        <v>1100</v>
      </c>
      <c r="L2474" s="84" t="s">
        <v>168</v>
      </c>
      <c r="M2474" s="84">
        <v>2010387084</v>
      </c>
      <c r="N2474" s="86">
        <v>-20.2</v>
      </c>
      <c r="O2474" s="86">
        <v>20.2</v>
      </c>
      <c r="P2474" s="86">
        <v>0</v>
      </c>
      <c r="Q2474" s="84" t="s">
        <v>9067</v>
      </c>
      <c r="S2474" s="84">
        <v>2473</v>
      </c>
    </row>
    <row r="2475" spans="1:19" x14ac:dyDescent="0.3">
      <c r="A2475" s="84">
        <v>705</v>
      </c>
      <c r="B2475" s="84">
        <v>17</v>
      </c>
      <c r="C2475" s="84" t="s">
        <v>9068</v>
      </c>
      <c r="D2475" s="84" t="s">
        <v>9069</v>
      </c>
      <c r="E2475" s="84" t="s">
        <v>165</v>
      </c>
      <c r="F2475" s="84" t="s">
        <v>147</v>
      </c>
      <c r="G2475" s="84" t="s">
        <v>9070</v>
      </c>
      <c r="H2475" s="85">
        <v>33899</v>
      </c>
      <c r="I2475" s="84" t="s">
        <v>201</v>
      </c>
      <c r="J2475" s="84" t="s">
        <v>9071</v>
      </c>
      <c r="K2475" s="84">
        <v>1060</v>
      </c>
      <c r="L2475" s="84" t="s">
        <v>155</v>
      </c>
      <c r="M2475" s="84">
        <v>1710705023</v>
      </c>
      <c r="N2475" s="86">
        <v>-20.2</v>
      </c>
      <c r="O2475" s="86">
        <v>20.2</v>
      </c>
      <c r="P2475" s="86">
        <v>0</v>
      </c>
      <c r="Q2475" s="84" t="s">
        <v>9072</v>
      </c>
      <c r="S2475" s="84">
        <v>2474</v>
      </c>
    </row>
    <row r="2476" spans="1:19" x14ac:dyDescent="0.3">
      <c r="A2476" s="84">
        <v>387</v>
      </c>
      <c r="B2476" s="84">
        <v>20</v>
      </c>
      <c r="C2476" s="84" t="s">
        <v>9073</v>
      </c>
      <c r="D2476" s="84" t="s">
        <v>9074</v>
      </c>
      <c r="E2476" s="84" t="s">
        <v>165</v>
      </c>
      <c r="F2476" s="84" t="s">
        <v>147</v>
      </c>
      <c r="G2476" s="84" t="s">
        <v>147</v>
      </c>
      <c r="H2476" s="85">
        <v>34473</v>
      </c>
      <c r="I2476" s="84" t="s">
        <v>9075</v>
      </c>
      <c r="J2476" s="84" t="s">
        <v>9076</v>
      </c>
      <c r="K2476" s="84">
        <v>1040</v>
      </c>
      <c r="L2476" s="84" t="s">
        <v>620</v>
      </c>
      <c r="M2476" s="84">
        <v>2010387040</v>
      </c>
      <c r="N2476" s="86">
        <v>-20.2</v>
      </c>
      <c r="O2476" s="86">
        <v>20.2</v>
      </c>
      <c r="P2476" s="86">
        <v>0</v>
      </c>
      <c r="Q2476" s="84" t="s">
        <v>9077</v>
      </c>
      <c r="S2476" s="84">
        <v>2475</v>
      </c>
    </row>
    <row r="2477" spans="1:19" x14ac:dyDescent="0.3">
      <c r="A2477" s="84">
        <v>229</v>
      </c>
      <c r="B2477" s="84">
        <v>20</v>
      </c>
      <c r="C2477" s="84" t="s">
        <v>9078</v>
      </c>
      <c r="D2477" s="84" t="s">
        <v>9079</v>
      </c>
      <c r="E2477" s="84" t="s">
        <v>146</v>
      </c>
      <c r="F2477" s="84" t="s">
        <v>147</v>
      </c>
      <c r="G2477" s="84" t="s">
        <v>147</v>
      </c>
      <c r="H2477" s="85">
        <v>34842</v>
      </c>
      <c r="I2477" s="84" t="s">
        <v>148</v>
      </c>
      <c r="J2477" s="84" t="s">
        <v>9080</v>
      </c>
      <c r="K2477" s="84">
        <v>1040</v>
      </c>
      <c r="L2477" s="84" t="s">
        <v>620</v>
      </c>
      <c r="M2477" s="84">
        <v>2010229050</v>
      </c>
      <c r="N2477" s="86">
        <v>-20.2</v>
      </c>
      <c r="O2477" s="86">
        <v>20.2</v>
      </c>
      <c r="P2477" s="86">
        <v>0</v>
      </c>
      <c r="Q2477" s="84" t="s">
        <v>9081</v>
      </c>
      <c r="S2477" s="84">
        <v>2476</v>
      </c>
    </row>
    <row r="2478" spans="1:19" x14ac:dyDescent="0.3">
      <c r="A2478" s="84">
        <v>391</v>
      </c>
      <c r="B2478" s="84">
        <v>20</v>
      </c>
      <c r="C2478" s="84" t="s">
        <v>9082</v>
      </c>
      <c r="D2478" s="84" t="s">
        <v>7881</v>
      </c>
      <c r="E2478" s="84" t="s">
        <v>146</v>
      </c>
      <c r="F2478" s="84" t="s">
        <v>147</v>
      </c>
      <c r="G2478" s="84" t="s">
        <v>147</v>
      </c>
      <c r="H2478" s="85">
        <v>33008</v>
      </c>
      <c r="I2478" s="84" t="s">
        <v>148</v>
      </c>
      <c r="J2478" s="84" t="s">
        <v>9083</v>
      </c>
      <c r="K2478" s="84">
        <v>1210</v>
      </c>
      <c r="L2478" s="84" t="s">
        <v>261</v>
      </c>
      <c r="M2478" s="84">
        <v>2010391018</v>
      </c>
      <c r="N2478" s="86">
        <v>-20.2</v>
      </c>
      <c r="O2478" s="86">
        <v>20.2</v>
      </c>
      <c r="P2478" s="86">
        <v>0</v>
      </c>
      <c r="Q2478" s="84" t="s">
        <v>9084</v>
      </c>
      <c r="S2478" s="84">
        <v>2477</v>
      </c>
    </row>
    <row r="2479" spans="1:19" x14ac:dyDescent="0.3">
      <c r="A2479" s="84">
        <v>389</v>
      </c>
      <c r="B2479" s="84">
        <v>20</v>
      </c>
      <c r="C2479" s="84" t="s">
        <v>9085</v>
      </c>
      <c r="D2479" s="84" t="s">
        <v>3644</v>
      </c>
      <c r="E2479" s="84" t="s">
        <v>165</v>
      </c>
      <c r="F2479" s="84" t="s">
        <v>147</v>
      </c>
      <c r="G2479" s="84" t="s">
        <v>147</v>
      </c>
      <c r="H2479" s="85">
        <v>33954</v>
      </c>
      <c r="I2479" s="84" t="s">
        <v>148</v>
      </c>
      <c r="J2479" s="84" t="s">
        <v>9086</v>
      </c>
      <c r="K2479" s="84">
        <v>1210</v>
      </c>
      <c r="L2479" s="84" t="s">
        <v>261</v>
      </c>
      <c r="M2479" s="84">
        <v>2010389084</v>
      </c>
      <c r="N2479" s="86">
        <v>-20.2</v>
      </c>
      <c r="O2479" s="86">
        <v>20.2</v>
      </c>
      <c r="P2479" s="86">
        <v>0</v>
      </c>
      <c r="Q2479" s="84" t="s">
        <v>9087</v>
      </c>
      <c r="S2479" s="84">
        <v>2478</v>
      </c>
    </row>
    <row r="2480" spans="1:19" x14ac:dyDescent="0.3">
      <c r="A2480" s="84">
        <v>229</v>
      </c>
      <c r="B2480" s="84">
        <v>20</v>
      </c>
      <c r="C2480" s="84" t="s">
        <v>9085</v>
      </c>
      <c r="D2480" s="84" t="s">
        <v>1368</v>
      </c>
      <c r="E2480" s="84" t="s">
        <v>146</v>
      </c>
      <c r="F2480" s="84" t="s">
        <v>147</v>
      </c>
      <c r="G2480" s="84" t="s">
        <v>147</v>
      </c>
      <c r="H2480" s="85">
        <v>33532</v>
      </c>
      <c r="I2480" s="84" t="s">
        <v>148</v>
      </c>
      <c r="J2480" s="84" t="s">
        <v>9088</v>
      </c>
      <c r="K2480" s="84">
        <v>1210</v>
      </c>
      <c r="L2480" s="84" t="s">
        <v>261</v>
      </c>
      <c r="M2480" s="84">
        <v>2010229051</v>
      </c>
      <c r="N2480" s="86">
        <v>-20.2</v>
      </c>
      <c r="O2480" s="86">
        <v>20.2</v>
      </c>
      <c r="P2480" s="86">
        <v>0</v>
      </c>
      <c r="Q2480" s="84" t="s">
        <v>9089</v>
      </c>
      <c r="S2480" s="84">
        <v>2479</v>
      </c>
    </row>
    <row r="2481" spans="1:19" x14ac:dyDescent="0.3">
      <c r="A2481" s="84">
        <v>387</v>
      </c>
      <c r="B2481" s="84">
        <v>20</v>
      </c>
      <c r="C2481" s="84" t="s">
        <v>9090</v>
      </c>
      <c r="D2481" s="84" t="s">
        <v>9091</v>
      </c>
      <c r="E2481" s="84" t="s">
        <v>146</v>
      </c>
      <c r="F2481" s="84" t="s">
        <v>147</v>
      </c>
      <c r="G2481" s="84" t="s">
        <v>147</v>
      </c>
      <c r="H2481" s="85">
        <v>36526</v>
      </c>
      <c r="I2481" s="84" t="s">
        <v>148</v>
      </c>
      <c r="J2481" s="84" t="s">
        <v>9092</v>
      </c>
      <c r="K2481" s="84">
        <v>1110</v>
      </c>
      <c r="L2481" s="84" t="s">
        <v>330</v>
      </c>
      <c r="M2481" s="84">
        <v>2010387085</v>
      </c>
      <c r="N2481" s="86">
        <v>-20.2</v>
      </c>
      <c r="O2481" s="86">
        <v>20.2</v>
      </c>
      <c r="P2481" s="86">
        <v>0</v>
      </c>
      <c r="Q2481" s="84" t="s">
        <v>9093</v>
      </c>
      <c r="S2481" s="84">
        <v>2480</v>
      </c>
    </row>
    <row r="2482" spans="1:19" x14ac:dyDescent="0.3">
      <c r="A2482" s="84">
        <v>1389</v>
      </c>
      <c r="B2482" s="84">
        <v>18</v>
      </c>
      <c r="C2482" s="84" t="s">
        <v>9094</v>
      </c>
      <c r="D2482" s="84" t="s">
        <v>9095</v>
      </c>
      <c r="E2482" s="84" t="s">
        <v>165</v>
      </c>
      <c r="F2482" s="84" t="s">
        <v>147</v>
      </c>
      <c r="G2482" s="84" t="s">
        <v>147</v>
      </c>
      <c r="H2482" s="85">
        <v>34984</v>
      </c>
      <c r="I2482" s="84" t="s">
        <v>399</v>
      </c>
      <c r="J2482" s="84" t="s">
        <v>9096</v>
      </c>
      <c r="K2482" s="84">
        <v>1210</v>
      </c>
      <c r="L2482" s="84" t="s">
        <v>261</v>
      </c>
      <c r="M2482" s="84">
        <v>1810389536</v>
      </c>
      <c r="N2482" s="86">
        <v>-20.2</v>
      </c>
      <c r="O2482" s="86">
        <v>20.2</v>
      </c>
      <c r="P2482" s="86">
        <v>0</v>
      </c>
      <c r="Q2482" s="84" t="s">
        <v>9097</v>
      </c>
      <c r="S2482" s="84">
        <v>2481</v>
      </c>
    </row>
    <row r="2483" spans="1:19" x14ac:dyDescent="0.3">
      <c r="A2483" s="84">
        <v>387</v>
      </c>
      <c r="B2483" s="84">
        <v>18</v>
      </c>
      <c r="C2483" s="84" t="s">
        <v>9098</v>
      </c>
      <c r="D2483" s="84" t="s">
        <v>5371</v>
      </c>
      <c r="E2483" s="84" t="s">
        <v>165</v>
      </c>
      <c r="F2483" s="84" t="s">
        <v>147</v>
      </c>
      <c r="G2483" s="84" t="s">
        <v>147</v>
      </c>
      <c r="H2483" s="85">
        <v>34023</v>
      </c>
      <c r="I2483" s="84" t="s">
        <v>4975</v>
      </c>
      <c r="J2483" s="84" t="s">
        <v>9099</v>
      </c>
      <c r="K2483" s="84">
        <v>1060</v>
      </c>
      <c r="L2483" s="84" t="s">
        <v>712</v>
      </c>
      <c r="M2483" s="84">
        <v>1810387043</v>
      </c>
      <c r="N2483" s="86">
        <v>-20.2</v>
      </c>
      <c r="O2483" s="86">
        <v>20.2</v>
      </c>
      <c r="P2483" s="86">
        <v>0</v>
      </c>
      <c r="Q2483" s="84" t="s">
        <v>9100</v>
      </c>
      <c r="S2483" s="84">
        <v>2482</v>
      </c>
    </row>
    <row r="2484" spans="1:19" x14ac:dyDescent="0.3">
      <c r="A2484" s="84">
        <v>387</v>
      </c>
      <c r="B2484" s="84">
        <v>17</v>
      </c>
      <c r="C2484" s="84" t="s">
        <v>9101</v>
      </c>
      <c r="D2484" s="84" t="s">
        <v>9102</v>
      </c>
      <c r="E2484" s="84" t="s">
        <v>146</v>
      </c>
      <c r="F2484" s="84" t="s">
        <v>147</v>
      </c>
      <c r="G2484" s="84" t="s">
        <v>147</v>
      </c>
      <c r="H2484" s="85">
        <v>35407</v>
      </c>
      <c r="I2484" s="84" t="s">
        <v>148</v>
      </c>
      <c r="J2484" s="84" t="s">
        <v>9103</v>
      </c>
      <c r="K2484" s="84">
        <v>1230</v>
      </c>
      <c r="L2484" s="84" t="s">
        <v>208</v>
      </c>
      <c r="M2484" s="84">
        <v>1710387077</v>
      </c>
      <c r="N2484" s="86">
        <v>-20.2</v>
      </c>
      <c r="O2484" s="86">
        <v>20.2</v>
      </c>
      <c r="P2484" s="86">
        <v>0</v>
      </c>
      <c r="Q2484" s="84" t="s">
        <v>9104</v>
      </c>
      <c r="S2484" s="84">
        <v>2483</v>
      </c>
    </row>
    <row r="2485" spans="1:19" x14ac:dyDescent="0.3">
      <c r="A2485" s="84">
        <v>702</v>
      </c>
      <c r="B2485" s="84">
        <v>20</v>
      </c>
      <c r="C2485" s="84" t="s">
        <v>9105</v>
      </c>
      <c r="D2485" s="84" t="s">
        <v>2709</v>
      </c>
      <c r="E2485" s="84" t="s">
        <v>165</v>
      </c>
      <c r="F2485" s="84" t="s">
        <v>147</v>
      </c>
      <c r="G2485" s="84" t="s">
        <v>147</v>
      </c>
      <c r="H2485" s="85">
        <v>36712</v>
      </c>
      <c r="I2485" s="84" t="s">
        <v>228</v>
      </c>
      <c r="J2485" s="84" t="s">
        <v>9106</v>
      </c>
      <c r="K2485" s="84">
        <v>49205</v>
      </c>
      <c r="L2485" s="84" t="s">
        <v>9107</v>
      </c>
      <c r="M2485" s="84">
        <v>2010702018</v>
      </c>
      <c r="N2485" s="86">
        <v>-20.2</v>
      </c>
      <c r="O2485" s="86">
        <v>20.2</v>
      </c>
      <c r="P2485" s="86">
        <v>0</v>
      </c>
      <c r="Q2485" s="84" t="s">
        <v>9108</v>
      </c>
      <c r="S2485" s="84">
        <v>2484</v>
      </c>
    </row>
    <row r="2486" spans="1:19" x14ac:dyDescent="0.3">
      <c r="A2486" s="84">
        <v>230</v>
      </c>
      <c r="B2486" s="84">
        <v>20</v>
      </c>
      <c r="C2486" s="84" t="s">
        <v>9109</v>
      </c>
      <c r="D2486" s="84" t="s">
        <v>1386</v>
      </c>
      <c r="E2486" s="84" t="s">
        <v>146</v>
      </c>
      <c r="F2486" s="84" t="s">
        <v>147</v>
      </c>
      <c r="G2486" s="84" t="s">
        <v>239</v>
      </c>
      <c r="H2486" s="85">
        <v>30833</v>
      </c>
      <c r="I2486" s="84" t="s">
        <v>148</v>
      </c>
      <c r="J2486" s="84" t="s">
        <v>9110</v>
      </c>
      <c r="K2486" s="84">
        <v>1020</v>
      </c>
      <c r="L2486" s="84" t="s">
        <v>155</v>
      </c>
      <c r="M2486" s="84">
        <v>2010230050</v>
      </c>
      <c r="N2486" s="86">
        <v>-20.2</v>
      </c>
      <c r="O2486" s="86">
        <v>20.2</v>
      </c>
      <c r="P2486" s="86">
        <v>0</v>
      </c>
      <c r="Q2486" s="84" t="s">
        <v>9111</v>
      </c>
      <c r="S2486" s="84">
        <v>2485</v>
      </c>
    </row>
    <row r="2487" spans="1:19" x14ac:dyDescent="0.3">
      <c r="A2487" s="84">
        <v>613</v>
      </c>
      <c r="B2487" s="84">
        <v>20</v>
      </c>
      <c r="C2487" s="84" t="s">
        <v>9112</v>
      </c>
      <c r="D2487" s="84" t="s">
        <v>9113</v>
      </c>
      <c r="E2487" s="84" t="s">
        <v>146</v>
      </c>
      <c r="F2487" s="84" t="s">
        <v>147</v>
      </c>
      <c r="G2487" s="84" t="s">
        <v>147</v>
      </c>
      <c r="H2487" s="85">
        <v>35602</v>
      </c>
      <c r="I2487" s="84" t="s">
        <v>1146</v>
      </c>
      <c r="J2487" s="84" t="s">
        <v>9114</v>
      </c>
      <c r="K2487" s="84">
        <v>1200</v>
      </c>
      <c r="L2487" s="84" t="s">
        <v>155</v>
      </c>
      <c r="M2487" s="84">
        <v>2010613025</v>
      </c>
      <c r="N2487" s="86">
        <v>-20.2</v>
      </c>
      <c r="O2487" s="86">
        <v>20.2</v>
      </c>
      <c r="P2487" s="86">
        <v>0</v>
      </c>
      <c r="Q2487" s="84" t="s">
        <v>9115</v>
      </c>
      <c r="R2487" s="84" t="s">
        <v>204</v>
      </c>
      <c r="S2487" s="84">
        <v>2486</v>
      </c>
    </row>
    <row r="2488" spans="1:19" x14ac:dyDescent="0.3">
      <c r="A2488" s="84">
        <v>1389</v>
      </c>
      <c r="B2488" s="84">
        <v>19</v>
      </c>
      <c r="C2488" s="84" t="s">
        <v>9116</v>
      </c>
      <c r="D2488" s="84" t="s">
        <v>2967</v>
      </c>
      <c r="E2488" s="84" t="s">
        <v>146</v>
      </c>
      <c r="F2488" s="84" t="s">
        <v>147</v>
      </c>
      <c r="G2488" s="84" t="s">
        <v>147</v>
      </c>
      <c r="H2488" s="85">
        <v>35737</v>
      </c>
      <c r="I2488" s="84" t="s">
        <v>148</v>
      </c>
      <c r="J2488" s="84" t="s">
        <v>9117</v>
      </c>
      <c r="K2488" s="84">
        <v>1030</v>
      </c>
      <c r="L2488" s="84" t="s">
        <v>277</v>
      </c>
      <c r="M2488" s="84">
        <v>1910389203</v>
      </c>
      <c r="N2488" s="86">
        <v>-20.2</v>
      </c>
      <c r="O2488" s="86">
        <v>20.2</v>
      </c>
      <c r="P2488" s="86">
        <v>0</v>
      </c>
      <c r="Q2488" s="84" t="s">
        <v>9118</v>
      </c>
      <c r="S2488" s="84">
        <v>2487</v>
      </c>
    </row>
    <row r="2489" spans="1:19" x14ac:dyDescent="0.3">
      <c r="A2489" s="84">
        <v>613</v>
      </c>
      <c r="B2489" s="84">
        <v>18</v>
      </c>
      <c r="C2489" s="84" t="s">
        <v>9119</v>
      </c>
      <c r="D2489" s="84" t="s">
        <v>644</v>
      </c>
      <c r="E2489" s="84" t="s">
        <v>146</v>
      </c>
      <c r="F2489" s="84" t="s">
        <v>147</v>
      </c>
      <c r="G2489" s="84" t="s">
        <v>239</v>
      </c>
      <c r="H2489" s="85">
        <v>34132</v>
      </c>
      <c r="I2489" s="84" t="s">
        <v>148</v>
      </c>
      <c r="J2489" s="84" t="s">
        <v>9120</v>
      </c>
      <c r="K2489" s="84">
        <v>1050</v>
      </c>
      <c r="L2489" s="84" t="s">
        <v>192</v>
      </c>
      <c r="M2489" s="84">
        <v>1810613012</v>
      </c>
      <c r="N2489" s="86">
        <v>-20.2</v>
      </c>
      <c r="O2489" s="86">
        <v>20.2</v>
      </c>
      <c r="P2489" s="86">
        <v>0</v>
      </c>
      <c r="Q2489" s="84" t="s">
        <v>9121</v>
      </c>
      <c r="S2489" s="84">
        <v>2488</v>
      </c>
    </row>
    <row r="2490" spans="1:19" x14ac:dyDescent="0.3">
      <c r="A2490" s="84">
        <v>387</v>
      </c>
      <c r="B2490" s="84">
        <v>20</v>
      </c>
      <c r="C2490" s="84" t="s">
        <v>9122</v>
      </c>
      <c r="D2490" s="84" t="s">
        <v>9123</v>
      </c>
      <c r="E2490" s="84" t="s">
        <v>146</v>
      </c>
      <c r="F2490" s="84" t="s">
        <v>147</v>
      </c>
      <c r="G2490" s="84" t="s">
        <v>147</v>
      </c>
      <c r="H2490" s="85">
        <v>33580</v>
      </c>
      <c r="I2490" s="84" t="s">
        <v>148</v>
      </c>
      <c r="J2490" s="84" t="s">
        <v>9124</v>
      </c>
      <c r="K2490" s="84">
        <v>1100</v>
      </c>
      <c r="L2490" s="84" t="s">
        <v>168</v>
      </c>
      <c r="M2490" s="84">
        <v>2010387041</v>
      </c>
      <c r="N2490" s="86">
        <v>-20.2</v>
      </c>
      <c r="O2490" s="86">
        <v>20.2</v>
      </c>
      <c r="P2490" s="86">
        <v>0</v>
      </c>
      <c r="Q2490" s="84" t="s">
        <v>9125</v>
      </c>
      <c r="S2490" s="84">
        <v>2489</v>
      </c>
    </row>
    <row r="2491" spans="1:19" x14ac:dyDescent="0.3">
      <c r="A2491" s="84">
        <v>389</v>
      </c>
      <c r="B2491" s="84">
        <v>20</v>
      </c>
      <c r="C2491" s="84" t="s">
        <v>1360</v>
      </c>
      <c r="D2491" s="84" t="s">
        <v>9126</v>
      </c>
      <c r="E2491" s="84" t="s">
        <v>165</v>
      </c>
      <c r="F2491" s="84" t="s">
        <v>147</v>
      </c>
      <c r="G2491" s="84" t="s">
        <v>147</v>
      </c>
      <c r="H2491" s="85">
        <v>35966</v>
      </c>
      <c r="I2491" s="84" t="s">
        <v>1119</v>
      </c>
      <c r="J2491" s="84" t="s">
        <v>9127</v>
      </c>
      <c r="K2491" s="84">
        <v>1020</v>
      </c>
      <c r="L2491" s="84" t="s">
        <v>161</v>
      </c>
      <c r="M2491" s="84">
        <v>2010389165</v>
      </c>
      <c r="N2491" s="86">
        <v>-20.2</v>
      </c>
      <c r="O2491" s="86">
        <v>20.2</v>
      </c>
      <c r="P2491" s="86">
        <v>0</v>
      </c>
      <c r="Q2491" s="84" t="s">
        <v>9128</v>
      </c>
      <c r="S2491" s="84">
        <v>2490</v>
      </c>
    </row>
    <row r="2492" spans="1:19" x14ac:dyDescent="0.3">
      <c r="A2492" s="84">
        <v>1229</v>
      </c>
      <c r="B2492" s="84">
        <v>20</v>
      </c>
      <c r="C2492" s="84" t="s">
        <v>9129</v>
      </c>
      <c r="D2492" s="84" t="s">
        <v>977</v>
      </c>
      <c r="E2492" s="84" t="s">
        <v>146</v>
      </c>
      <c r="F2492" s="84" t="s">
        <v>147</v>
      </c>
      <c r="G2492" s="84" t="s">
        <v>147</v>
      </c>
      <c r="H2492" s="85">
        <v>34318</v>
      </c>
      <c r="I2492" s="84" t="s">
        <v>1119</v>
      </c>
      <c r="J2492" s="84" t="s">
        <v>9130</v>
      </c>
      <c r="K2492" s="84">
        <v>1220</v>
      </c>
      <c r="L2492" s="84" t="s">
        <v>155</v>
      </c>
      <c r="M2492" s="84">
        <v>2010229088</v>
      </c>
      <c r="N2492" s="86">
        <v>-20.2</v>
      </c>
      <c r="O2492" s="86">
        <v>20.2</v>
      </c>
      <c r="P2492" s="86">
        <v>0</v>
      </c>
      <c r="Q2492" s="84" t="s">
        <v>9131</v>
      </c>
      <c r="S2492" s="84">
        <v>2491</v>
      </c>
    </row>
    <row r="2493" spans="1:19" x14ac:dyDescent="0.3">
      <c r="A2493" s="84">
        <v>390</v>
      </c>
      <c r="B2493" s="84">
        <v>17</v>
      </c>
      <c r="C2493" s="84" t="s">
        <v>9132</v>
      </c>
      <c r="D2493" s="84" t="s">
        <v>5389</v>
      </c>
      <c r="E2493" s="84" t="s">
        <v>165</v>
      </c>
      <c r="F2493" s="84" t="s">
        <v>147</v>
      </c>
      <c r="G2493" s="84" t="s">
        <v>239</v>
      </c>
      <c r="H2493" s="85">
        <v>31935</v>
      </c>
      <c r="I2493" s="84" t="s">
        <v>351</v>
      </c>
      <c r="J2493" s="84" t="s">
        <v>9133</v>
      </c>
      <c r="K2493" s="84">
        <v>1090</v>
      </c>
      <c r="L2493" s="84" t="s">
        <v>155</v>
      </c>
      <c r="M2493" s="84">
        <v>1710390046</v>
      </c>
      <c r="N2493" s="86">
        <v>-20.2</v>
      </c>
      <c r="O2493" s="86">
        <v>0</v>
      </c>
      <c r="P2493" s="86">
        <v>-20.2</v>
      </c>
      <c r="Q2493" s="84" t="s">
        <v>9134</v>
      </c>
      <c r="S2493" s="84">
        <v>2492</v>
      </c>
    </row>
    <row r="2494" spans="1:19" x14ac:dyDescent="0.3">
      <c r="A2494" s="84">
        <v>389</v>
      </c>
      <c r="B2494" s="84">
        <v>20</v>
      </c>
      <c r="C2494" s="84" t="s">
        <v>9135</v>
      </c>
      <c r="D2494" s="84" t="s">
        <v>9136</v>
      </c>
      <c r="E2494" s="84" t="s">
        <v>165</v>
      </c>
      <c r="F2494" s="84" t="s">
        <v>147</v>
      </c>
      <c r="G2494" s="84" t="s">
        <v>147</v>
      </c>
      <c r="H2494" s="85">
        <v>36424</v>
      </c>
      <c r="I2494" s="84" t="s">
        <v>148</v>
      </c>
      <c r="J2494" s="84" t="s">
        <v>9137</v>
      </c>
      <c r="K2494" s="84">
        <v>1070</v>
      </c>
      <c r="L2494" s="84" t="s">
        <v>362</v>
      </c>
      <c r="M2494" s="84">
        <v>2010389166</v>
      </c>
      <c r="N2494" s="86">
        <v>-20.2</v>
      </c>
      <c r="O2494" s="86">
        <v>20.2</v>
      </c>
      <c r="P2494" s="86">
        <v>0</v>
      </c>
      <c r="Q2494" s="84" t="s">
        <v>9138</v>
      </c>
      <c r="S2494" s="84">
        <v>2493</v>
      </c>
    </row>
    <row r="2495" spans="1:19" x14ac:dyDescent="0.3">
      <c r="A2495" s="84">
        <v>391</v>
      </c>
      <c r="B2495" s="84">
        <v>20</v>
      </c>
      <c r="C2495" s="84" t="s">
        <v>9135</v>
      </c>
      <c r="D2495" s="84" t="s">
        <v>1661</v>
      </c>
      <c r="E2495" s="84" t="s">
        <v>146</v>
      </c>
      <c r="F2495" s="84" t="s">
        <v>147</v>
      </c>
      <c r="G2495" s="84" t="s">
        <v>147</v>
      </c>
      <c r="H2495" s="85">
        <v>36127</v>
      </c>
      <c r="I2495" s="84" t="s">
        <v>148</v>
      </c>
      <c r="J2495" s="84" t="s">
        <v>9139</v>
      </c>
      <c r="K2495" s="84">
        <v>2103</v>
      </c>
      <c r="L2495" s="84" t="s">
        <v>2326</v>
      </c>
      <c r="M2495" s="84">
        <v>2010391062</v>
      </c>
      <c r="N2495" s="86">
        <v>-20.2</v>
      </c>
      <c r="O2495" s="86">
        <v>20.2</v>
      </c>
      <c r="P2495" s="86">
        <v>0</v>
      </c>
      <c r="Q2495" s="84" t="s">
        <v>9140</v>
      </c>
      <c r="S2495" s="84">
        <v>2494</v>
      </c>
    </row>
    <row r="2496" spans="1:19" x14ac:dyDescent="0.3">
      <c r="A2496" s="84">
        <v>389</v>
      </c>
      <c r="B2496" s="84">
        <v>19</v>
      </c>
      <c r="C2496" s="84" t="s">
        <v>9135</v>
      </c>
      <c r="D2496" s="84" t="s">
        <v>9141</v>
      </c>
      <c r="E2496" s="84" t="s">
        <v>165</v>
      </c>
      <c r="F2496" s="84" t="s">
        <v>147</v>
      </c>
      <c r="G2496" s="84" t="s">
        <v>147</v>
      </c>
      <c r="H2496" s="85">
        <v>36554</v>
      </c>
      <c r="I2496" s="84" t="s">
        <v>148</v>
      </c>
      <c r="J2496" s="84" t="s">
        <v>9142</v>
      </c>
      <c r="K2496" s="84">
        <v>1100</v>
      </c>
      <c r="L2496" s="84" t="s">
        <v>155</v>
      </c>
      <c r="M2496" s="84">
        <v>1910389147</v>
      </c>
      <c r="N2496" s="86">
        <v>-20.2</v>
      </c>
      <c r="O2496" s="86">
        <v>20.2</v>
      </c>
      <c r="P2496" s="86">
        <v>0</v>
      </c>
      <c r="Q2496" s="84" t="s">
        <v>9143</v>
      </c>
      <c r="S2496" s="84">
        <v>2495</v>
      </c>
    </row>
    <row r="2497" spans="1:19" x14ac:dyDescent="0.3">
      <c r="A2497" s="84">
        <v>480</v>
      </c>
      <c r="B2497" s="84">
        <v>18</v>
      </c>
      <c r="C2497" s="84" t="s">
        <v>9144</v>
      </c>
      <c r="D2497" s="84" t="s">
        <v>6163</v>
      </c>
      <c r="E2497" s="84" t="s">
        <v>146</v>
      </c>
      <c r="F2497" s="84" t="s">
        <v>147</v>
      </c>
      <c r="G2497" s="84" t="s">
        <v>147</v>
      </c>
      <c r="H2497" s="85">
        <v>35782</v>
      </c>
      <c r="I2497" s="84" t="s">
        <v>148</v>
      </c>
      <c r="J2497" s="84" t="s">
        <v>9145</v>
      </c>
      <c r="K2497" s="84">
        <v>1130</v>
      </c>
      <c r="L2497" s="84" t="s">
        <v>187</v>
      </c>
      <c r="M2497" s="84">
        <v>1810480001</v>
      </c>
      <c r="N2497" s="86">
        <v>-20.2</v>
      </c>
      <c r="O2497" s="86">
        <v>20.2</v>
      </c>
      <c r="P2497" s="86">
        <v>0</v>
      </c>
      <c r="Q2497" s="84" t="s">
        <v>9146</v>
      </c>
      <c r="S2497" s="84">
        <v>2496</v>
      </c>
    </row>
    <row r="2498" spans="1:19" x14ac:dyDescent="0.3">
      <c r="A2498" s="84">
        <v>865</v>
      </c>
      <c r="B2498" s="84">
        <v>20</v>
      </c>
      <c r="C2498" s="84" t="s">
        <v>9147</v>
      </c>
      <c r="D2498" s="84" t="s">
        <v>6073</v>
      </c>
      <c r="E2498" s="84" t="s">
        <v>146</v>
      </c>
      <c r="F2498" s="84" t="s">
        <v>147</v>
      </c>
      <c r="G2498" s="84" t="s">
        <v>147</v>
      </c>
      <c r="H2498" s="85">
        <v>36819</v>
      </c>
      <c r="I2498" s="84" t="s">
        <v>624</v>
      </c>
      <c r="J2498" s="84" t="s">
        <v>9148</v>
      </c>
      <c r="K2498" s="84">
        <v>1210</v>
      </c>
      <c r="L2498" s="84" t="s">
        <v>261</v>
      </c>
      <c r="M2498" s="84">
        <v>2010865019</v>
      </c>
      <c r="N2498" s="86">
        <v>-20.2</v>
      </c>
      <c r="O2498" s="86">
        <v>20.2</v>
      </c>
      <c r="P2498" s="86">
        <v>0</v>
      </c>
      <c r="Q2498" s="84" t="s">
        <v>9149</v>
      </c>
      <c r="S2498" s="84">
        <v>2497</v>
      </c>
    </row>
    <row r="2499" spans="1:19" x14ac:dyDescent="0.3">
      <c r="A2499" s="84">
        <v>389</v>
      </c>
      <c r="B2499" s="84">
        <v>20</v>
      </c>
      <c r="C2499" s="84" t="s">
        <v>9150</v>
      </c>
      <c r="D2499" s="84" t="s">
        <v>9151</v>
      </c>
      <c r="E2499" s="84" t="s">
        <v>165</v>
      </c>
      <c r="F2499" s="84" t="s">
        <v>147</v>
      </c>
      <c r="G2499" s="84" t="s">
        <v>147</v>
      </c>
      <c r="H2499" s="85">
        <v>36105</v>
      </c>
      <c r="I2499" s="84" t="s">
        <v>611</v>
      </c>
      <c r="J2499" s="84" t="s">
        <v>9152</v>
      </c>
      <c r="K2499" s="84">
        <v>1220</v>
      </c>
      <c r="L2499" s="84" t="s">
        <v>150</v>
      </c>
      <c r="M2499" s="84">
        <v>2010389167</v>
      </c>
      <c r="N2499" s="86">
        <v>-20.2</v>
      </c>
      <c r="O2499" s="86">
        <v>20.2</v>
      </c>
      <c r="P2499" s="86">
        <v>0</v>
      </c>
      <c r="Q2499" s="84" t="s">
        <v>9153</v>
      </c>
      <c r="S2499" s="84">
        <v>2498</v>
      </c>
    </row>
    <row r="2500" spans="1:19" x14ac:dyDescent="0.3">
      <c r="A2500" s="84">
        <v>390</v>
      </c>
      <c r="B2500" s="84">
        <v>20</v>
      </c>
      <c r="C2500" s="84" t="s">
        <v>9154</v>
      </c>
      <c r="D2500" s="84" t="s">
        <v>4508</v>
      </c>
      <c r="E2500" s="84" t="s">
        <v>165</v>
      </c>
      <c r="F2500" s="84" t="s">
        <v>147</v>
      </c>
      <c r="G2500" s="84" t="s">
        <v>147</v>
      </c>
      <c r="H2500" s="85">
        <v>35733</v>
      </c>
      <c r="I2500" s="84" t="s">
        <v>148</v>
      </c>
      <c r="J2500" s="84" t="s">
        <v>9155</v>
      </c>
      <c r="K2500" s="84">
        <v>2542</v>
      </c>
      <c r="L2500" s="84" t="s">
        <v>4193</v>
      </c>
      <c r="M2500" s="84">
        <v>2010390059</v>
      </c>
      <c r="N2500" s="86">
        <v>-20.2</v>
      </c>
      <c r="O2500" s="86">
        <v>20.2</v>
      </c>
      <c r="P2500" s="86">
        <v>0</v>
      </c>
      <c r="Q2500" s="84" t="s">
        <v>9156</v>
      </c>
      <c r="S2500" s="84">
        <v>2499</v>
      </c>
    </row>
    <row r="2501" spans="1:19" x14ac:dyDescent="0.3">
      <c r="A2501" s="84">
        <v>230</v>
      </c>
      <c r="B2501" s="84">
        <v>19</v>
      </c>
      <c r="C2501" s="84" t="s">
        <v>9157</v>
      </c>
      <c r="D2501" s="84" t="s">
        <v>2814</v>
      </c>
      <c r="E2501" s="84" t="s">
        <v>146</v>
      </c>
      <c r="F2501" s="84" t="s">
        <v>147</v>
      </c>
      <c r="G2501" s="84" t="s">
        <v>239</v>
      </c>
      <c r="H2501" s="85">
        <v>34437</v>
      </c>
      <c r="I2501" s="84" t="s">
        <v>341</v>
      </c>
      <c r="J2501" s="84" t="s">
        <v>9158</v>
      </c>
      <c r="K2501" s="84">
        <v>1070</v>
      </c>
      <c r="L2501" s="84" t="s">
        <v>362</v>
      </c>
      <c r="M2501" s="84">
        <v>1910230042</v>
      </c>
      <c r="N2501" s="86">
        <v>-20.2</v>
      </c>
      <c r="O2501" s="86">
        <v>20.2</v>
      </c>
      <c r="P2501" s="86">
        <v>0</v>
      </c>
      <c r="Q2501" s="84" t="s">
        <v>9159</v>
      </c>
      <c r="S2501" s="84">
        <v>2500</v>
      </c>
    </row>
    <row r="2502" spans="1:19" x14ac:dyDescent="0.3">
      <c r="A2502" s="84">
        <v>389</v>
      </c>
      <c r="B2502" s="84">
        <v>18</v>
      </c>
      <c r="C2502" s="84" t="s">
        <v>9160</v>
      </c>
      <c r="D2502" s="84" t="s">
        <v>7848</v>
      </c>
      <c r="E2502" s="84" t="s">
        <v>165</v>
      </c>
      <c r="F2502" s="84" t="s">
        <v>147</v>
      </c>
      <c r="G2502" s="84" t="s">
        <v>147</v>
      </c>
      <c r="H2502" s="85">
        <v>35479</v>
      </c>
      <c r="I2502" s="84" t="s">
        <v>576</v>
      </c>
      <c r="J2502" s="84" t="s">
        <v>9161</v>
      </c>
      <c r="K2502" s="84">
        <v>1160</v>
      </c>
      <c r="L2502" s="84" t="s">
        <v>423</v>
      </c>
      <c r="M2502" s="84">
        <v>1810389596</v>
      </c>
      <c r="N2502" s="86">
        <v>-20.2</v>
      </c>
      <c r="O2502" s="86">
        <v>20.2</v>
      </c>
      <c r="P2502" s="86">
        <v>0</v>
      </c>
      <c r="Q2502" s="84" t="s">
        <v>9162</v>
      </c>
      <c r="S2502" s="84">
        <v>2501</v>
      </c>
    </row>
    <row r="2503" spans="1:19" x14ac:dyDescent="0.3">
      <c r="A2503" s="84">
        <v>389</v>
      </c>
      <c r="B2503" s="84">
        <v>20</v>
      </c>
      <c r="C2503" s="84" t="s">
        <v>9163</v>
      </c>
      <c r="D2503" s="84" t="s">
        <v>9164</v>
      </c>
      <c r="E2503" s="84" t="s">
        <v>146</v>
      </c>
      <c r="F2503" s="84" t="s">
        <v>147</v>
      </c>
      <c r="G2503" s="84" t="s">
        <v>147</v>
      </c>
      <c r="H2503" s="85">
        <v>35584</v>
      </c>
      <c r="I2503" s="84" t="s">
        <v>148</v>
      </c>
      <c r="J2503" s="84" t="s">
        <v>9165</v>
      </c>
      <c r="K2503" s="84">
        <v>1020</v>
      </c>
      <c r="L2503" s="84" t="s">
        <v>161</v>
      </c>
      <c r="M2503" s="84">
        <v>2010389085</v>
      </c>
      <c r="N2503" s="86">
        <v>-20.2</v>
      </c>
      <c r="O2503" s="86">
        <v>20.2</v>
      </c>
      <c r="P2503" s="86">
        <v>0</v>
      </c>
      <c r="Q2503" s="84" t="s">
        <v>9166</v>
      </c>
      <c r="S2503" s="84">
        <v>2502</v>
      </c>
    </row>
    <row r="2504" spans="1:19" x14ac:dyDescent="0.3">
      <c r="A2504" s="84">
        <v>-39</v>
      </c>
      <c r="B2504" s="84">
        <v>19</v>
      </c>
      <c r="C2504" s="84" t="s">
        <v>9167</v>
      </c>
      <c r="D2504" s="84" t="s">
        <v>3847</v>
      </c>
      <c r="E2504" s="84" t="s">
        <v>165</v>
      </c>
      <c r="F2504" s="84" t="s">
        <v>147</v>
      </c>
      <c r="G2504" s="84" t="s">
        <v>147</v>
      </c>
      <c r="H2504" s="85">
        <v>27318</v>
      </c>
      <c r="I2504" s="84" t="s">
        <v>148</v>
      </c>
      <c r="J2504" s="84" t="s">
        <v>9168</v>
      </c>
      <c r="K2504" s="84">
        <v>1210</v>
      </c>
      <c r="L2504" s="84" t="s">
        <v>261</v>
      </c>
      <c r="M2504" s="84">
        <v>1940039067</v>
      </c>
      <c r="N2504" s="86">
        <v>-20.2</v>
      </c>
      <c r="O2504" s="86">
        <v>20.2</v>
      </c>
      <c r="P2504" s="86">
        <v>0</v>
      </c>
      <c r="Q2504" s="84" t="s">
        <v>9169</v>
      </c>
      <c r="R2504" s="84" t="s">
        <v>220</v>
      </c>
      <c r="S2504" s="84">
        <v>2503</v>
      </c>
    </row>
    <row r="2505" spans="1:19" x14ac:dyDescent="0.3">
      <c r="A2505" s="84">
        <v>387</v>
      </c>
      <c r="B2505" s="84">
        <v>19</v>
      </c>
      <c r="C2505" s="84" t="s">
        <v>9170</v>
      </c>
      <c r="D2505" s="84" t="s">
        <v>9171</v>
      </c>
      <c r="E2505" s="84" t="s">
        <v>146</v>
      </c>
      <c r="F2505" s="84" t="s">
        <v>147</v>
      </c>
      <c r="G2505" s="84" t="s">
        <v>147</v>
      </c>
      <c r="H2505" s="85">
        <v>36515</v>
      </c>
      <c r="I2505" s="84" t="s">
        <v>576</v>
      </c>
      <c r="J2505" s="84" t="s">
        <v>9172</v>
      </c>
      <c r="K2505" s="84">
        <v>1220</v>
      </c>
      <c r="L2505" s="84" t="s">
        <v>155</v>
      </c>
      <c r="M2505" s="84">
        <v>1910387092</v>
      </c>
      <c r="N2505" s="86">
        <v>-20.2</v>
      </c>
      <c r="O2505" s="86">
        <v>20.2</v>
      </c>
      <c r="P2505" s="86">
        <v>0</v>
      </c>
      <c r="Q2505" s="84" t="s">
        <v>9173</v>
      </c>
      <c r="S2505" s="84">
        <v>2504</v>
      </c>
    </row>
    <row r="2506" spans="1:19" x14ac:dyDescent="0.3">
      <c r="A2506" s="84">
        <v>1389</v>
      </c>
      <c r="B2506" s="84">
        <v>20</v>
      </c>
      <c r="C2506" s="84" t="s">
        <v>9174</v>
      </c>
      <c r="D2506" s="84" t="s">
        <v>9175</v>
      </c>
      <c r="E2506" s="84" t="s">
        <v>146</v>
      </c>
      <c r="F2506" s="84" t="s">
        <v>147</v>
      </c>
      <c r="G2506" s="84" t="s">
        <v>147</v>
      </c>
      <c r="H2506" s="85">
        <v>36172</v>
      </c>
      <c r="I2506" s="84" t="s">
        <v>624</v>
      </c>
      <c r="J2506" s="84" t="s">
        <v>9176</v>
      </c>
      <c r="K2506" s="84">
        <v>1040</v>
      </c>
      <c r="L2506" s="84" t="s">
        <v>155</v>
      </c>
      <c r="M2506" s="84">
        <v>2000389006</v>
      </c>
      <c r="N2506" s="86">
        <v>-20.2</v>
      </c>
      <c r="O2506" s="86">
        <v>20.2</v>
      </c>
      <c r="P2506" s="86">
        <v>0</v>
      </c>
      <c r="Q2506" s="84" t="s">
        <v>9177</v>
      </c>
      <c r="R2506" s="84" t="s">
        <v>204</v>
      </c>
      <c r="S2506" s="84">
        <v>2505</v>
      </c>
    </row>
    <row r="2507" spans="1:19" x14ac:dyDescent="0.3">
      <c r="A2507" s="84">
        <v>705</v>
      </c>
      <c r="B2507" s="84">
        <v>20</v>
      </c>
      <c r="C2507" s="84" t="s">
        <v>9178</v>
      </c>
      <c r="D2507" s="84" t="s">
        <v>2640</v>
      </c>
      <c r="E2507" s="84" t="s">
        <v>165</v>
      </c>
      <c r="F2507" s="84" t="s">
        <v>147</v>
      </c>
      <c r="G2507" s="84" t="s">
        <v>430</v>
      </c>
      <c r="H2507" s="85">
        <v>34135</v>
      </c>
      <c r="I2507" s="84" t="s">
        <v>148</v>
      </c>
      <c r="J2507" s="84" t="s">
        <v>9179</v>
      </c>
      <c r="K2507" s="84">
        <v>1060</v>
      </c>
      <c r="L2507" s="84" t="s">
        <v>712</v>
      </c>
      <c r="M2507" s="84">
        <v>2010705025</v>
      </c>
      <c r="N2507" s="86">
        <v>-20.2</v>
      </c>
      <c r="O2507" s="86">
        <v>20.2</v>
      </c>
      <c r="P2507" s="86">
        <v>0</v>
      </c>
      <c r="Q2507" s="84" t="s">
        <v>9180</v>
      </c>
      <c r="S2507" s="84">
        <v>2506</v>
      </c>
    </row>
    <row r="2508" spans="1:19" x14ac:dyDescent="0.3">
      <c r="A2508" s="84">
        <v>-39</v>
      </c>
      <c r="B2508" s="84">
        <v>18</v>
      </c>
      <c r="C2508" s="84" t="s">
        <v>9181</v>
      </c>
      <c r="D2508" s="84" t="s">
        <v>3188</v>
      </c>
      <c r="E2508" s="84" t="s">
        <v>146</v>
      </c>
      <c r="F2508" s="84" t="s">
        <v>147</v>
      </c>
      <c r="G2508" s="84" t="s">
        <v>147</v>
      </c>
      <c r="H2508" s="85">
        <v>32379</v>
      </c>
      <c r="I2508" s="84" t="s">
        <v>228</v>
      </c>
      <c r="J2508" s="84" t="s">
        <v>9182</v>
      </c>
      <c r="K2508" s="84">
        <v>81927</v>
      </c>
      <c r="L2508" s="84" t="s">
        <v>147</v>
      </c>
      <c r="M2508" s="84">
        <v>1840039014</v>
      </c>
      <c r="N2508" s="86">
        <v>-20.2</v>
      </c>
      <c r="O2508" s="86">
        <v>20.2</v>
      </c>
      <c r="P2508" s="86">
        <v>0</v>
      </c>
      <c r="Q2508" s="84" t="s">
        <v>9183</v>
      </c>
      <c r="R2508" s="84" t="s">
        <v>220</v>
      </c>
      <c r="S2508" s="84">
        <v>2507</v>
      </c>
    </row>
    <row r="2509" spans="1:19" x14ac:dyDescent="0.3">
      <c r="A2509" s="84">
        <v>702</v>
      </c>
      <c r="B2509" s="84">
        <v>20</v>
      </c>
      <c r="C2509" s="84" t="s">
        <v>9184</v>
      </c>
      <c r="D2509" s="84" t="s">
        <v>233</v>
      </c>
      <c r="E2509" s="84" t="s">
        <v>146</v>
      </c>
      <c r="F2509" s="84" t="s">
        <v>147</v>
      </c>
      <c r="G2509" s="84" t="s">
        <v>147</v>
      </c>
      <c r="H2509" s="85">
        <v>36842</v>
      </c>
      <c r="I2509" s="84" t="s">
        <v>148</v>
      </c>
      <c r="J2509" s="84" t="s">
        <v>9185</v>
      </c>
      <c r="K2509" s="84">
        <v>1210</v>
      </c>
      <c r="L2509" s="84" t="s">
        <v>261</v>
      </c>
      <c r="M2509" s="84">
        <v>2010702019</v>
      </c>
      <c r="N2509" s="86">
        <v>-20.2</v>
      </c>
      <c r="O2509" s="86">
        <v>20.2</v>
      </c>
      <c r="P2509" s="86">
        <v>0</v>
      </c>
      <c r="Q2509" s="84" t="s">
        <v>9186</v>
      </c>
      <c r="S2509" s="84">
        <v>2508</v>
      </c>
    </row>
    <row r="2510" spans="1:19" x14ac:dyDescent="0.3">
      <c r="A2510" s="84">
        <v>229</v>
      </c>
      <c r="B2510" s="84">
        <v>18</v>
      </c>
      <c r="C2510" s="84" t="s">
        <v>9187</v>
      </c>
      <c r="D2510" s="84" t="s">
        <v>5883</v>
      </c>
      <c r="E2510" s="84" t="s">
        <v>146</v>
      </c>
      <c r="F2510" s="84" t="s">
        <v>147</v>
      </c>
      <c r="G2510" s="84" t="s">
        <v>147</v>
      </c>
      <c r="H2510" s="85">
        <v>35446</v>
      </c>
      <c r="I2510" s="84" t="s">
        <v>148</v>
      </c>
      <c r="J2510" s="84" t="s">
        <v>9188</v>
      </c>
      <c r="K2510" s="84">
        <v>1020</v>
      </c>
      <c r="L2510" s="84" t="s">
        <v>155</v>
      </c>
      <c r="M2510" s="84">
        <v>1810229086</v>
      </c>
      <c r="N2510" s="86">
        <v>-20.2</v>
      </c>
      <c r="O2510" s="86">
        <v>20.2</v>
      </c>
      <c r="P2510" s="86">
        <v>0</v>
      </c>
      <c r="Q2510" s="84" t="s">
        <v>9189</v>
      </c>
      <c r="S2510" s="84">
        <v>2509</v>
      </c>
    </row>
    <row r="2511" spans="1:19" x14ac:dyDescent="0.3">
      <c r="A2511" s="84">
        <v>-39</v>
      </c>
      <c r="B2511" s="84">
        <v>20</v>
      </c>
      <c r="C2511" s="84" t="s">
        <v>9190</v>
      </c>
      <c r="D2511" s="84" t="s">
        <v>3560</v>
      </c>
      <c r="E2511" s="84" t="s">
        <v>146</v>
      </c>
      <c r="F2511" s="84" t="s">
        <v>147</v>
      </c>
      <c r="G2511" s="84" t="s">
        <v>147</v>
      </c>
      <c r="H2511" s="85">
        <v>27870</v>
      </c>
      <c r="I2511" s="84" t="s">
        <v>228</v>
      </c>
      <c r="J2511" s="84" t="s">
        <v>9191</v>
      </c>
      <c r="K2511" s="84">
        <v>55130</v>
      </c>
      <c r="L2511" s="84" t="s">
        <v>9192</v>
      </c>
      <c r="M2511" s="84">
        <v>2030039070</v>
      </c>
      <c r="N2511" s="86">
        <v>-20.2</v>
      </c>
      <c r="O2511" s="86">
        <v>20.2</v>
      </c>
      <c r="P2511" s="86">
        <v>0</v>
      </c>
      <c r="Q2511" s="84" t="s">
        <v>9193</v>
      </c>
      <c r="R2511" s="84" t="s">
        <v>220</v>
      </c>
      <c r="S2511" s="84">
        <v>2510</v>
      </c>
    </row>
    <row r="2512" spans="1:19" x14ac:dyDescent="0.3">
      <c r="A2512" s="84">
        <v>391</v>
      </c>
      <c r="B2512" s="84">
        <v>19</v>
      </c>
      <c r="C2512" s="84" t="s">
        <v>9194</v>
      </c>
      <c r="D2512" s="84" t="s">
        <v>9195</v>
      </c>
      <c r="E2512" s="84" t="s">
        <v>165</v>
      </c>
      <c r="F2512" s="84" t="s">
        <v>147</v>
      </c>
      <c r="G2512" s="84" t="s">
        <v>147</v>
      </c>
      <c r="H2512" s="85">
        <v>35178</v>
      </c>
      <c r="I2512" s="84" t="s">
        <v>240</v>
      </c>
      <c r="J2512" s="84" t="s">
        <v>9196</v>
      </c>
      <c r="K2512" s="84">
        <v>1060</v>
      </c>
      <c r="L2512" s="84" t="s">
        <v>155</v>
      </c>
      <c r="M2512" s="84">
        <v>1910391070</v>
      </c>
      <c r="N2512" s="86">
        <v>-20.2</v>
      </c>
      <c r="O2512" s="86">
        <v>20.2</v>
      </c>
      <c r="P2512" s="86">
        <v>0</v>
      </c>
      <c r="Q2512" s="84" t="s">
        <v>9197</v>
      </c>
      <c r="S2512" s="84">
        <v>2511</v>
      </c>
    </row>
    <row r="2513" spans="1:19" x14ac:dyDescent="0.3">
      <c r="A2513" s="84">
        <v>229</v>
      </c>
      <c r="B2513" s="84">
        <v>19</v>
      </c>
      <c r="C2513" s="84" t="s">
        <v>9198</v>
      </c>
      <c r="D2513" s="84" t="s">
        <v>1193</v>
      </c>
      <c r="E2513" s="84" t="s">
        <v>165</v>
      </c>
      <c r="F2513" s="84" t="s">
        <v>147</v>
      </c>
      <c r="G2513" s="84" t="s">
        <v>147</v>
      </c>
      <c r="H2513" s="85">
        <v>36182</v>
      </c>
      <c r="I2513" s="84" t="s">
        <v>228</v>
      </c>
      <c r="J2513" s="84" t="s">
        <v>9199</v>
      </c>
      <c r="K2513" s="84">
        <v>1220</v>
      </c>
      <c r="L2513" s="84" t="s">
        <v>150</v>
      </c>
      <c r="M2513" s="84">
        <v>1910229094</v>
      </c>
      <c r="N2513" s="86">
        <v>-20.2</v>
      </c>
      <c r="O2513" s="86">
        <v>20.2</v>
      </c>
      <c r="P2513" s="86">
        <v>0</v>
      </c>
      <c r="Q2513" s="84" t="s">
        <v>9200</v>
      </c>
      <c r="S2513" s="84">
        <v>2512</v>
      </c>
    </row>
    <row r="2514" spans="1:19" x14ac:dyDescent="0.3">
      <c r="A2514" s="84">
        <v>1389</v>
      </c>
      <c r="B2514" s="84">
        <v>20</v>
      </c>
      <c r="C2514" s="84" t="s">
        <v>9201</v>
      </c>
      <c r="D2514" s="84" t="s">
        <v>9202</v>
      </c>
      <c r="E2514" s="84" t="s">
        <v>146</v>
      </c>
      <c r="F2514" s="84" t="s">
        <v>147</v>
      </c>
      <c r="G2514" s="84" t="s">
        <v>147</v>
      </c>
      <c r="H2514" s="85">
        <v>37121</v>
      </c>
      <c r="I2514" s="84" t="s">
        <v>148</v>
      </c>
      <c r="J2514" s="84" t="s">
        <v>9203</v>
      </c>
      <c r="K2514" s="84">
        <v>2201</v>
      </c>
      <c r="L2514" s="84" t="s">
        <v>740</v>
      </c>
      <c r="M2514" s="84">
        <v>2010389228</v>
      </c>
      <c r="N2514" s="86">
        <v>-20.2</v>
      </c>
      <c r="O2514" s="86">
        <v>20.2</v>
      </c>
      <c r="P2514" s="86">
        <v>0</v>
      </c>
      <c r="Q2514" s="84" t="s">
        <v>9204</v>
      </c>
      <c r="S2514" s="84">
        <v>2513</v>
      </c>
    </row>
    <row r="2515" spans="1:19" x14ac:dyDescent="0.3">
      <c r="A2515" s="84">
        <v>392</v>
      </c>
      <c r="B2515" s="84">
        <v>20</v>
      </c>
      <c r="C2515" s="84" t="s">
        <v>9205</v>
      </c>
      <c r="D2515" s="84" t="s">
        <v>9206</v>
      </c>
      <c r="E2515" s="84" t="s">
        <v>146</v>
      </c>
      <c r="F2515" s="84" t="s">
        <v>147</v>
      </c>
      <c r="G2515" s="84" t="s">
        <v>239</v>
      </c>
      <c r="H2515" s="85">
        <v>35223</v>
      </c>
      <c r="I2515" s="84" t="s">
        <v>148</v>
      </c>
      <c r="J2515" s="84" t="s">
        <v>9207</v>
      </c>
      <c r="K2515" s="84">
        <v>1190</v>
      </c>
      <c r="L2515" s="84" t="s">
        <v>155</v>
      </c>
      <c r="M2515" s="84">
        <v>2010392038</v>
      </c>
      <c r="N2515" s="86">
        <v>-20.2</v>
      </c>
      <c r="O2515" s="86">
        <v>20.2</v>
      </c>
      <c r="P2515" s="86">
        <v>0</v>
      </c>
      <c r="Q2515" s="84" t="s">
        <v>9208</v>
      </c>
      <c r="S2515" s="84">
        <v>2514</v>
      </c>
    </row>
    <row r="2516" spans="1:19" x14ac:dyDescent="0.3">
      <c r="A2516" s="84">
        <v>-39</v>
      </c>
      <c r="B2516" s="84">
        <v>18</v>
      </c>
      <c r="C2516" s="84" t="s">
        <v>9209</v>
      </c>
      <c r="D2516" s="84" t="s">
        <v>1837</v>
      </c>
      <c r="E2516" s="84" t="s">
        <v>146</v>
      </c>
      <c r="F2516" s="84" t="s">
        <v>147</v>
      </c>
      <c r="G2516" s="84" t="s">
        <v>147</v>
      </c>
      <c r="H2516" s="85">
        <v>32958</v>
      </c>
      <c r="I2516" s="84" t="s">
        <v>148</v>
      </c>
      <c r="J2516" s="84" t="s">
        <v>9210</v>
      </c>
      <c r="K2516" s="84">
        <v>1110</v>
      </c>
      <c r="L2516" s="84" t="s">
        <v>330</v>
      </c>
      <c r="M2516" s="84">
        <v>1840039062</v>
      </c>
      <c r="N2516" s="86">
        <v>-20.2</v>
      </c>
      <c r="O2516" s="86">
        <v>20.2</v>
      </c>
      <c r="P2516" s="86">
        <v>0</v>
      </c>
      <c r="Q2516" s="84" t="s">
        <v>9211</v>
      </c>
      <c r="R2516" s="84" t="s">
        <v>220</v>
      </c>
      <c r="S2516" s="84">
        <v>2515</v>
      </c>
    </row>
    <row r="2517" spans="1:19" x14ac:dyDescent="0.3">
      <c r="A2517" s="84">
        <v>389</v>
      </c>
      <c r="B2517" s="84">
        <v>19</v>
      </c>
      <c r="C2517" s="84" t="s">
        <v>9212</v>
      </c>
      <c r="D2517" s="84" t="s">
        <v>7139</v>
      </c>
      <c r="E2517" s="84" t="s">
        <v>165</v>
      </c>
      <c r="F2517" s="84" t="s">
        <v>147</v>
      </c>
      <c r="G2517" s="84" t="s">
        <v>147</v>
      </c>
      <c r="H2517" s="85">
        <v>36316</v>
      </c>
      <c r="I2517" s="84" t="s">
        <v>148</v>
      </c>
      <c r="J2517" s="84" t="s">
        <v>9213</v>
      </c>
      <c r="K2517" s="84">
        <v>2120</v>
      </c>
      <c r="L2517" s="84" t="s">
        <v>2151</v>
      </c>
      <c r="M2517" s="84">
        <v>1910389148</v>
      </c>
      <c r="N2517" s="86">
        <v>-20.2</v>
      </c>
      <c r="O2517" s="86">
        <v>20.2</v>
      </c>
      <c r="P2517" s="86">
        <v>0</v>
      </c>
      <c r="Q2517" s="84" t="s">
        <v>9214</v>
      </c>
      <c r="S2517" s="84">
        <v>2516</v>
      </c>
    </row>
    <row r="2518" spans="1:19" x14ac:dyDescent="0.3">
      <c r="A2518" s="84">
        <v>-44</v>
      </c>
      <c r="B2518" s="84">
        <v>20</v>
      </c>
      <c r="C2518" s="84" t="s">
        <v>9212</v>
      </c>
      <c r="D2518" s="84" t="s">
        <v>9215</v>
      </c>
      <c r="E2518" s="84" t="s">
        <v>165</v>
      </c>
      <c r="F2518" s="84" t="s">
        <v>147</v>
      </c>
      <c r="G2518" s="84" t="s">
        <v>239</v>
      </c>
      <c r="H2518" s="85">
        <v>27489</v>
      </c>
      <c r="I2518" s="84" t="s">
        <v>576</v>
      </c>
      <c r="J2518" s="84" t="s">
        <v>9216</v>
      </c>
      <c r="K2518" s="84">
        <v>65933</v>
      </c>
      <c r="L2518" s="84" t="s">
        <v>9217</v>
      </c>
      <c r="M2518" s="84">
        <v>2030044029</v>
      </c>
      <c r="N2518" s="86">
        <v>-20.2</v>
      </c>
      <c r="O2518" s="86">
        <v>20.2</v>
      </c>
      <c r="P2518" s="86">
        <v>0</v>
      </c>
      <c r="Q2518" s="84" t="s">
        <v>9218</v>
      </c>
      <c r="R2518" s="84" t="s">
        <v>607</v>
      </c>
      <c r="S2518" s="84">
        <v>2517</v>
      </c>
    </row>
    <row r="2519" spans="1:19" x14ac:dyDescent="0.3">
      <c r="A2519" s="84">
        <v>389</v>
      </c>
      <c r="B2519" s="84">
        <v>19</v>
      </c>
      <c r="C2519" s="84" t="s">
        <v>9219</v>
      </c>
      <c r="D2519" s="84" t="s">
        <v>9220</v>
      </c>
      <c r="E2519" s="84" t="s">
        <v>146</v>
      </c>
      <c r="F2519" s="84" t="s">
        <v>147</v>
      </c>
      <c r="G2519" s="84" t="s">
        <v>147</v>
      </c>
      <c r="H2519" s="85">
        <v>36722</v>
      </c>
      <c r="I2519" s="84" t="s">
        <v>148</v>
      </c>
      <c r="J2519" s="84" t="s">
        <v>9221</v>
      </c>
      <c r="K2519" s="84">
        <v>1220</v>
      </c>
      <c r="L2519" s="84" t="s">
        <v>150</v>
      </c>
      <c r="M2519" s="84">
        <v>1910389149</v>
      </c>
      <c r="N2519" s="86">
        <v>-20.2</v>
      </c>
      <c r="O2519" s="86">
        <v>20.2</v>
      </c>
      <c r="P2519" s="86">
        <v>0</v>
      </c>
      <c r="Q2519" s="84" t="s">
        <v>9222</v>
      </c>
      <c r="S2519" s="84">
        <v>2518</v>
      </c>
    </row>
    <row r="2520" spans="1:19" x14ac:dyDescent="0.3">
      <c r="A2520" s="84">
        <v>229</v>
      </c>
      <c r="B2520" s="84">
        <v>18</v>
      </c>
      <c r="C2520" s="84" t="s">
        <v>9219</v>
      </c>
      <c r="D2520" s="84" t="s">
        <v>755</v>
      </c>
      <c r="E2520" s="84" t="s">
        <v>165</v>
      </c>
      <c r="F2520" s="84" t="s">
        <v>147</v>
      </c>
      <c r="G2520" s="84" t="s">
        <v>147</v>
      </c>
      <c r="H2520" s="85">
        <v>36019</v>
      </c>
      <c r="I2520" s="84" t="s">
        <v>148</v>
      </c>
      <c r="J2520" s="84" t="s">
        <v>9223</v>
      </c>
      <c r="K2520" s="84">
        <v>1220</v>
      </c>
      <c r="L2520" s="84" t="s">
        <v>150</v>
      </c>
      <c r="M2520" s="84">
        <v>1810229043</v>
      </c>
      <c r="N2520" s="86">
        <v>-20.2</v>
      </c>
      <c r="O2520" s="86">
        <v>20.2</v>
      </c>
      <c r="P2520" s="86">
        <v>0</v>
      </c>
      <c r="Q2520" s="84" t="s">
        <v>9224</v>
      </c>
      <c r="S2520" s="84">
        <v>2519</v>
      </c>
    </row>
    <row r="2521" spans="1:19" x14ac:dyDescent="0.3">
      <c r="A2521" s="84">
        <v>480</v>
      </c>
      <c r="B2521" s="84">
        <v>19</v>
      </c>
      <c r="C2521" s="84" t="s">
        <v>9219</v>
      </c>
      <c r="D2521" s="84" t="s">
        <v>9225</v>
      </c>
      <c r="E2521" s="84" t="s">
        <v>146</v>
      </c>
      <c r="F2521" s="84" t="s">
        <v>147</v>
      </c>
      <c r="G2521" s="84" t="s">
        <v>147</v>
      </c>
      <c r="H2521" s="85">
        <v>35197</v>
      </c>
      <c r="I2521" s="84" t="s">
        <v>148</v>
      </c>
      <c r="J2521" s="84" t="s">
        <v>9226</v>
      </c>
      <c r="K2521" s="84">
        <v>1020</v>
      </c>
      <c r="L2521" s="84" t="s">
        <v>161</v>
      </c>
      <c r="M2521" s="84">
        <v>1910480030</v>
      </c>
      <c r="N2521" s="86">
        <v>-20.2</v>
      </c>
      <c r="O2521" s="86">
        <v>20.2</v>
      </c>
      <c r="P2521" s="86">
        <v>0</v>
      </c>
      <c r="Q2521" s="84" t="s">
        <v>9227</v>
      </c>
      <c r="S2521" s="84">
        <v>2520</v>
      </c>
    </row>
    <row r="2522" spans="1:19" x14ac:dyDescent="0.3">
      <c r="A2522" s="84">
        <v>391</v>
      </c>
      <c r="B2522" s="84">
        <v>19</v>
      </c>
      <c r="C2522" s="84" t="s">
        <v>9228</v>
      </c>
      <c r="D2522" s="84" t="s">
        <v>4607</v>
      </c>
      <c r="E2522" s="84" t="s">
        <v>146</v>
      </c>
      <c r="F2522" s="84" t="s">
        <v>147</v>
      </c>
      <c r="G2522" s="84" t="s">
        <v>147</v>
      </c>
      <c r="H2522" s="85">
        <v>35385</v>
      </c>
      <c r="I2522" s="84" t="s">
        <v>148</v>
      </c>
      <c r="J2522" s="84" t="s">
        <v>9229</v>
      </c>
      <c r="K2522" s="84">
        <v>4816</v>
      </c>
      <c r="L2522" s="84" t="s">
        <v>9230</v>
      </c>
      <c r="M2522" s="84">
        <v>1910391071</v>
      </c>
      <c r="N2522" s="86">
        <v>-20.2</v>
      </c>
      <c r="O2522" s="86">
        <v>20.2</v>
      </c>
      <c r="P2522" s="86">
        <v>0</v>
      </c>
      <c r="Q2522" s="84" t="s">
        <v>9231</v>
      </c>
      <c r="S2522" s="84">
        <v>2521</v>
      </c>
    </row>
    <row r="2523" spans="1:19" x14ac:dyDescent="0.3">
      <c r="A2523" s="84">
        <v>387</v>
      </c>
      <c r="B2523" s="84">
        <v>18</v>
      </c>
      <c r="C2523" s="84" t="s">
        <v>9232</v>
      </c>
      <c r="D2523" s="84" t="s">
        <v>1573</v>
      </c>
      <c r="E2523" s="84" t="s">
        <v>165</v>
      </c>
      <c r="F2523" s="84" t="s">
        <v>147</v>
      </c>
      <c r="G2523" s="84" t="s">
        <v>147</v>
      </c>
      <c r="H2523" s="85">
        <v>31714</v>
      </c>
      <c r="I2523" s="84" t="s">
        <v>228</v>
      </c>
      <c r="J2523" s="84" t="s">
        <v>9233</v>
      </c>
      <c r="K2523" s="84">
        <v>1200</v>
      </c>
      <c r="L2523" s="84" t="s">
        <v>945</v>
      </c>
      <c r="M2523" s="84">
        <v>1810387044</v>
      </c>
      <c r="N2523" s="86">
        <v>-20.2</v>
      </c>
      <c r="O2523" s="86">
        <v>20.2</v>
      </c>
      <c r="P2523" s="86">
        <v>0</v>
      </c>
      <c r="Q2523" s="84" t="s">
        <v>9234</v>
      </c>
      <c r="S2523" s="84">
        <v>2522</v>
      </c>
    </row>
    <row r="2524" spans="1:19" x14ac:dyDescent="0.3">
      <c r="A2524" s="84">
        <v>-37</v>
      </c>
      <c r="B2524" s="84">
        <v>20</v>
      </c>
      <c r="C2524" s="84" t="s">
        <v>9235</v>
      </c>
      <c r="D2524" s="84" t="s">
        <v>4316</v>
      </c>
      <c r="E2524" s="84" t="s">
        <v>165</v>
      </c>
      <c r="F2524" s="84" t="s">
        <v>147</v>
      </c>
      <c r="G2524" s="84" t="s">
        <v>239</v>
      </c>
      <c r="H2524" s="85">
        <v>33245</v>
      </c>
      <c r="I2524" s="84" t="s">
        <v>148</v>
      </c>
      <c r="J2524" s="84" t="s">
        <v>9236</v>
      </c>
      <c r="K2524" s="84">
        <v>1160</v>
      </c>
      <c r="L2524" s="84" t="s">
        <v>423</v>
      </c>
      <c r="M2524" s="84">
        <v>2030037004</v>
      </c>
      <c r="N2524" s="86">
        <v>-20.2</v>
      </c>
      <c r="O2524" s="86">
        <v>20.2</v>
      </c>
      <c r="P2524" s="86">
        <v>0</v>
      </c>
      <c r="Q2524" s="84" t="s">
        <v>9237</v>
      </c>
      <c r="R2524" s="84" t="s">
        <v>913</v>
      </c>
      <c r="S2524" s="84">
        <v>2523</v>
      </c>
    </row>
    <row r="2525" spans="1:19" x14ac:dyDescent="0.3">
      <c r="A2525" s="84">
        <v>-42</v>
      </c>
      <c r="B2525" s="84">
        <v>20</v>
      </c>
      <c r="C2525" s="84" t="s">
        <v>9238</v>
      </c>
      <c r="D2525" s="84" t="s">
        <v>1931</v>
      </c>
      <c r="E2525" s="84" t="s">
        <v>165</v>
      </c>
      <c r="F2525" s="84" t="s">
        <v>147</v>
      </c>
      <c r="G2525" s="84" t="s">
        <v>529</v>
      </c>
      <c r="H2525" s="85">
        <v>30200</v>
      </c>
      <c r="I2525" s="84" t="s">
        <v>148</v>
      </c>
      <c r="J2525" s="84" t="s">
        <v>9239</v>
      </c>
      <c r="K2525" s="84">
        <v>1120</v>
      </c>
      <c r="L2525" s="84" t="s">
        <v>261</v>
      </c>
      <c r="M2525" s="84">
        <v>2030042017</v>
      </c>
      <c r="N2525" s="86">
        <v>-20.2</v>
      </c>
      <c r="O2525" s="86">
        <v>20.2</v>
      </c>
      <c r="P2525" s="86">
        <v>0</v>
      </c>
      <c r="Q2525" s="84" t="s">
        <v>9240</v>
      </c>
      <c r="R2525" s="84" t="s">
        <v>232</v>
      </c>
      <c r="S2525" s="84">
        <v>2524</v>
      </c>
    </row>
    <row r="2526" spans="1:19" x14ac:dyDescent="0.3">
      <c r="A2526" s="84">
        <v>-39</v>
      </c>
      <c r="B2526" s="84">
        <v>19</v>
      </c>
      <c r="C2526" s="84" t="s">
        <v>9238</v>
      </c>
      <c r="D2526" s="84" t="s">
        <v>2294</v>
      </c>
      <c r="E2526" s="84" t="s">
        <v>165</v>
      </c>
      <c r="F2526" s="84" t="s">
        <v>147</v>
      </c>
      <c r="G2526" s="84" t="s">
        <v>147</v>
      </c>
      <c r="H2526" s="85">
        <v>30507</v>
      </c>
      <c r="I2526" s="84" t="s">
        <v>228</v>
      </c>
      <c r="J2526" s="84" t="s">
        <v>9241</v>
      </c>
      <c r="K2526" s="84">
        <v>1150</v>
      </c>
      <c r="L2526" s="84" t="s">
        <v>173</v>
      </c>
      <c r="M2526" s="84">
        <v>1940039064</v>
      </c>
      <c r="N2526" s="86">
        <v>-20.2</v>
      </c>
      <c r="O2526" s="86">
        <v>20.2</v>
      </c>
      <c r="P2526" s="86">
        <v>0</v>
      </c>
      <c r="Q2526" s="84" t="s">
        <v>9242</v>
      </c>
      <c r="R2526" s="84" t="s">
        <v>220</v>
      </c>
      <c r="S2526" s="84">
        <v>2525</v>
      </c>
    </row>
    <row r="2527" spans="1:19" x14ac:dyDescent="0.3">
      <c r="A2527" s="84">
        <v>387</v>
      </c>
      <c r="B2527" s="84">
        <v>20</v>
      </c>
      <c r="C2527" s="84" t="s">
        <v>9243</v>
      </c>
      <c r="D2527" s="84" t="s">
        <v>9244</v>
      </c>
      <c r="E2527" s="84" t="s">
        <v>165</v>
      </c>
      <c r="F2527" s="84" t="s">
        <v>147</v>
      </c>
      <c r="G2527" s="84" t="s">
        <v>147</v>
      </c>
      <c r="H2527" s="85">
        <v>37074</v>
      </c>
      <c r="I2527" s="84" t="s">
        <v>148</v>
      </c>
      <c r="J2527" s="84" t="s">
        <v>9245</v>
      </c>
      <c r="K2527" s="84">
        <v>1210</v>
      </c>
      <c r="L2527" s="84" t="s">
        <v>261</v>
      </c>
      <c r="M2527" s="84">
        <v>2010387086</v>
      </c>
      <c r="N2527" s="86">
        <v>-20.2</v>
      </c>
      <c r="O2527" s="86">
        <v>20.2</v>
      </c>
      <c r="P2527" s="86">
        <v>0</v>
      </c>
      <c r="Q2527" s="84" t="s">
        <v>9246</v>
      </c>
      <c r="S2527" s="84">
        <v>2526</v>
      </c>
    </row>
    <row r="2528" spans="1:19" x14ac:dyDescent="0.3">
      <c r="A2528" s="84">
        <v>582</v>
      </c>
      <c r="B2528" s="84">
        <v>20</v>
      </c>
      <c r="C2528" s="84" t="s">
        <v>9247</v>
      </c>
      <c r="D2528" s="84" t="s">
        <v>9248</v>
      </c>
      <c r="E2528" s="84" t="s">
        <v>165</v>
      </c>
      <c r="F2528" s="84" t="s">
        <v>147</v>
      </c>
      <c r="G2528" s="84" t="s">
        <v>147</v>
      </c>
      <c r="H2528" s="85">
        <v>35534</v>
      </c>
      <c r="I2528" s="84" t="s">
        <v>1119</v>
      </c>
      <c r="J2528" s="84" t="s">
        <v>9249</v>
      </c>
      <c r="K2528" s="84">
        <v>1090</v>
      </c>
      <c r="L2528" s="84" t="s">
        <v>1160</v>
      </c>
      <c r="M2528" s="84">
        <v>2010582051</v>
      </c>
      <c r="N2528" s="86">
        <v>-20.2</v>
      </c>
      <c r="O2528" s="86">
        <v>20.2</v>
      </c>
      <c r="P2528" s="86">
        <v>0</v>
      </c>
      <c r="Q2528" s="84" t="s">
        <v>9250</v>
      </c>
      <c r="S2528" s="84">
        <v>2527</v>
      </c>
    </row>
    <row r="2529" spans="1:19" x14ac:dyDescent="0.3">
      <c r="A2529" s="84">
        <v>-39</v>
      </c>
      <c r="B2529" s="84">
        <v>20</v>
      </c>
      <c r="C2529" s="84" t="s">
        <v>9251</v>
      </c>
      <c r="D2529" s="84" t="s">
        <v>790</v>
      </c>
      <c r="E2529" s="84" t="s">
        <v>165</v>
      </c>
      <c r="F2529" s="84" t="s">
        <v>147</v>
      </c>
      <c r="G2529" s="84" t="s">
        <v>147</v>
      </c>
      <c r="H2529" s="85">
        <v>30822</v>
      </c>
      <c r="I2529" s="84" t="s">
        <v>228</v>
      </c>
      <c r="J2529" s="84" t="s">
        <v>9252</v>
      </c>
      <c r="K2529" s="84">
        <v>50259</v>
      </c>
      <c r="L2529" s="84" t="s">
        <v>9253</v>
      </c>
      <c r="M2529" s="84">
        <v>2030039075</v>
      </c>
      <c r="N2529" s="86">
        <v>-20.2</v>
      </c>
      <c r="O2529" s="86">
        <v>20.2</v>
      </c>
      <c r="P2529" s="86">
        <v>0</v>
      </c>
      <c r="Q2529" s="84" t="s">
        <v>9254</v>
      </c>
      <c r="R2529" s="84" t="s">
        <v>220</v>
      </c>
      <c r="S2529" s="84">
        <v>2528</v>
      </c>
    </row>
    <row r="2530" spans="1:19" x14ac:dyDescent="0.3">
      <c r="A2530" s="84">
        <v>389</v>
      </c>
      <c r="B2530" s="84">
        <v>19</v>
      </c>
      <c r="C2530" s="84" t="s">
        <v>9255</v>
      </c>
      <c r="D2530" s="84" t="s">
        <v>9256</v>
      </c>
      <c r="E2530" s="84" t="s">
        <v>146</v>
      </c>
      <c r="F2530" s="84" t="s">
        <v>147</v>
      </c>
      <c r="G2530" s="84" t="s">
        <v>147</v>
      </c>
      <c r="H2530" s="85">
        <v>34668</v>
      </c>
      <c r="I2530" s="84" t="s">
        <v>148</v>
      </c>
      <c r="J2530" s="84" t="s">
        <v>9257</v>
      </c>
      <c r="K2530" s="84">
        <v>1220</v>
      </c>
      <c r="L2530" s="84" t="s">
        <v>155</v>
      </c>
      <c r="M2530" s="84">
        <v>1910389088</v>
      </c>
      <c r="N2530" s="86">
        <v>-20.2</v>
      </c>
      <c r="O2530" s="86">
        <v>20.2</v>
      </c>
      <c r="P2530" s="86">
        <v>0</v>
      </c>
      <c r="Q2530" s="84" t="s">
        <v>9258</v>
      </c>
      <c r="S2530" s="84">
        <v>2529</v>
      </c>
    </row>
    <row r="2531" spans="1:19" x14ac:dyDescent="0.3">
      <c r="A2531" s="84">
        <v>-44</v>
      </c>
      <c r="B2531" s="84">
        <v>20</v>
      </c>
      <c r="C2531" s="84" t="s">
        <v>9259</v>
      </c>
      <c r="D2531" s="84" t="s">
        <v>415</v>
      </c>
      <c r="E2531" s="84" t="s">
        <v>146</v>
      </c>
      <c r="F2531" s="84" t="s">
        <v>147</v>
      </c>
      <c r="G2531" s="84" t="s">
        <v>147</v>
      </c>
      <c r="H2531" s="85">
        <v>31844</v>
      </c>
      <c r="I2531" s="84" t="s">
        <v>228</v>
      </c>
      <c r="J2531" s="84" t="s">
        <v>9260</v>
      </c>
      <c r="K2531" s="84">
        <v>59555</v>
      </c>
      <c r="L2531" s="84" t="s">
        <v>147</v>
      </c>
      <c r="M2531" s="84">
        <v>2030044017</v>
      </c>
      <c r="N2531" s="86">
        <v>-20.2</v>
      </c>
      <c r="O2531" s="86">
        <v>20.2</v>
      </c>
      <c r="P2531" s="86">
        <v>0</v>
      </c>
      <c r="Q2531" s="84" t="s">
        <v>9261</v>
      </c>
      <c r="R2531" s="84" t="s">
        <v>607</v>
      </c>
      <c r="S2531" s="84">
        <v>2530</v>
      </c>
    </row>
    <row r="2532" spans="1:19" x14ac:dyDescent="0.3">
      <c r="A2532" s="84">
        <v>389</v>
      </c>
      <c r="B2532" s="84">
        <v>18</v>
      </c>
      <c r="C2532" s="84" t="s">
        <v>9262</v>
      </c>
      <c r="D2532" s="84" t="s">
        <v>9263</v>
      </c>
      <c r="E2532" s="84" t="s">
        <v>146</v>
      </c>
      <c r="F2532" s="84" t="s">
        <v>147</v>
      </c>
      <c r="G2532" s="84" t="s">
        <v>147</v>
      </c>
      <c r="H2532" s="85">
        <v>32179</v>
      </c>
      <c r="I2532" s="84" t="s">
        <v>148</v>
      </c>
      <c r="J2532" s="84" t="s">
        <v>9264</v>
      </c>
      <c r="K2532" s="84">
        <v>1050</v>
      </c>
      <c r="L2532" s="84" t="s">
        <v>192</v>
      </c>
      <c r="M2532" s="84">
        <v>1810389063</v>
      </c>
      <c r="N2532" s="86">
        <v>-20.2</v>
      </c>
      <c r="O2532" s="86">
        <v>20.2</v>
      </c>
      <c r="P2532" s="86">
        <v>0</v>
      </c>
      <c r="Q2532" s="84" t="s">
        <v>9265</v>
      </c>
      <c r="R2532" s="84" t="s">
        <v>198</v>
      </c>
      <c r="S2532" s="84">
        <v>2531</v>
      </c>
    </row>
    <row r="2533" spans="1:19" x14ac:dyDescent="0.3">
      <c r="A2533" s="84">
        <v>-39</v>
      </c>
      <c r="B2533" s="84">
        <v>19</v>
      </c>
      <c r="C2533" s="84" t="s">
        <v>9266</v>
      </c>
      <c r="D2533" s="84" t="s">
        <v>4701</v>
      </c>
      <c r="E2533" s="84" t="s">
        <v>146</v>
      </c>
      <c r="F2533" s="84" t="s">
        <v>215</v>
      </c>
      <c r="G2533" s="84" t="s">
        <v>147</v>
      </c>
      <c r="H2533" s="85">
        <v>30788</v>
      </c>
      <c r="I2533" s="84" t="s">
        <v>148</v>
      </c>
      <c r="J2533" s="84" t="s">
        <v>9267</v>
      </c>
      <c r="K2533" s="84">
        <v>8010</v>
      </c>
      <c r="L2533" s="84" t="s">
        <v>3656</v>
      </c>
      <c r="M2533" s="84">
        <v>1930039034</v>
      </c>
      <c r="N2533" s="86">
        <v>-20.2</v>
      </c>
      <c r="O2533" s="86">
        <v>20.2</v>
      </c>
      <c r="P2533" s="86">
        <v>0</v>
      </c>
      <c r="Q2533" s="84" t="s">
        <v>9268</v>
      </c>
      <c r="R2533" s="84" t="s">
        <v>220</v>
      </c>
      <c r="S2533" s="84">
        <v>2532</v>
      </c>
    </row>
    <row r="2534" spans="1:19" x14ac:dyDescent="0.3">
      <c r="A2534" s="84">
        <v>389</v>
      </c>
      <c r="B2534" s="84">
        <v>18</v>
      </c>
      <c r="C2534" s="84" t="s">
        <v>9266</v>
      </c>
      <c r="D2534" s="84" t="s">
        <v>9269</v>
      </c>
      <c r="E2534" s="84" t="s">
        <v>146</v>
      </c>
      <c r="F2534" s="84" t="s">
        <v>147</v>
      </c>
      <c r="G2534" s="84" t="s">
        <v>147</v>
      </c>
      <c r="H2534" s="85">
        <v>36237</v>
      </c>
      <c r="I2534" s="84" t="s">
        <v>148</v>
      </c>
      <c r="J2534" s="84" t="s">
        <v>9270</v>
      </c>
      <c r="K2534" s="84">
        <v>1110</v>
      </c>
      <c r="L2534" s="84" t="s">
        <v>330</v>
      </c>
      <c r="M2534" s="84">
        <v>1810389597</v>
      </c>
      <c r="N2534" s="86">
        <v>-20.2</v>
      </c>
      <c r="O2534" s="86">
        <v>20.2</v>
      </c>
      <c r="P2534" s="86">
        <v>0</v>
      </c>
      <c r="Q2534" s="84" t="s">
        <v>9271</v>
      </c>
      <c r="S2534" s="84">
        <v>2533</v>
      </c>
    </row>
    <row r="2535" spans="1:19" x14ac:dyDescent="0.3">
      <c r="A2535" s="84">
        <v>390</v>
      </c>
      <c r="B2535" s="84">
        <v>19</v>
      </c>
      <c r="C2535" s="84" t="s">
        <v>9272</v>
      </c>
      <c r="D2535" s="84" t="s">
        <v>9273</v>
      </c>
      <c r="E2535" s="84" t="s">
        <v>146</v>
      </c>
      <c r="F2535" s="84" t="s">
        <v>147</v>
      </c>
      <c r="G2535" s="84" t="s">
        <v>239</v>
      </c>
      <c r="H2535" s="85">
        <v>33152</v>
      </c>
      <c r="I2535" s="84" t="s">
        <v>148</v>
      </c>
      <c r="J2535" s="84" t="s">
        <v>9274</v>
      </c>
      <c r="K2535" s="84">
        <v>1170</v>
      </c>
      <c r="L2535" s="84" t="s">
        <v>248</v>
      </c>
      <c r="M2535" s="84">
        <v>1910390047</v>
      </c>
      <c r="N2535" s="86">
        <v>-20.2</v>
      </c>
      <c r="O2535" s="86">
        <v>20.2</v>
      </c>
      <c r="P2535" s="86">
        <v>0</v>
      </c>
      <c r="Q2535" s="84" t="s">
        <v>9275</v>
      </c>
      <c r="S2535" s="84">
        <v>2534</v>
      </c>
    </row>
    <row r="2536" spans="1:19" x14ac:dyDescent="0.3">
      <c r="A2536" s="84">
        <v>-42</v>
      </c>
      <c r="B2536" s="84">
        <v>20</v>
      </c>
      <c r="C2536" s="84" t="s">
        <v>9276</v>
      </c>
      <c r="D2536" s="84" t="s">
        <v>1256</v>
      </c>
      <c r="E2536" s="84" t="s">
        <v>165</v>
      </c>
      <c r="F2536" s="84" t="s">
        <v>147</v>
      </c>
      <c r="G2536" s="84" t="s">
        <v>147</v>
      </c>
      <c r="H2536" s="85">
        <v>33615</v>
      </c>
      <c r="I2536" s="84" t="s">
        <v>148</v>
      </c>
      <c r="J2536" s="84" t="s">
        <v>9277</v>
      </c>
      <c r="K2536" s="84">
        <v>6850</v>
      </c>
      <c r="L2536" s="84" t="s">
        <v>9278</v>
      </c>
      <c r="M2536" s="84">
        <v>2030042058</v>
      </c>
      <c r="N2536" s="86">
        <v>-20.2</v>
      </c>
      <c r="O2536" s="86">
        <v>20.2</v>
      </c>
      <c r="P2536" s="86">
        <v>0</v>
      </c>
      <c r="Q2536" s="84" t="s">
        <v>9279</v>
      </c>
      <c r="R2536" s="84" t="s">
        <v>232</v>
      </c>
      <c r="S2536" s="84">
        <v>2535</v>
      </c>
    </row>
    <row r="2537" spans="1:19" x14ac:dyDescent="0.3">
      <c r="A2537" s="84">
        <v>-39</v>
      </c>
      <c r="B2537" s="84">
        <v>19</v>
      </c>
      <c r="C2537" s="84" t="s">
        <v>9280</v>
      </c>
      <c r="D2537" s="84" t="s">
        <v>1428</v>
      </c>
      <c r="E2537" s="84" t="s">
        <v>165</v>
      </c>
      <c r="F2537" s="84" t="s">
        <v>147</v>
      </c>
      <c r="G2537" s="84" t="s">
        <v>2308</v>
      </c>
      <c r="H2537" s="85">
        <v>34702</v>
      </c>
      <c r="I2537" s="84" t="s">
        <v>228</v>
      </c>
      <c r="J2537" s="84" t="s">
        <v>9281</v>
      </c>
      <c r="K2537" s="84">
        <v>45721</v>
      </c>
      <c r="L2537" s="84" t="s">
        <v>147</v>
      </c>
      <c r="M2537" s="84">
        <v>1940039158</v>
      </c>
      <c r="N2537" s="86">
        <v>-20.2</v>
      </c>
      <c r="O2537" s="86">
        <v>20.2</v>
      </c>
      <c r="P2537" s="86">
        <v>0</v>
      </c>
      <c r="Q2537" s="84" t="s">
        <v>9282</v>
      </c>
      <c r="R2537" s="84" t="s">
        <v>220</v>
      </c>
      <c r="S2537" s="84">
        <v>2536</v>
      </c>
    </row>
    <row r="2538" spans="1:19" x14ac:dyDescent="0.3">
      <c r="A2538" s="84">
        <v>387</v>
      </c>
      <c r="B2538" s="84">
        <v>19</v>
      </c>
      <c r="C2538" s="84" t="s">
        <v>9283</v>
      </c>
      <c r="D2538" s="84" t="s">
        <v>9284</v>
      </c>
      <c r="E2538" s="84" t="s">
        <v>146</v>
      </c>
      <c r="F2538" s="84" t="s">
        <v>147</v>
      </c>
      <c r="G2538" s="84" t="s">
        <v>147</v>
      </c>
      <c r="H2538" s="85">
        <v>36043</v>
      </c>
      <c r="I2538" s="84" t="s">
        <v>1274</v>
      </c>
      <c r="J2538" s="84" t="s">
        <v>9285</v>
      </c>
      <c r="K2538" s="84">
        <v>1090</v>
      </c>
      <c r="L2538" s="84" t="s">
        <v>1160</v>
      </c>
      <c r="M2538" s="84">
        <v>1910387041</v>
      </c>
      <c r="N2538" s="86">
        <v>-20.2</v>
      </c>
      <c r="O2538" s="86">
        <v>20.2</v>
      </c>
      <c r="P2538" s="86">
        <v>0</v>
      </c>
      <c r="Q2538" s="84" t="s">
        <v>9286</v>
      </c>
      <c r="S2538" s="84">
        <v>2537</v>
      </c>
    </row>
    <row r="2539" spans="1:19" x14ac:dyDescent="0.3">
      <c r="A2539" s="84">
        <v>391</v>
      </c>
      <c r="B2539" s="84">
        <v>18</v>
      </c>
      <c r="C2539" s="84" t="s">
        <v>9287</v>
      </c>
      <c r="D2539" s="84" t="s">
        <v>415</v>
      </c>
      <c r="E2539" s="84" t="s">
        <v>146</v>
      </c>
      <c r="F2539" s="84" t="s">
        <v>147</v>
      </c>
      <c r="G2539" s="84" t="s">
        <v>147</v>
      </c>
      <c r="H2539" s="85">
        <v>35761</v>
      </c>
      <c r="I2539" s="84" t="s">
        <v>148</v>
      </c>
      <c r="J2539" s="84" t="s">
        <v>9288</v>
      </c>
      <c r="K2539" s="84">
        <v>1200</v>
      </c>
      <c r="L2539" s="84" t="s">
        <v>155</v>
      </c>
      <c r="M2539" s="84">
        <v>1810391085</v>
      </c>
      <c r="N2539" s="86">
        <v>-20.2</v>
      </c>
      <c r="O2539" s="86">
        <v>20.2</v>
      </c>
      <c r="P2539" s="86">
        <v>0</v>
      </c>
      <c r="Q2539" s="84" t="s">
        <v>9289</v>
      </c>
      <c r="S2539" s="84">
        <v>2538</v>
      </c>
    </row>
    <row r="2540" spans="1:19" x14ac:dyDescent="0.3">
      <c r="A2540" s="84">
        <v>389</v>
      </c>
      <c r="B2540" s="84">
        <v>18</v>
      </c>
      <c r="C2540" s="84" t="s">
        <v>9290</v>
      </c>
      <c r="D2540" s="84" t="s">
        <v>9291</v>
      </c>
      <c r="E2540" s="84" t="s">
        <v>165</v>
      </c>
      <c r="F2540" s="84" t="s">
        <v>147</v>
      </c>
      <c r="G2540" s="84" t="s">
        <v>147</v>
      </c>
      <c r="H2540" s="85">
        <v>30973</v>
      </c>
      <c r="I2540" s="84" t="s">
        <v>201</v>
      </c>
      <c r="J2540" s="84" t="s">
        <v>9292</v>
      </c>
      <c r="K2540" s="84">
        <v>2620</v>
      </c>
      <c r="L2540" s="84" t="s">
        <v>3427</v>
      </c>
      <c r="M2540" s="84">
        <v>1810389050</v>
      </c>
      <c r="N2540" s="86">
        <v>-20.2</v>
      </c>
      <c r="O2540" s="86">
        <v>0</v>
      </c>
      <c r="P2540" s="86">
        <v>-20.2</v>
      </c>
      <c r="Q2540" s="84" t="s">
        <v>9293</v>
      </c>
      <c r="R2540" s="84" t="s">
        <v>198</v>
      </c>
      <c r="S2540" s="84">
        <v>2539</v>
      </c>
    </row>
    <row r="2541" spans="1:19" x14ac:dyDescent="0.3">
      <c r="A2541" s="84">
        <v>-36</v>
      </c>
      <c r="B2541" s="84">
        <v>18</v>
      </c>
      <c r="C2541" s="84" t="s">
        <v>9294</v>
      </c>
      <c r="D2541" s="84" t="s">
        <v>1927</v>
      </c>
      <c r="E2541" s="84" t="s">
        <v>165</v>
      </c>
      <c r="F2541" s="84" t="s">
        <v>1194</v>
      </c>
      <c r="G2541" s="84" t="s">
        <v>147</v>
      </c>
      <c r="H2541" s="85">
        <v>26854</v>
      </c>
      <c r="I2541" s="84" t="s">
        <v>148</v>
      </c>
      <c r="J2541" s="84" t="s">
        <v>9295</v>
      </c>
      <c r="K2541" s="84">
        <v>2100</v>
      </c>
      <c r="L2541" s="84" t="s">
        <v>3963</v>
      </c>
      <c r="M2541" s="84">
        <v>1840036015</v>
      </c>
      <c r="N2541" s="86">
        <v>-20.2</v>
      </c>
      <c r="O2541" s="86">
        <v>20.2</v>
      </c>
      <c r="P2541" s="86">
        <v>0</v>
      </c>
      <c r="Q2541" s="84" t="s">
        <v>9296</v>
      </c>
      <c r="R2541" s="84" t="s">
        <v>777</v>
      </c>
      <c r="S2541" s="84">
        <v>2540</v>
      </c>
    </row>
    <row r="2542" spans="1:19" x14ac:dyDescent="0.3">
      <c r="A2542" s="84">
        <v>613</v>
      </c>
      <c r="B2542" s="84">
        <v>20</v>
      </c>
      <c r="C2542" s="84" t="s">
        <v>9297</v>
      </c>
      <c r="D2542" s="84" t="s">
        <v>7848</v>
      </c>
      <c r="E2542" s="84" t="s">
        <v>165</v>
      </c>
      <c r="F2542" s="84" t="s">
        <v>147</v>
      </c>
      <c r="G2542" s="84" t="s">
        <v>147</v>
      </c>
      <c r="H2542" s="85">
        <v>31105</v>
      </c>
      <c r="I2542" s="84" t="s">
        <v>860</v>
      </c>
      <c r="J2542" s="84" t="s">
        <v>9298</v>
      </c>
      <c r="K2542" s="84">
        <v>1070</v>
      </c>
      <c r="L2542" s="84" t="s">
        <v>155</v>
      </c>
      <c r="M2542" s="84">
        <v>2010613018</v>
      </c>
      <c r="N2542" s="86">
        <v>-20.2</v>
      </c>
      <c r="O2542" s="86">
        <v>20.2</v>
      </c>
      <c r="P2542" s="86">
        <v>0</v>
      </c>
      <c r="Q2542" s="84" t="s">
        <v>9299</v>
      </c>
      <c r="S2542" s="84">
        <v>2541</v>
      </c>
    </row>
    <row r="2543" spans="1:19" x14ac:dyDescent="0.3">
      <c r="A2543" s="84">
        <v>229</v>
      </c>
      <c r="B2543" s="84">
        <v>18</v>
      </c>
      <c r="C2543" s="84" t="s">
        <v>9300</v>
      </c>
      <c r="D2543" s="84" t="s">
        <v>7105</v>
      </c>
      <c r="E2543" s="84" t="s">
        <v>165</v>
      </c>
      <c r="F2543" s="84" t="s">
        <v>147</v>
      </c>
      <c r="G2543" s="84" t="s">
        <v>147</v>
      </c>
      <c r="H2543" s="85">
        <v>36040</v>
      </c>
      <c r="I2543" s="84" t="s">
        <v>148</v>
      </c>
      <c r="J2543" s="84" t="s">
        <v>9301</v>
      </c>
      <c r="K2543" s="84">
        <v>1200</v>
      </c>
      <c r="L2543" s="84" t="s">
        <v>945</v>
      </c>
      <c r="M2543" s="84">
        <v>1810229087</v>
      </c>
      <c r="N2543" s="86">
        <v>-20.2</v>
      </c>
      <c r="O2543" s="86">
        <v>20.2</v>
      </c>
      <c r="P2543" s="86">
        <v>0</v>
      </c>
      <c r="Q2543" s="84" t="s">
        <v>9302</v>
      </c>
      <c r="S2543" s="84">
        <v>2542</v>
      </c>
    </row>
    <row r="2544" spans="1:19" x14ac:dyDescent="0.3">
      <c r="A2544" s="84">
        <v>613</v>
      </c>
      <c r="B2544" s="84">
        <v>20</v>
      </c>
      <c r="C2544" s="84" t="s">
        <v>9303</v>
      </c>
      <c r="D2544" s="84" t="s">
        <v>2927</v>
      </c>
      <c r="E2544" s="84" t="s">
        <v>146</v>
      </c>
      <c r="F2544" s="84" t="s">
        <v>147</v>
      </c>
      <c r="G2544" s="84" t="s">
        <v>239</v>
      </c>
      <c r="H2544" s="85">
        <v>33521</v>
      </c>
      <c r="I2544" s="84" t="s">
        <v>228</v>
      </c>
      <c r="J2544" s="84" t="s">
        <v>9304</v>
      </c>
      <c r="K2544" s="84">
        <v>32339</v>
      </c>
      <c r="L2544" s="84" t="s">
        <v>9305</v>
      </c>
      <c r="M2544" s="84">
        <v>2010613016</v>
      </c>
      <c r="N2544" s="86">
        <v>-20.2</v>
      </c>
      <c r="O2544" s="86">
        <v>20.2</v>
      </c>
      <c r="P2544" s="86">
        <v>0</v>
      </c>
      <c r="Q2544" s="84" t="s">
        <v>9306</v>
      </c>
      <c r="S2544" s="84">
        <v>2543</v>
      </c>
    </row>
    <row r="2545" spans="1:19" x14ac:dyDescent="0.3">
      <c r="A2545" s="84">
        <v>705</v>
      </c>
      <c r="B2545" s="84">
        <v>18</v>
      </c>
      <c r="C2545" s="84" t="s">
        <v>9307</v>
      </c>
      <c r="D2545" s="84" t="s">
        <v>9308</v>
      </c>
      <c r="E2545" s="84" t="s">
        <v>165</v>
      </c>
      <c r="F2545" s="84" t="s">
        <v>147</v>
      </c>
      <c r="G2545" s="84" t="s">
        <v>147</v>
      </c>
      <c r="H2545" s="85">
        <v>34264</v>
      </c>
      <c r="I2545" s="84" t="s">
        <v>1146</v>
      </c>
      <c r="J2545" s="84" t="s">
        <v>9309</v>
      </c>
      <c r="K2545" s="84">
        <v>1220</v>
      </c>
      <c r="L2545" s="84" t="s">
        <v>150</v>
      </c>
      <c r="M2545" s="84">
        <v>1810705022</v>
      </c>
      <c r="N2545" s="86">
        <v>-20.2</v>
      </c>
      <c r="O2545" s="86">
        <v>20.2</v>
      </c>
      <c r="P2545" s="86">
        <v>0</v>
      </c>
      <c r="Q2545" s="84" t="s">
        <v>9310</v>
      </c>
      <c r="S2545" s="84">
        <v>2544</v>
      </c>
    </row>
    <row r="2546" spans="1:19" x14ac:dyDescent="0.3">
      <c r="A2546" s="84">
        <v>-39</v>
      </c>
      <c r="B2546" s="84">
        <v>19</v>
      </c>
      <c r="C2546" s="84" t="s">
        <v>9311</v>
      </c>
      <c r="D2546" s="84" t="s">
        <v>9312</v>
      </c>
      <c r="E2546" s="84" t="s">
        <v>146</v>
      </c>
      <c r="F2546" s="84" t="s">
        <v>147</v>
      </c>
      <c r="G2546" s="84" t="s">
        <v>1416</v>
      </c>
      <c r="H2546" s="85">
        <v>23937</v>
      </c>
      <c r="I2546" s="84" t="s">
        <v>228</v>
      </c>
      <c r="J2546" s="84" t="s">
        <v>9313</v>
      </c>
      <c r="K2546" s="84">
        <v>44287</v>
      </c>
      <c r="L2546" s="84" t="s">
        <v>147</v>
      </c>
      <c r="M2546" s="84">
        <v>1940039015</v>
      </c>
      <c r="N2546" s="86">
        <v>-20.2</v>
      </c>
      <c r="O2546" s="86">
        <v>20.2</v>
      </c>
      <c r="P2546" s="86">
        <v>0</v>
      </c>
      <c r="Q2546" s="84" t="s">
        <v>9314</v>
      </c>
      <c r="R2546" s="84" t="s">
        <v>220</v>
      </c>
      <c r="S2546" s="84">
        <v>2545</v>
      </c>
    </row>
    <row r="2547" spans="1:19" x14ac:dyDescent="0.3">
      <c r="A2547" s="84">
        <v>-39</v>
      </c>
      <c r="B2547" s="84">
        <v>18</v>
      </c>
      <c r="C2547" s="84" t="s">
        <v>9315</v>
      </c>
      <c r="D2547" s="84" t="s">
        <v>9316</v>
      </c>
      <c r="E2547" s="84" t="s">
        <v>146</v>
      </c>
      <c r="F2547" s="84" t="s">
        <v>147</v>
      </c>
      <c r="G2547" s="84" t="s">
        <v>147</v>
      </c>
      <c r="H2547" s="85">
        <v>30013</v>
      </c>
      <c r="I2547" s="84" t="s">
        <v>228</v>
      </c>
      <c r="J2547" s="84" t="s">
        <v>9317</v>
      </c>
      <c r="K2547" s="84">
        <v>94034</v>
      </c>
      <c r="L2547" s="84" t="s">
        <v>147</v>
      </c>
      <c r="M2547" s="84">
        <v>1840039017</v>
      </c>
      <c r="N2547" s="86">
        <v>-20.2</v>
      </c>
      <c r="O2547" s="86">
        <v>20.2</v>
      </c>
      <c r="P2547" s="86">
        <v>0</v>
      </c>
      <c r="Q2547" s="84" t="s">
        <v>9318</v>
      </c>
      <c r="R2547" s="84" t="s">
        <v>220</v>
      </c>
      <c r="S2547" s="84">
        <v>2546</v>
      </c>
    </row>
    <row r="2548" spans="1:19" x14ac:dyDescent="0.3">
      <c r="A2548" s="84">
        <v>480</v>
      </c>
      <c r="B2548" s="84">
        <v>19</v>
      </c>
      <c r="C2548" s="84" t="s">
        <v>9315</v>
      </c>
      <c r="D2548" s="84" t="s">
        <v>1360</v>
      </c>
      <c r="E2548" s="84" t="s">
        <v>146</v>
      </c>
      <c r="F2548" s="84" t="s">
        <v>147</v>
      </c>
      <c r="G2548" s="84" t="s">
        <v>147</v>
      </c>
      <c r="H2548" s="85">
        <v>35689</v>
      </c>
      <c r="I2548" s="84" t="s">
        <v>148</v>
      </c>
      <c r="J2548" s="84" t="s">
        <v>9319</v>
      </c>
      <c r="K2548" s="84">
        <v>1210</v>
      </c>
      <c r="L2548" s="84" t="s">
        <v>155</v>
      </c>
      <c r="M2548" s="84">
        <v>1910480031</v>
      </c>
      <c r="N2548" s="86">
        <v>-20.2</v>
      </c>
      <c r="O2548" s="86">
        <v>20.2</v>
      </c>
      <c r="P2548" s="86">
        <v>0</v>
      </c>
      <c r="Q2548" s="84" t="s">
        <v>9320</v>
      </c>
      <c r="S2548" s="84">
        <v>2547</v>
      </c>
    </row>
    <row r="2549" spans="1:19" x14ac:dyDescent="0.3">
      <c r="A2549" s="84">
        <v>-39</v>
      </c>
      <c r="B2549" s="84">
        <v>20</v>
      </c>
      <c r="C2549" s="84" t="s">
        <v>9321</v>
      </c>
      <c r="D2549" s="84" t="s">
        <v>2803</v>
      </c>
      <c r="E2549" s="84" t="s">
        <v>165</v>
      </c>
      <c r="F2549" s="84" t="s">
        <v>147</v>
      </c>
      <c r="G2549" s="84" t="s">
        <v>147</v>
      </c>
      <c r="H2549" s="85">
        <v>30177</v>
      </c>
      <c r="I2549" s="84" t="s">
        <v>228</v>
      </c>
      <c r="J2549" s="84" t="s">
        <v>9322</v>
      </c>
      <c r="K2549" s="84">
        <v>66121</v>
      </c>
      <c r="L2549" s="84" t="s">
        <v>147</v>
      </c>
      <c r="M2549" s="84">
        <v>2030039005</v>
      </c>
      <c r="N2549" s="86">
        <v>-20.2</v>
      </c>
      <c r="O2549" s="86">
        <v>20.2</v>
      </c>
      <c r="P2549" s="86">
        <v>0</v>
      </c>
      <c r="Q2549" s="84" t="s">
        <v>9323</v>
      </c>
      <c r="R2549" s="84" t="s">
        <v>220</v>
      </c>
      <c r="S2549" s="84">
        <v>2548</v>
      </c>
    </row>
    <row r="2550" spans="1:19" x14ac:dyDescent="0.3">
      <c r="A2550" s="84">
        <v>389</v>
      </c>
      <c r="B2550" s="84">
        <v>20</v>
      </c>
      <c r="C2550" s="84" t="s">
        <v>9324</v>
      </c>
      <c r="D2550" s="84" t="s">
        <v>9325</v>
      </c>
      <c r="E2550" s="84" t="s">
        <v>146</v>
      </c>
      <c r="F2550" s="84" t="s">
        <v>147</v>
      </c>
      <c r="G2550" s="84" t="s">
        <v>147</v>
      </c>
      <c r="H2550" s="85">
        <v>35847</v>
      </c>
      <c r="I2550" s="84" t="s">
        <v>351</v>
      </c>
      <c r="J2550" s="84" t="s">
        <v>9326</v>
      </c>
      <c r="K2550" s="84">
        <v>1060</v>
      </c>
      <c r="L2550" s="84" t="s">
        <v>712</v>
      </c>
      <c r="M2550" s="84">
        <v>2010389168</v>
      </c>
      <c r="N2550" s="86">
        <v>-20.2</v>
      </c>
      <c r="O2550" s="86">
        <v>20.2</v>
      </c>
      <c r="P2550" s="86">
        <v>0</v>
      </c>
      <c r="Q2550" s="84" t="s">
        <v>9327</v>
      </c>
      <c r="S2550" s="84">
        <v>2549</v>
      </c>
    </row>
    <row r="2551" spans="1:19" x14ac:dyDescent="0.3">
      <c r="A2551" s="84">
        <v>390</v>
      </c>
      <c r="B2551" s="84">
        <v>20</v>
      </c>
      <c r="C2551" s="84" t="s">
        <v>9328</v>
      </c>
      <c r="D2551" s="84" t="s">
        <v>1460</v>
      </c>
      <c r="E2551" s="84" t="s">
        <v>146</v>
      </c>
      <c r="F2551" s="84" t="s">
        <v>147</v>
      </c>
      <c r="G2551" s="84" t="s">
        <v>239</v>
      </c>
      <c r="H2551" s="85">
        <v>33201</v>
      </c>
      <c r="I2551" s="84" t="s">
        <v>148</v>
      </c>
      <c r="J2551" s="84" t="s">
        <v>9329</v>
      </c>
      <c r="K2551" s="84">
        <v>1020</v>
      </c>
      <c r="L2551" s="84" t="s">
        <v>161</v>
      </c>
      <c r="M2551" s="84">
        <v>2010390060</v>
      </c>
      <c r="N2551" s="86">
        <v>-20.2</v>
      </c>
      <c r="O2551" s="86">
        <v>20.2</v>
      </c>
      <c r="P2551" s="86">
        <v>0</v>
      </c>
      <c r="Q2551" s="84" t="s">
        <v>9330</v>
      </c>
      <c r="S2551" s="84">
        <v>2550</v>
      </c>
    </row>
    <row r="2552" spans="1:19" x14ac:dyDescent="0.3">
      <c r="A2552" s="84">
        <v>389</v>
      </c>
      <c r="B2552" s="84">
        <v>18</v>
      </c>
      <c r="C2552" s="84" t="s">
        <v>9331</v>
      </c>
      <c r="D2552" s="84" t="s">
        <v>385</v>
      </c>
      <c r="E2552" s="84" t="s">
        <v>165</v>
      </c>
      <c r="F2552" s="84" t="s">
        <v>147</v>
      </c>
      <c r="G2552" s="84" t="s">
        <v>147</v>
      </c>
      <c r="H2552" s="85">
        <v>35912</v>
      </c>
      <c r="I2552" s="84" t="s">
        <v>148</v>
      </c>
      <c r="J2552" s="84" t="s">
        <v>9332</v>
      </c>
      <c r="K2552" s="84">
        <v>1170</v>
      </c>
      <c r="L2552" s="84" t="s">
        <v>248</v>
      </c>
      <c r="M2552" s="84">
        <v>1810389598</v>
      </c>
      <c r="N2552" s="86">
        <v>-20.2</v>
      </c>
      <c r="O2552" s="86">
        <v>20.2</v>
      </c>
      <c r="P2552" s="86">
        <v>0</v>
      </c>
      <c r="Q2552" s="84" t="s">
        <v>9333</v>
      </c>
      <c r="S2552" s="84">
        <v>2551</v>
      </c>
    </row>
    <row r="2553" spans="1:19" x14ac:dyDescent="0.3">
      <c r="A2553" s="84">
        <v>387</v>
      </c>
      <c r="B2553" s="84">
        <v>19</v>
      </c>
      <c r="C2553" s="84" t="s">
        <v>9334</v>
      </c>
      <c r="D2553" s="84" t="s">
        <v>9335</v>
      </c>
      <c r="E2553" s="84" t="s">
        <v>146</v>
      </c>
      <c r="F2553" s="84" t="s">
        <v>147</v>
      </c>
      <c r="G2553" s="84" t="s">
        <v>147</v>
      </c>
      <c r="H2553" s="85">
        <v>32304</v>
      </c>
      <c r="I2553" s="84" t="s">
        <v>148</v>
      </c>
      <c r="J2553" s="84" t="s">
        <v>9336</v>
      </c>
      <c r="K2553" s="84">
        <v>1220</v>
      </c>
      <c r="L2553" s="84" t="s">
        <v>150</v>
      </c>
      <c r="M2553" s="84">
        <v>1910387042</v>
      </c>
      <c r="N2553" s="86">
        <v>-20.2</v>
      </c>
      <c r="O2553" s="86">
        <v>20.2</v>
      </c>
      <c r="P2553" s="86">
        <v>0</v>
      </c>
      <c r="Q2553" s="84" t="s">
        <v>9337</v>
      </c>
      <c r="S2553" s="84">
        <v>2552</v>
      </c>
    </row>
    <row r="2554" spans="1:19" x14ac:dyDescent="0.3">
      <c r="A2554" s="84">
        <v>613</v>
      </c>
      <c r="B2554" s="84">
        <v>18</v>
      </c>
      <c r="C2554" s="84" t="s">
        <v>9338</v>
      </c>
      <c r="D2554" s="84" t="s">
        <v>9339</v>
      </c>
      <c r="E2554" s="84" t="s">
        <v>165</v>
      </c>
      <c r="F2554" s="84" t="s">
        <v>610</v>
      </c>
      <c r="G2554" s="84" t="s">
        <v>147</v>
      </c>
      <c r="H2554" s="85">
        <v>31260</v>
      </c>
      <c r="I2554" s="84" t="s">
        <v>611</v>
      </c>
      <c r="J2554" s="84" t="s">
        <v>9340</v>
      </c>
      <c r="K2554" s="84">
        <v>1030</v>
      </c>
      <c r="L2554" s="84" t="s">
        <v>277</v>
      </c>
      <c r="M2554" s="84">
        <v>1810613013</v>
      </c>
      <c r="N2554" s="86">
        <v>-20.2</v>
      </c>
      <c r="O2554" s="86">
        <v>20.2</v>
      </c>
      <c r="P2554" s="86">
        <v>0</v>
      </c>
      <c r="Q2554" s="84" t="s">
        <v>9341</v>
      </c>
      <c r="S2554" s="84">
        <v>2553</v>
      </c>
    </row>
    <row r="2555" spans="1:19" x14ac:dyDescent="0.3">
      <c r="A2555" s="84">
        <v>391</v>
      </c>
      <c r="B2555" s="84">
        <v>18</v>
      </c>
      <c r="C2555" s="84" t="s">
        <v>9342</v>
      </c>
      <c r="D2555" s="84" t="s">
        <v>1491</v>
      </c>
      <c r="E2555" s="84" t="s">
        <v>165</v>
      </c>
      <c r="F2555" s="84" t="s">
        <v>147</v>
      </c>
      <c r="G2555" s="84" t="s">
        <v>147</v>
      </c>
      <c r="H2555" s="85">
        <v>36341</v>
      </c>
      <c r="I2555" s="84" t="s">
        <v>148</v>
      </c>
      <c r="J2555" s="84" t="s">
        <v>9343</v>
      </c>
      <c r="K2555" s="84">
        <v>1190</v>
      </c>
      <c r="L2555" s="84" t="s">
        <v>253</v>
      </c>
      <c r="M2555" s="84">
        <v>1810391066</v>
      </c>
      <c r="N2555" s="86">
        <v>-20.2</v>
      </c>
      <c r="O2555" s="86">
        <v>20.2</v>
      </c>
      <c r="P2555" s="86">
        <v>0</v>
      </c>
      <c r="Q2555" s="84" t="s">
        <v>9344</v>
      </c>
      <c r="S2555" s="84">
        <v>2554</v>
      </c>
    </row>
    <row r="2556" spans="1:19" x14ac:dyDescent="0.3">
      <c r="A2556" s="84">
        <v>391</v>
      </c>
      <c r="B2556" s="84">
        <v>20</v>
      </c>
      <c r="C2556" s="84" t="s">
        <v>9345</v>
      </c>
      <c r="D2556" s="84" t="s">
        <v>214</v>
      </c>
      <c r="E2556" s="84" t="s">
        <v>146</v>
      </c>
      <c r="F2556" s="84" t="s">
        <v>147</v>
      </c>
      <c r="G2556" s="84" t="s">
        <v>147</v>
      </c>
      <c r="H2556" s="85">
        <v>36624</v>
      </c>
      <c r="I2556" s="84" t="s">
        <v>148</v>
      </c>
      <c r="J2556" s="84" t="s">
        <v>9346</v>
      </c>
      <c r="K2556" s="84">
        <v>3124</v>
      </c>
      <c r="L2556" s="84" t="s">
        <v>9347</v>
      </c>
      <c r="M2556" s="84">
        <v>2010391063</v>
      </c>
      <c r="N2556" s="86">
        <v>-20.2</v>
      </c>
      <c r="O2556" s="86">
        <v>20.2</v>
      </c>
      <c r="P2556" s="86">
        <v>0</v>
      </c>
      <c r="Q2556" s="84" t="s">
        <v>9348</v>
      </c>
      <c r="S2556" s="84">
        <v>2555</v>
      </c>
    </row>
    <row r="2557" spans="1:19" x14ac:dyDescent="0.3">
      <c r="A2557" s="84">
        <v>229</v>
      </c>
      <c r="B2557" s="84">
        <v>20</v>
      </c>
      <c r="C2557" s="84" t="s">
        <v>9349</v>
      </c>
      <c r="D2557" s="84" t="s">
        <v>7848</v>
      </c>
      <c r="E2557" s="84" t="s">
        <v>165</v>
      </c>
      <c r="F2557" s="84" t="s">
        <v>147</v>
      </c>
      <c r="G2557" s="84" t="s">
        <v>147</v>
      </c>
      <c r="H2557" s="85">
        <v>34766</v>
      </c>
      <c r="I2557" s="84" t="s">
        <v>148</v>
      </c>
      <c r="J2557" s="84" t="s">
        <v>9350</v>
      </c>
      <c r="K2557" s="84">
        <v>1140</v>
      </c>
      <c r="L2557" s="84" t="s">
        <v>387</v>
      </c>
      <c r="M2557" s="84">
        <v>2010229052</v>
      </c>
      <c r="N2557" s="86">
        <v>-20.2</v>
      </c>
      <c r="O2557" s="86">
        <v>20.2</v>
      </c>
      <c r="P2557" s="86">
        <v>0</v>
      </c>
      <c r="Q2557" s="84" t="s">
        <v>9351</v>
      </c>
      <c r="S2557" s="84">
        <v>2556</v>
      </c>
    </row>
    <row r="2558" spans="1:19" x14ac:dyDescent="0.3">
      <c r="A2558" s="84">
        <v>1389</v>
      </c>
      <c r="B2558" s="84">
        <v>19</v>
      </c>
      <c r="C2558" s="84" t="s">
        <v>9352</v>
      </c>
      <c r="D2558" s="84" t="s">
        <v>9353</v>
      </c>
      <c r="E2558" s="84" t="s">
        <v>146</v>
      </c>
      <c r="F2558" s="84" t="s">
        <v>147</v>
      </c>
      <c r="G2558" s="84" t="s">
        <v>147</v>
      </c>
      <c r="H2558" s="85">
        <v>36034</v>
      </c>
      <c r="I2558" s="84" t="s">
        <v>860</v>
      </c>
      <c r="J2558" s="84" t="s">
        <v>9354</v>
      </c>
      <c r="K2558" s="84">
        <v>1160</v>
      </c>
      <c r="L2558" s="84" t="s">
        <v>423</v>
      </c>
      <c r="M2558" s="84">
        <v>1910389204</v>
      </c>
      <c r="N2558" s="86">
        <v>-20.2</v>
      </c>
      <c r="O2558" s="86">
        <v>20.2</v>
      </c>
      <c r="P2558" s="86">
        <v>0</v>
      </c>
      <c r="Q2558" s="84" t="s">
        <v>9355</v>
      </c>
      <c r="S2558" s="84">
        <v>2557</v>
      </c>
    </row>
    <row r="2559" spans="1:19" x14ac:dyDescent="0.3">
      <c r="A2559" s="84">
        <v>582</v>
      </c>
      <c r="B2559" s="84">
        <v>18</v>
      </c>
      <c r="C2559" s="84" t="s">
        <v>9356</v>
      </c>
      <c r="D2559" s="84" t="s">
        <v>9357</v>
      </c>
      <c r="E2559" s="84" t="s">
        <v>165</v>
      </c>
      <c r="F2559" s="84" t="s">
        <v>147</v>
      </c>
      <c r="G2559" s="84" t="s">
        <v>147</v>
      </c>
      <c r="H2559" s="85">
        <v>36080</v>
      </c>
      <c r="I2559" s="84" t="s">
        <v>148</v>
      </c>
      <c r="J2559" s="84" t="s">
        <v>9358</v>
      </c>
      <c r="K2559" s="84">
        <v>1120</v>
      </c>
      <c r="L2559" s="84" t="s">
        <v>272</v>
      </c>
      <c r="M2559" s="84">
        <v>1810582033</v>
      </c>
      <c r="N2559" s="86">
        <v>-20.2</v>
      </c>
      <c r="O2559" s="86">
        <v>20.2</v>
      </c>
      <c r="P2559" s="86">
        <v>0</v>
      </c>
      <c r="Q2559" s="84" t="s">
        <v>9359</v>
      </c>
      <c r="S2559" s="84">
        <v>2558</v>
      </c>
    </row>
    <row r="2560" spans="1:19" x14ac:dyDescent="0.3">
      <c r="A2560" s="84">
        <v>-42</v>
      </c>
      <c r="B2560" s="84">
        <v>20</v>
      </c>
      <c r="C2560" s="84" t="s">
        <v>9360</v>
      </c>
      <c r="D2560" s="84" t="s">
        <v>9361</v>
      </c>
      <c r="E2560" s="84" t="s">
        <v>165</v>
      </c>
      <c r="F2560" s="84" t="s">
        <v>9362</v>
      </c>
      <c r="G2560" s="84" t="s">
        <v>147</v>
      </c>
      <c r="H2560" s="85">
        <v>28336</v>
      </c>
      <c r="I2560" s="84" t="s">
        <v>228</v>
      </c>
      <c r="J2560" s="84" t="s">
        <v>9363</v>
      </c>
      <c r="K2560" s="84">
        <v>12249</v>
      </c>
      <c r="L2560" s="84" t="s">
        <v>4056</v>
      </c>
      <c r="M2560" s="84">
        <v>2030042068</v>
      </c>
      <c r="N2560" s="86">
        <v>-20.2</v>
      </c>
      <c r="O2560" s="86">
        <v>20.2</v>
      </c>
      <c r="P2560" s="86">
        <v>0</v>
      </c>
      <c r="Q2560" s="84" t="s">
        <v>9364</v>
      </c>
      <c r="R2560" s="84" t="s">
        <v>232</v>
      </c>
      <c r="S2560" s="84">
        <v>2559</v>
      </c>
    </row>
    <row r="2561" spans="1:19" x14ac:dyDescent="0.3">
      <c r="A2561" s="84">
        <v>387</v>
      </c>
      <c r="B2561" s="84">
        <v>20</v>
      </c>
      <c r="C2561" s="84" t="s">
        <v>9365</v>
      </c>
      <c r="D2561" s="84" t="s">
        <v>259</v>
      </c>
      <c r="E2561" s="84" t="s">
        <v>146</v>
      </c>
      <c r="F2561" s="84" t="s">
        <v>147</v>
      </c>
      <c r="G2561" s="84" t="s">
        <v>147</v>
      </c>
      <c r="H2561" s="85">
        <v>35794</v>
      </c>
      <c r="I2561" s="84" t="s">
        <v>148</v>
      </c>
      <c r="J2561" s="84" t="s">
        <v>8108</v>
      </c>
      <c r="K2561" s="84">
        <v>1050</v>
      </c>
      <c r="L2561" s="84" t="s">
        <v>192</v>
      </c>
      <c r="M2561" s="84">
        <v>2010387087</v>
      </c>
      <c r="N2561" s="86">
        <v>-20.2</v>
      </c>
      <c r="O2561" s="86">
        <v>20.2</v>
      </c>
      <c r="P2561" s="86">
        <v>0</v>
      </c>
      <c r="Q2561" s="84" t="s">
        <v>9366</v>
      </c>
      <c r="S2561" s="84">
        <v>2560</v>
      </c>
    </row>
    <row r="2562" spans="1:19" x14ac:dyDescent="0.3">
      <c r="A2562" s="84">
        <v>582</v>
      </c>
      <c r="B2562" s="84">
        <v>19</v>
      </c>
      <c r="C2562" s="84" t="s">
        <v>9367</v>
      </c>
      <c r="D2562" s="84" t="s">
        <v>3116</v>
      </c>
      <c r="E2562" s="84" t="s">
        <v>165</v>
      </c>
      <c r="F2562" s="84" t="s">
        <v>147</v>
      </c>
      <c r="G2562" s="84" t="s">
        <v>147</v>
      </c>
      <c r="H2562" s="85">
        <v>35602</v>
      </c>
      <c r="I2562" s="84" t="s">
        <v>1510</v>
      </c>
      <c r="J2562" s="84" t="s">
        <v>9368</v>
      </c>
      <c r="K2562" s="84">
        <v>1210</v>
      </c>
      <c r="L2562" s="84" t="s">
        <v>261</v>
      </c>
      <c r="M2562" s="84">
        <v>1910582053</v>
      </c>
      <c r="N2562" s="86">
        <v>-20.2</v>
      </c>
      <c r="O2562" s="86">
        <v>20.2</v>
      </c>
      <c r="P2562" s="86">
        <v>0</v>
      </c>
      <c r="Q2562" s="84" t="s">
        <v>9369</v>
      </c>
      <c r="S2562" s="84">
        <v>2561</v>
      </c>
    </row>
    <row r="2563" spans="1:19" x14ac:dyDescent="0.3">
      <c r="A2563" s="84">
        <v>391</v>
      </c>
      <c r="B2563" s="84">
        <v>19</v>
      </c>
      <c r="C2563" s="84" t="s">
        <v>2242</v>
      </c>
      <c r="D2563" s="84" t="s">
        <v>9244</v>
      </c>
      <c r="E2563" s="84" t="s">
        <v>165</v>
      </c>
      <c r="F2563" s="84" t="s">
        <v>147</v>
      </c>
      <c r="G2563" s="84" t="s">
        <v>147</v>
      </c>
      <c r="H2563" s="85">
        <v>35016</v>
      </c>
      <c r="I2563" s="84" t="s">
        <v>148</v>
      </c>
      <c r="J2563" s="84" t="s">
        <v>9370</v>
      </c>
      <c r="K2563" s="84">
        <v>2100</v>
      </c>
      <c r="L2563" s="84" t="s">
        <v>3963</v>
      </c>
      <c r="M2563" s="84">
        <v>1910391072</v>
      </c>
      <c r="N2563" s="86">
        <v>-20.2</v>
      </c>
      <c r="O2563" s="86">
        <v>20.2</v>
      </c>
      <c r="P2563" s="86">
        <v>0</v>
      </c>
      <c r="Q2563" s="84" t="s">
        <v>9371</v>
      </c>
      <c r="S2563" s="84">
        <v>2562</v>
      </c>
    </row>
    <row r="2564" spans="1:19" x14ac:dyDescent="0.3">
      <c r="A2564" s="84">
        <v>613</v>
      </c>
      <c r="B2564" s="84">
        <v>19</v>
      </c>
      <c r="C2564" s="84" t="s">
        <v>9372</v>
      </c>
      <c r="D2564" s="84" t="s">
        <v>1552</v>
      </c>
      <c r="E2564" s="84" t="s">
        <v>146</v>
      </c>
      <c r="F2564" s="84" t="s">
        <v>147</v>
      </c>
      <c r="G2564" s="84" t="s">
        <v>239</v>
      </c>
      <c r="H2564" s="85">
        <v>30978</v>
      </c>
      <c r="I2564" s="84" t="s">
        <v>558</v>
      </c>
      <c r="J2564" s="84" t="s">
        <v>9373</v>
      </c>
      <c r="K2564" s="84">
        <v>1020</v>
      </c>
      <c r="L2564" s="84" t="s">
        <v>161</v>
      </c>
      <c r="M2564" s="84">
        <v>1910613026</v>
      </c>
      <c r="N2564" s="86">
        <v>-20.2</v>
      </c>
      <c r="O2564" s="86">
        <v>20.2</v>
      </c>
      <c r="P2564" s="86">
        <v>0</v>
      </c>
      <c r="Q2564" s="84" t="s">
        <v>9374</v>
      </c>
      <c r="S2564" s="84">
        <v>2563</v>
      </c>
    </row>
    <row r="2565" spans="1:19" x14ac:dyDescent="0.3">
      <c r="A2565" s="84">
        <v>705</v>
      </c>
      <c r="B2565" s="84">
        <v>18</v>
      </c>
      <c r="C2565" s="84" t="s">
        <v>9375</v>
      </c>
      <c r="D2565" s="84" t="s">
        <v>1564</v>
      </c>
      <c r="E2565" s="84" t="s">
        <v>165</v>
      </c>
      <c r="F2565" s="84" t="s">
        <v>147</v>
      </c>
      <c r="G2565" s="84" t="s">
        <v>239</v>
      </c>
      <c r="H2565" s="85">
        <v>34957</v>
      </c>
      <c r="I2565" s="84" t="s">
        <v>860</v>
      </c>
      <c r="J2565" s="84" t="s">
        <v>9376</v>
      </c>
      <c r="K2565" s="84">
        <v>1030</v>
      </c>
      <c r="L2565" s="84" t="s">
        <v>277</v>
      </c>
      <c r="M2565" s="84">
        <v>1810705020</v>
      </c>
      <c r="N2565" s="86">
        <v>-20.2</v>
      </c>
      <c r="O2565" s="86">
        <v>0</v>
      </c>
      <c r="P2565" s="86">
        <v>-20.2</v>
      </c>
      <c r="Q2565" s="84" t="s">
        <v>9377</v>
      </c>
      <c r="R2565" s="84" t="s">
        <v>198</v>
      </c>
      <c r="S2565" s="84">
        <v>2564</v>
      </c>
    </row>
    <row r="2566" spans="1:19" x14ac:dyDescent="0.3">
      <c r="A2566" s="84">
        <v>705</v>
      </c>
      <c r="B2566" s="84">
        <v>19</v>
      </c>
      <c r="C2566" s="84" t="s">
        <v>9378</v>
      </c>
      <c r="D2566" s="84" t="s">
        <v>9379</v>
      </c>
      <c r="E2566" s="84" t="s">
        <v>146</v>
      </c>
      <c r="F2566" s="84" t="s">
        <v>147</v>
      </c>
      <c r="G2566" s="84" t="s">
        <v>430</v>
      </c>
      <c r="H2566" s="85">
        <v>33343</v>
      </c>
      <c r="I2566" s="84" t="s">
        <v>148</v>
      </c>
      <c r="J2566" s="84" t="s">
        <v>9380</v>
      </c>
      <c r="K2566" s="84">
        <v>1030</v>
      </c>
      <c r="L2566" s="84" t="s">
        <v>277</v>
      </c>
      <c r="M2566" s="84">
        <v>1910705017</v>
      </c>
      <c r="N2566" s="86">
        <v>-20.2</v>
      </c>
      <c r="O2566" s="86">
        <v>20.2</v>
      </c>
      <c r="P2566" s="86">
        <v>0</v>
      </c>
      <c r="Q2566" s="84" t="s">
        <v>9381</v>
      </c>
      <c r="S2566" s="84">
        <v>2565</v>
      </c>
    </row>
    <row r="2567" spans="1:19" x14ac:dyDescent="0.3">
      <c r="A2567" s="84">
        <v>389</v>
      </c>
      <c r="B2567" s="84">
        <v>19</v>
      </c>
      <c r="C2567" s="84" t="s">
        <v>9382</v>
      </c>
      <c r="D2567" s="84" t="s">
        <v>5028</v>
      </c>
      <c r="E2567" s="84" t="s">
        <v>146</v>
      </c>
      <c r="F2567" s="84" t="s">
        <v>147</v>
      </c>
      <c r="G2567" s="84" t="s">
        <v>147</v>
      </c>
      <c r="H2567" s="85">
        <v>30657</v>
      </c>
      <c r="I2567" s="84" t="s">
        <v>148</v>
      </c>
      <c r="J2567" s="84" t="s">
        <v>9383</v>
      </c>
      <c r="K2567" s="84">
        <v>1030</v>
      </c>
      <c r="L2567" s="84" t="s">
        <v>277</v>
      </c>
      <c r="M2567" s="84">
        <v>1910389089</v>
      </c>
      <c r="N2567" s="86">
        <v>-20.2</v>
      </c>
      <c r="O2567" s="86">
        <v>20.2</v>
      </c>
      <c r="P2567" s="86">
        <v>0</v>
      </c>
      <c r="Q2567" s="84" t="s">
        <v>9384</v>
      </c>
      <c r="S2567" s="84">
        <v>2566</v>
      </c>
    </row>
    <row r="2568" spans="1:19" x14ac:dyDescent="0.3">
      <c r="A2568" s="84">
        <v>388</v>
      </c>
      <c r="B2568" s="84">
        <v>20</v>
      </c>
      <c r="C2568" s="84" t="s">
        <v>9385</v>
      </c>
      <c r="D2568" s="84" t="s">
        <v>1237</v>
      </c>
      <c r="E2568" s="84" t="s">
        <v>165</v>
      </c>
      <c r="F2568" s="84" t="s">
        <v>147</v>
      </c>
      <c r="G2568" s="84" t="s">
        <v>239</v>
      </c>
      <c r="H2568" s="85">
        <v>34275</v>
      </c>
      <c r="I2568" s="84" t="s">
        <v>148</v>
      </c>
      <c r="J2568" s="84" t="s">
        <v>9386</v>
      </c>
      <c r="K2568" s="84">
        <v>1030</v>
      </c>
      <c r="L2568" s="84" t="s">
        <v>277</v>
      </c>
      <c r="M2568" s="84">
        <v>2010388050</v>
      </c>
      <c r="N2568" s="86">
        <v>-20.2</v>
      </c>
      <c r="O2568" s="86">
        <v>20.2</v>
      </c>
      <c r="P2568" s="86">
        <v>0</v>
      </c>
      <c r="Q2568" s="84" t="s">
        <v>9387</v>
      </c>
      <c r="S2568" s="84">
        <v>2567</v>
      </c>
    </row>
    <row r="2569" spans="1:19" x14ac:dyDescent="0.3">
      <c r="A2569" s="84">
        <v>392</v>
      </c>
      <c r="B2569" s="84">
        <v>19</v>
      </c>
      <c r="C2569" s="84" t="s">
        <v>9388</v>
      </c>
      <c r="D2569" s="84" t="s">
        <v>1573</v>
      </c>
      <c r="E2569" s="84" t="s">
        <v>165</v>
      </c>
      <c r="F2569" s="84" t="s">
        <v>147</v>
      </c>
      <c r="G2569" s="84" t="s">
        <v>239</v>
      </c>
      <c r="H2569" s="85">
        <v>35883</v>
      </c>
      <c r="I2569" s="84" t="s">
        <v>148</v>
      </c>
      <c r="J2569" s="84" t="s">
        <v>9389</v>
      </c>
      <c r="K2569" s="84">
        <v>1210</v>
      </c>
      <c r="L2569" s="84" t="s">
        <v>261</v>
      </c>
      <c r="M2569" s="84">
        <v>1910392026</v>
      </c>
      <c r="N2569" s="86">
        <v>-20.2</v>
      </c>
      <c r="O2569" s="86">
        <v>20.2</v>
      </c>
      <c r="P2569" s="86">
        <v>0</v>
      </c>
      <c r="Q2569" s="84" t="s">
        <v>9390</v>
      </c>
      <c r="S2569" s="84">
        <v>2568</v>
      </c>
    </row>
    <row r="2570" spans="1:19" x14ac:dyDescent="0.3">
      <c r="A2570" s="84">
        <v>480</v>
      </c>
      <c r="B2570" s="84">
        <v>20</v>
      </c>
      <c r="C2570" s="84" t="s">
        <v>9388</v>
      </c>
      <c r="D2570" s="84" t="s">
        <v>1006</v>
      </c>
      <c r="E2570" s="84" t="s">
        <v>146</v>
      </c>
      <c r="F2570" s="84" t="s">
        <v>147</v>
      </c>
      <c r="G2570" s="84" t="s">
        <v>147</v>
      </c>
      <c r="H2570" s="85">
        <v>36168</v>
      </c>
      <c r="I2570" s="84" t="s">
        <v>148</v>
      </c>
      <c r="J2570" s="84" t="s">
        <v>9391</v>
      </c>
      <c r="K2570" s="84">
        <v>2100</v>
      </c>
      <c r="L2570" s="84" t="s">
        <v>3963</v>
      </c>
      <c r="M2570" s="84">
        <v>2010480030</v>
      </c>
      <c r="N2570" s="86">
        <v>-20.2</v>
      </c>
      <c r="O2570" s="86">
        <v>20.2</v>
      </c>
      <c r="P2570" s="86">
        <v>0</v>
      </c>
      <c r="Q2570" s="84" t="s">
        <v>9392</v>
      </c>
      <c r="S2570" s="84">
        <v>2569</v>
      </c>
    </row>
    <row r="2571" spans="1:19" x14ac:dyDescent="0.3">
      <c r="A2571" s="84">
        <v>391</v>
      </c>
      <c r="B2571" s="84">
        <v>18</v>
      </c>
      <c r="C2571" s="84" t="s">
        <v>9393</v>
      </c>
      <c r="D2571" s="84" t="s">
        <v>1024</v>
      </c>
      <c r="E2571" s="84" t="s">
        <v>146</v>
      </c>
      <c r="F2571" s="84" t="s">
        <v>147</v>
      </c>
      <c r="G2571" s="84" t="s">
        <v>147</v>
      </c>
      <c r="H2571" s="85">
        <v>35931</v>
      </c>
      <c r="I2571" s="84" t="s">
        <v>148</v>
      </c>
      <c r="J2571" s="84" t="s">
        <v>9394</v>
      </c>
      <c r="K2571" s="84">
        <v>1020</v>
      </c>
      <c r="L2571" s="84" t="s">
        <v>161</v>
      </c>
      <c r="M2571" s="84">
        <v>1810391067</v>
      </c>
      <c r="N2571" s="86">
        <v>-20.2</v>
      </c>
      <c r="O2571" s="86">
        <v>20.2</v>
      </c>
      <c r="P2571" s="86">
        <v>0</v>
      </c>
      <c r="Q2571" s="84" t="s">
        <v>9395</v>
      </c>
      <c r="S2571" s="84">
        <v>2570</v>
      </c>
    </row>
    <row r="2572" spans="1:19" x14ac:dyDescent="0.3">
      <c r="A2572" s="84">
        <v>-39</v>
      </c>
      <c r="B2572" s="84">
        <v>19</v>
      </c>
      <c r="C2572" s="84" t="s">
        <v>1661</v>
      </c>
      <c r="D2572" s="84" t="s">
        <v>644</v>
      </c>
      <c r="E2572" s="84" t="s">
        <v>146</v>
      </c>
      <c r="F2572" s="84" t="s">
        <v>147</v>
      </c>
      <c r="G2572" s="84" t="s">
        <v>529</v>
      </c>
      <c r="H2572" s="85">
        <v>27980</v>
      </c>
      <c r="I2572" s="84" t="s">
        <v>228</v>
      </c>
      <c r="J2572" s="84" t="s">
        <v>9396</v>
      </c>
      <c r="K2572" s="84">
        <v>67061</v>
      </c>
      <c r="L2572" s="84" t="s">
        <v>147</v>
      </c>
      <c r="M2572" s="84">
        <v>1930039018</v>
      </c>
      <c r="N2572" s="86">
        <v>-20.2</v>
      </c>
      <c r="O2572" s="86">
        <v>20.2</v>
      </c>
      <c r="P2572" s="86">
        <v>0</v>
      </c>
      <c r="Q2572" s="84" t="s">
        <v>9397</v>
      </c>
      <c r="R2572" s="84" t="s">
        <v>220</v>
      </c>
      <c r="S2572" s="84">
        <v>2571</v>
      </c>
    </row>
    <row r="2573" spans="1:19" x14ac:dyDescent="0.3">
      <c r="A2573" s="84">
        <v>390</v>
      </c>
      <c r="B2573" s="84">
        <v>19</v>
      </c>
      <c r="C2573" s="84" t="s">
        <v>9398</v>
      </c>
      <c r="D2573" s="84" t="s">
        <v>305</v>
      </c>
      <c r="E2573" s="84" t="s">
        <v>146</v>
      </c>
      <c r="F2573" s="84" t="s">
        <v>147</v>
      </c>
      <c r="G2573" s="84" t="s">
        <v>147</v>
      </c>
      <c r="H2573" s="85">
        <v>30372</v>
      </c>
      <c r="I2573" s="84" t="s">
        <v>148</v>
      </c>
      <c r="J2573" s="84" t="s">
        <v>9399</v>
      </c>
      <c r="K2573" s="84">
        <v>1020</v>
      </c>
      <c r="L2573" s="84" t="s">
        <v>161</v>
      </c>
      <c r="M2573" s="84">
        <v>1910390048</v>
      </c>
      <c r="N2573" s="86">
        <v>-20.2</v>
      </c>
      <c r="O2573" s="86">
        <v>20.2</v>
      </c>
      <c r="P2573" s="86">
        <v>0</v>
      </c>
      <c r="Q2573" s="84" t="s">
        <v>9400</v>
      </c>
      <c r="S2573" s="84">
        <v>2572</v>
      </c>
    </row>
    <row r="2574" spans="1:19" x14ac:dyDescent="0.3">
      <c r="A2574" s="84">
        <v>389</v>
      </c>
      <c r="B2574" s="84">
        <v>17</v>
      </c>
      <c r="C2574" s="84" t="s">
        <v>9401</v>
      </c>
      <c r="D2574" s="84" t="s">
        <v>1526</v>
      </c>
      <c r="E2574" s="84" t="s">
        <v>165</v>
      </c>
      <c r="F2574" s="84" t="s">
        <v>147</v>
      </c>
      <c r="G2574" s="84" t="s">
        <v>147</v>
      </c>
      <c r="H2574" s="85">
        <v>34657</v>
      </c>
      <c r="I2574" s="84" t="s">
        <v>148</v>
      </c>
      <c r="J2574" s="84" t="s">
        <v>9402</v>
      </c>
      <c r="K2574" s="84">
        <v>1190</v>
      </c>
      <c r="L2574" s="84" t="s">
        <v>253</v>
      </c>
      <c r="M2574" s="84">
        <v>1710389236</v>
      </c>
      <c r="N2574" s="86">
        <v>-20.2</v>
      </c>
      <c r="O2574" s="86">
        <v>20.2</v>
      </c>
      <c r="P2574" s="86">
        <v>0</v>
      </c>
      <c r="Q2574" s="84" t="s">
        <v>9403</v>
      </c>
      <c r="S2574" s="84">
        <v>2573</v>
      </c>
    </row>
    <row r="2575" spans="1:19" x14ac:dyDescent="0.3">
      <c r="A2575" s="84">
        <v>613</v>
      </c>
      <c r="B2575" s="84">
        <v>19</v>
      </c>
      <c r="C2575" s="84" t="s">
        <v>9401</v>
      </c>
      <c r="D2575" s="84" t="s">
        <v>9404</v>
      </c>
      <c r="E2575" s="84" t="s">
        <v>165</v>
      </c>
      <c r="F2575" s="84" t="s">
        <v>147</v>
      </c>
      <c r="G2575" s="84" t="s">
        <v>239</v>
      </c>
      <c r="H2575" s="85">
        <v>33555</v>
      </c>
      <c r="I2575" s="84" t="s">
        <v>148</v>
      </c>
      <c r="J2575" s="84" t="s">
        <v>9405</v>
      </c>
      <c r="K2575" s="84">
        <v>1030</v>
      </c>
      <c r="L2575" s="84" t="s">
        <v>277</v>
      </c>
      <c r="M2575" s="84">
        <v>1910613024</v>
      </c>
      <c r="N2575" s="86">
        <v>-20.2</v>
      </c>
      <c r="O2575" s="86">
        <v>20.2</v>
      </c>
      <c r="P2575" s="86">
        <v>0</v>
      </c>
      <c r="Q2575" s="84" t="s">
        <v>9406</v>
      </c>
      <c r="S2575" s="84">
        <v>2574</v>
      </c>
    </row>
    <row r="2576" spans="1:19" x14ac:dyDescent="0.3">
      <c r="A2576" s="84">
        <v>705</v>
      </c>
      <c r="B2576" s="84">
        <v>19</v>
      </c>
      <c r="C2576" s="84" t="s">
        <v>9407</v>
      </c>
      <c r="D2576" s="84" t="s">
        <v>658</v>
      </c>
      <c r="E2576" s="84" t="s">
        <v>165</v>
      </c>
      <c r="F2576" s="84" t="s">
        <v>147</v>
      </c>
      <c r="G2576" s="84" t="s">
        <v>239</v>
      </c>
      <c r="H2576" s="85">
        <v>34874</v>
      </c>
      <c r="I2576" s="84" t="s">
        <v>4942</v>
      </c>
      <c r="J2576" s="84" t="s">
        <v>9408</v>
      </c>
      <c r="K2576" s="84">
        <v>1130</v>
      </c>
      <c r="L2576" s="84" t="s">
        <v>187</v>
      </c>
      <c r="M2576" s="84">
        <v>1910705018</v>
      </c>
      <c r="N2576" s="86">
        <v>-20.2</v>
      </c>
      <c r="O2576" s="86">
        <v>20.2</v>
      </c>
      <c r="P2576" s="86">
        <v>0</v>
      </c>
      <c r="Q2576" s="84" t="s">
        <v>9409</v>
      </c>
      <c r="S2576" s="84">
        <v>2575</v>
      </c>
    </row>
    <row r="2577" spans="1:19" x14ac:dyDescent="0.3">
      <c r="A2577" s="84">
        <v>-45</v>
      </c>
      <c r="B2577" s="84">
        <v>20</v>
      </c>
      <c r="C2577" s="84" t="s">
        <v>9410</v>
      </c>
      <c r="D2577" s="84" t="s">
        <v>5437</v>
      </c>
      <c r="E2577" s="84" t="s">
        <v>146</v>
      </c>
      <c r="F2577" s="84" t="s">
        <v>147</v>
      </c>
      <c r="G2577" s="84" t="s">
        <v>147</v>
      </c>
      <c r="H2577" s="85">
        <v>31632</v>
      </c>
      <c r="I2577" s="84" t="s">
        <v>148</v>
      </c>
      <c r="J2577" s="84" t="s">
        <v>9411</v>
      </c>
      <c r="K2577" s="84">
        <v>1160</v>
      </c>
      <c r="L2577" s="84" t="s">
        <v>147</v>
      </c>
      <c r="M2577" s="84">
        <v>2030045008</v>
      </c>
      <c r="N2577" s="86">
        <v>-20.2</v>
      </c>
      <c r="O2577" s="86">
        <v>20.2</v>
      </c>
      <c r="P2577" s="86">
        <v>0</v>
      </c>
      <c r="Q2577" s="84" t="s">
        <v>9412</v>
      </c>
      <c r="R2577" s="84" t="s">
        <v>492</v>
      </c>
      <c r="S2577" s="84">
        <v>2576</v>
      </c>
    </row>
    <row r="2578" spans="1:19" x14ac:dyDescent="0.3">
      <c r="A2578" s="84">
        <v>-42</v>
      </c>
      <c r="B2578" s="84">
        <v>20</v>
      </c>
      <c r="C2578" s="84" t="s">
        <v>9413</v>
      </c>
      <c r="D2578" s="84" t="s">
        <v>1073</v>
      </c>
      <c r="E2578" s="84" t="s">
        <v>146</v>
      </c>
      <c r="F2578" s="84" t="s">
        <v>147</v>
      </c>
      <c r="G2578" s="84" t="s">
        <v>147</v>
      </c>
      <c r="H2578" s="85">
        <v>32953</v>
      </c>
      <c r="I2578" s="84" t="s">
        <v>228</v>
      </c>
      <c r="J2578" s="84" t="s">
        <v>9414</v>
      </c>
      <c r="K2578" s="84">
        <v>57562</v>
      </c>
      <c r="L2578" s="84" t="s">
        <v>147</v>
      </c>
      <c r="M2578" s="84">
        <v>2030042038</v>
      </c>
      <c r="N2578" s="86">
        <v>-20.2</v>
      </c>
      <c r="O2578" s="86">
        <v>20.2</v>
      </c>
      <c r="P2578" s="86">
        <v>0</v>
      </c>
      <c r="Q2578" s="84" t="s">
        <v>9415</v>
      </c>
      <c r="R2578" s="84" t="s">
        <v>232</v>
      </c>
      <c r="S2578" s="84">
        <v>2577</v>
      </c>
    </row>
    <row r="2579" spans="1:19" x14ac:dyDescent="0.3">
      <c r="A2579" s="84">
        <v>389</v>
      </c>
      <c r="B2579" s="84">
        <v>17</v>
      </c>
      <c r="C2579" s="84" t="s">
        <v>9416</v>
      </c>
      <c r="D2579" s="84" t="s">
        <v>977</v>
      </c>
      <c r="E2579" s="84" t="s">
        <v>146</v>
      </c>
      <c r="F2579" s="84" t="s">
        <v>147</v>
      </c>
      <c r="G2579" s="84" t="s">
        <v>147</v>
      </c>
      <c r="H2579" s="85">
        <v>35951</v>
      </c>
      <c r="I2579" s="84" t="s">
        <v>624</v>
      </c>
      <c r="J2579" s="84" t="s">
        <v>9417</v>
      </c>
      <c r="K2579" s="84">
        <v>1100</v>
      </c>
      <c r="L2579" s="84" t="s">
        <v>168</v>
      </c>
      <c r="M2579" s="84">
        <v>1710389175</v>
      </c>
      <c r="N2579" s="86">
        <v>-20.2</v>
      </c>
      <c r="O2579" s="86">
        <v>20.2</v>
      </c>
      <c r="P2579" s="86">
        <v>0</v>
      </c>
      <c r="Q2579" s="84" t="s">
        <v>9418</v>
      </c>
      <c r="S2579" s="84">
        <v>2578</v>
      </c>
    </row>
    <row r="2580" spans="1:19" x14ac:dyDescent="0.3">
      <c r="A2580" s="84">
        <v>389</v>
      </c>
      <c r="B2580" s="84">
        <v>19</v>
      </c>
      <c r="C2580" s="84" t="s">
        <v>9419</v>
      </c>
      <c r="D2580" s="84" t="s">
        <v>1526</v>
      </c>
      <c r="E2580" s="84" t="s">
        <v>165</v>
      </c>
      <c r="F2580" s="84" t="s">
        <v>147</v>
      </c>
      <c r="G2580" s="84" t="s">
        <v>239</v>
      </c>
      <c r="H2580" s="85">
        <v>35004</v>
      </c>
      <c r="I2580" s="84" t="s">
        <v>624</v>
      </c>
      <c r="J2580" s="84" t="s">
        <v>9420</v>
      </c>
      <c r="K2580" s="84">
        <v>1140</v>
      </c>
      <c r="L2580" s="84" t="s">
        <v>387</v>
      </c>
      <c r="M2580" s="84">
        <v>1910389090</v>
      </c>
      <c r="N2580" s="86">
        <v>-20.2</v>
      </c>
      <c r="O2580" s="86">
        <v>20.2</v>
      </c>
      <c r="P2580" s="86">
        <v>0</v>
      </c>
      <c r="Q2580" s="84" t="s">
        <v>9421</v>
      </c>
      <c r="S2580" s="84">
        <v>2579</v>
      </c>
    </row>
    <row r="2581" spans="1:19" x14ac:dyDescent="0.3">
      <c r="A2581" s="84">
        <v>-39</v>
      </c>
      <c r="B2581" s="84">
        <v>18</v>
      </c>
      <c r="C2581" s="84" t="s">
        <v>9422</v>
      </c>
      <c r="D2581" s="84" t="s">
        <v>1891</v>
      </c>
      <c r="E2581" s="84" t="s">
        <v>165</v>
      </c>
      <c r="F2581" s="84" t="s">
        <v>147</v>
      </c>
      <c r="G2581" s="84" t="s">
        <v>147</v>
      </c>
      <c r="H2581" s="85">
        <v>26964</v>
      </c>
      <c r="I2581" s="84" t="s">
        <v>228</v>
      </c>
      <c r="J2581" s="84" t="s">
        <v>9423</v>
      </c>
      <c r="K2581" s="84">
        <v>2753</v>
      </c>
      <c r="L2581" s="84" t="s">
        <v>8030</v>
      </c>
      <c r="M2581" s="84">
        <v>1840039016</v>
      </c>
      <c r="N2581" s="86">
        <v>-20.2</v>
      </c>
      <c r="O2581" s="86">
        <v>20.2</v>
      </c>
      <c r="P2581" s="86">
        <v>0</v>
      </c>
      <c r="Q2581" s="84" t="s">
        <v>9424</v>
      </c>
      <c r="R2581" s="84" t="s">
        <v>220</v>
      </c>
      <c r="S2581" s="84">
        <v>2580</v>
      </c>
    </row>
    <row r="2582" spans="1:19" x14ac:dyDescent="0.3">
      <c r="A2582" s="84">
        <v>229</v>
      </c>
      <c r="B2582" s="84">
        <v>18</v>
      </c>
      <c r="C2582" s="84" t="s">
        <v>9425</v>
      </c>
      <c r="D2582" s="84" t="s">
        <v>1150</v>
      </c>
      <c r="E2582" s="84" t="s">
        <v>146</v>
      </c>
      <c r="F2582" s="84" t="s">
        <v>147</v>
      </c>
      <c r="G2582" s="84" t="s">
        <v>147</v>
      </c>
      <c r="H2582" s="85">
        <v>34985</v>
      </c>
      <c r="I2582" s="84" t="s">
        <v>148</v>
      </c>
      <c r="J2582" s="84" t="s">
        <v>9426</v>
      </c>
      <c r="K2582" s="84">
        <v>1020</v>
      </c>
      <c r="L2582" s="84" t="s">
        <v>161</v>
      </c>
      <c r="M2582" s="84">
        <v>1810229044</v>
      </c>
      <c r="N2582" s="86">
        <v>-20.2</v>
      </c>
      <c r="O2582" s="86">
        <v>20.2</v>
      </c>
      <c r="P2582" s="86">
        <v>0</v>
      </c>
      <c r="Q2582" s="84" t="s">
        <v>9427</v>
      </c>
      <c r="S2582" s="84">
        <v>2581</v>
      </c>
    </row>
    <row r="2583" spans="1:19" x14ac:dyDescent="0.3">
      <c r="A2583" s="84">
        <v>388</v>
      </c>
      <c r="B2583" s="84">
        <v>17</v>
      </c>
      <c r="C2583" s="84" t="s">
        <v>9425</v>
      </c>
      <c r="D2583" s="84" t="s">
        <v>855</v>
      </c>
      <c r="E2583" s="84" t="s">
        <v>146</v>
      </c>
      <c r="F2583" s="84" t="s">
        <v>147</v>
      </c>
      <c r="G2583" s="84" t="s">
        <v>239</v>
      </c>
      <c r="H2583" s="85">
        <v>31244</v>
      </c>
      <c r="I2583" s="84" t="s">
        <v>148</v>
      </c>
      <c r="J2583" s="84" t="s">
        <v>9428</v>
      </c>
      <c r="K2583" s="84">
        <v>1080</v>
      </c>
      <c r="L2583" s="84" t="s">
        <v>155</v>
      </c>
      <c r="M2583" s="84">
        <v>1710388040</v>
      </c>
      <c r="N2583" s="86">
        <v>-20.2</v>
      </c>
      <c r="O2583" s="86">
        <v>20.2</v>
      </c>
      <c r="P2583" s="86">
        <v>0</v>
      </c>
      <c r="Q2583" s="84" t="s">
        <v>9429</v>
      </c>
      <c r="S2583" s="84">
        <v>2582</v>
      </c>
    </row>
    <row r="2584" spans="1:19" x14ac:dyDescent="0.3">
      <c r="A2584" s="84">
        <v>388</v>
      </c>
      <c r="B2584" s="84">
        <v>19</v>
      </c>
      <c r="C2584" s="84" t="s">
        <v>9425</v>
      </c>
      <c r="D2584" s="84" t="s">
        <v>222</v>
      </c>
      <c r="E2584" s="84" t="s">
        <v>146</v>
      </c>
      <c r="F2584" s="84" t="s">
        <v>147</v>
      </c>
      <c r="G2584" s="84" t="s">
        <v>239</v>
      </c>
      <c r="H2584" s="85">
        <v>33358</v>
      </c>
      <c r="I2584" s="84" t="s">
        <v>148</v>
      </c>
      <c r="J2584" s="84" t="s">
        <v>9430</v>
      </c>
      <c r="K2584" s="84">
        <v>1020</v>
      </c>
      <c r="L2584" s="84" t="s">
        <v>161</v>
      </c>
      <c r="M2584" s="84">
        <v>1910388045</v>
      </c>
      <c r="N2584" s="86">
        <v>-20.2</v>
      </c>
      <c r="O2584" s="86">
        <v>20.2</v>
      </c>
      <c r="P2584" s="86">
        <v>0</v>
      </c>
      <c r="Q2584" s="84" t="s">
        <v>9431</v>
      </c>
      <c r="S2584" s="84">
        <v>2583</v>
      </c>
    </row>
    <row r="2585" spans="1:19" x14ac:dyDescent="0.3">
      <c r="A2585" s="84">
        <v>480</v>
      </c>
      <c r="B2585" s="84">
        <v>20</v>
      </c>
      <c r="C2585" s="84" t="s">
        <v>9432</v>
      </c>
      <c r="D2585" s="84" t="s">
        <v>738</v>
      </c>
      <c r="E2585" s="84" t="s">
        <v>146</v>
      </c>
      <c r="F2585" s="84" t="s">
        <v>147</v>
      </c>
      <c r="G2585" s="84" t="s">
        <v>147</v>
      </c>
      <c r="H2585" s="85">
        <v>33935</v>
      </c>
      <c r="I2585" s="84" t="s">
        <v>148</v>
      </c>
      <c r="J2585" s="84" t="s">
        <v>9433</v>
      </c>
      <c r="K2585" s="84">
        <v>1050</v>
      </c>
      <c r="L2585" s="84" t="s">
        <v>192</v>
      </c>
      <c r="M2585" s="84">
        <v>2010480038</v>
      </c>
      <c r="N2585" s="86">
        <v>-20.2</v>
      </c>
      <c r="O2585" s="86">
        <v>20.2</v>
      </c>
      <c r="P2585" s="86">
        <v>0</v>
      </c>
      <c r="Q2585" s="84" t="s">
        <v>9434</v>
      </c>
      <c r="S2585" s="84">
        <v>2584</v>
      </c>
    </row>
    <row r="2586" spans="1:19" x14ac:dyDescent="0.3">
      <c r="A2586" s="84">
        <v>392</v>
      </c>
      <c r="B2586" s="84">
        <v>19</v>
      </c>
      <c r="C2586" s="84" t="s">
        <v>9435</v>
      </c>
      <c r="D2586" s="84" t="s">
        <v>5993</v>
      </c>
      <c r="E2586" s="84" t="s">
        <v>146</v>
      </c>
      <c r="F2586" s="84" t="s">
        <v>147</v>
      </c>
      <c r="G2586" s="84" t="s">
        <v>239</v>
      </c>
      <c r="H2586" s="85">
        <v>34510</v>
      </c>
      <c r="I2586" s="84" t="s">
        <v>148</v>
      </c>
      <c r="J2586" s="84" t="s">
        <v>9436</v>
      </c>
      <c r="K2586" s="84">
        <v>4810</v>
      </c>
      <c r="L2586" s="84" t="s">
        <v>9437</v>
      </c>
      <c r="M2586" s="84">
        <v>1910392027</v>
      </c>
      <c r="N2586" s="86">
        <v>-20.2</v>
      </c>
      <c r="O2586" s="86">
        <v>20.2</v>
      </c>
      <c r="P2586" s="86">
        <v>0</v>
      </c>
      <c r="Q2586" s="84" t="s">
        <v>9438</v>
      </c>
      <c r="S2586" s="84">
        <v>2585</v>
      </c>
    </row>
    <row r="2587" spans="1:19" x14ac:dyDescent="0.3">
      <c r="A2587" s="84">
        <v>230</v>
      </c>
      <c r="B2587" s="84">
        <v>19</v>
      </c>
      <c r="C2587" s="84" t="s">
        <v>9439</v>
      </c>
      <c r="D2587" s="84" t="s">
        <v>9440</v>
      </c>
      <c r="E2587" s="84" t="s">
        <v>146</v>
      </c>
      <c r="F2587" s="84" t="s">
        <v>147</v>
      </c>
      <c r="G2587" s="84" t="s">
        <v>239</v>
      </c>
      <c r="H2587" s="85">
        <v>35194</v>
      </c>
      <c r="I2587" s="84" t="s">
        <v>860</v>
      </c>
      <c r="J2587" s="84" t="s">
        <v>9441</v>
      </c>
      <c r="K2587" s="84">
        <v>1030</v>
      </c>
      <c r="L2587" s="84" t="s">
        <v>155</v>
      </c>
      <c r="M2587" s="84">
        <v>1910230044</v>
      </c>
      <c r="N2587" s="86">
        <v>-20.2</v>
      </c>
      <c r="O2587" s="86">
        <v>20.2</v>
      </c>
      <c r="P2587" s="86">
        <v>0</v>
      </c>
      <c r="Q2587" s="84" t="s">
        <v>9442</v>
      </c>
      <c r="S2587" s="84">
        <v>2586</v>
      </c>
    </row>
    <row r="2588" spans="1:19" x14ac:dyDescent="0.3">
      <c r="A2588" s="84">
        <v>-42</v>
      </c>
      <c r="B2588" s="84">
        <v>19</v>
      </c>
      <c r="C2588" s="84" t="s">
        <v>9443</v>
      </c>
      <c r="D2588" s="84" t="s">
        <v>3219</v>
      </c>
      <c r="E2588" s="84" t="s">
        <v>165</v>
      </c>
      <c r="F2588" s="84" t="s">
        <v>147</v>
      </c>
      <c r="G2588" s="84" t="s">
        <v>147</v>
      </c>
      <c r="H2588" s="85">
        <v>33853</v>
      </c>
      <c r="I2588" s="84" t="s">
        <v>558</v>
      </c>
      <c r="J2588" s="84" t="s">
        <v>9444</v>
      </c>
      <c r="K2588" s="84">
        <v>4030</v>
      </c>
      <c r="L2588" s="84" t="s">
        <v>568</v>
      </c>
      <c r="M2588" s="84">
        <v>1940042046</v>
      </c>
      <c r="N2588" s="86">
        <v>-20.2</v>
      </c>
      <c r="O2588" s="86">
        <v>20.2</v>
      </c>
      <c r="P2588" s="86">
        <v>0</v>
      </c>
      <c r="Q2588" s="84" t="s">
        <v>9445</v>
      </c>
      <c r="R2588" s="84" t="s">
        <v>232</v>
      </c>
      <c r="S2588" s="84">
        <v>2587</v>
      </c>
    </row>
    <row r="2589" spans="1:19" x14ac:dyDescent="0.3">
      <c r="A2589" s="84">
        <v>-39</v>
      </c>
      <c r="B2589" s="84">
        <v>20</v>
      </c>
      <c r="C2589" s="84" t="s">
        <v>9446</v>
      </c>
      <c r="D2589" s="84" t="s">
        <v>1927</v>
      </c>
      <c r="E2589" s="84" t="s">
        <v>165</v>
      </c>
      <c r="F2589" s="84" t="s">
        <v>147</v>
      </c>
      <c r="G2589" s="84" t="s">
        <v>239</v>
      </c>
      <c r="H2589" s="85">
        <v>34354</v>
      </c>
      <c r="I2589" s="84" t="s">
        <v>148</v>
      </c>
      <c r="J2589" s="84" t="s">
        <v>9447</v>
      </c>
      <c r="K2589" s="84">
        <v>1160</v>
      </c>
      <c r="L2589" s="84" t="s">
        <v>423</v>
      </c>
      <c r="M2589" s="84">
        <v>2030039001</v>
      </c>
      <c r="N2589" s="86">
        <v>-20.2</v>
      </c>
      <c r="O2589" s="86">
        <v>20.2</v>
      </c>
      <c r="P2589" s="86">
        <v>0</v>
      </c>
      <c r="Q2589" s="84" t="s">
        <v>9448</v>
      </c>
      <c r="R2589" s="84" t="s">
        <v>220</v>
      </c>
      <c r="S2589" s="84">
        <v>2588</v>
      </c>
    </row>
    <row r="2590" spans="1:19" x14ac:dyDescent="0.3">
      <c r="A2590" s="84">
        <v>-39</v>
      </c>
      <c r="B2590" s="84">
        <v>19</v>
      </c>
      <c r="C2590" s="84" t="s">
        <v>9449</v>
      </c>
      <c r="D2590" s="84" t="s">
        <v>644</v>
      </c>
      <c r="E2590" s="84" t="s">
        <v>146</v>
      </c>
      <c r="F2590" s="84" t="s">
        <v>147</v>
      </c>
      <c r="G2590" s="84" t="s">
        <v>147</v>
      </c>
      <c r="H2590" s="85">
        <v>27729</v>
      </c>
      <c r="I2590" s="84" t="s">
        <v>228</v>
      </c>
      <c r="J2590" s="84" t="s">
        <v>9450</v>
      </c>
      <c r="K2590" s="84">
        <v>61191</v>
      </c>
      <c r="L2590" s="84" t="s">
        <v>147</v>
      </c>
      <c r="M2590" s="84">
        <v>1940039053</v>
      </c>
      <c r="N2590" s="86">
        <v>-20.2</v>
      </c>
      <c r="O2590" s="86">
        <v>20.2</v>
      </c>
      <c r="P2590" s="86">
        <v>0</v>
      </c>
      <c r="Q2590" s="84" t="s">
        <v>9451</v>
      </c>
      <c r="R2590" s="84" t="s">
        <v>220</v>
      </c>
      <c r="S2590" s="84">
        <v>2589</v>
      </c>
    </row>
    <row r="2591" spans="1:19" x14ac:dyDescent="0.3">
      <c r="A2591" s="84">
        <v>1389</v>
      </c>
      <c r="B2591" s="84">
        <v>18</v>
      </c>
      <c r="C2591" s="84" t="s">
        <v>9452</v>
      </c>
      <c r="D2591" s="84" t="s">
        <v>381</v>
      </c>
      <c r="E2591" s="84" t="s">
        <v>165</v>
      </c>
      <c r="F2591" s="84" t="s">
        <v>147</v>
      </c>
      <c r="G2591" s="84" t="s">
        <v>147</v>
      </c>
      <c r="H2591" s="85">
        <v>36606</v>
      </c>
      <c r="I2591" s="84" t="s">
        <v>148</v>
      </c>
      <c r="J2591" s="84" t="s">
        <v>9453</v>
      </c>
      <c r="K2591" s="84">
        <v>3911</v>
      </c>
      <c r="L2591" s="84" t="s">
        <v>9454</v>
      </c>
      <c r="M2591" s="84">
        <v>1810389937</v>
      </c>
      <c r="N2591" s="86">
        <v>-20.2</v>
      </c>
      <c r="O2591" s="86">
        <v>20.2</v>
      </c>
      <c r="P2591" s="86">
        <v>0</v>
      </c>
      <c r="Q2591" s="84" t="s">
        <v>9455</v>
      </c>
      <c r="S2591" s="84">
        <v>2590</v>
      </c>
    </row>
    <row r="2592" spans="1:19" x14ac:dyDescent="0.3">
      <c r="A2592" s="84">
        <v>389</v>
      </c>
      <c r="B2592" s="84">
        <v>20</v>
      </c>
      <c r="C2592" s="84" t="s">
        <v>9456</v>
      </c>
      <c r="D2592" s="84" t="s">
        <v>9457</v>
      </c>
      <c r="E2592" s="84" t="s">
        <v>165</v>
      </c>
      <c r="F2592" s="84" t="s">
        <v>147</v>
      </c>
      <c r="G2592" s="84" t="s">
        <v>147</v>
      </c>
      <c r="H2592" s="85">
        <v>35717</v>
      </c>
      <c r="I2592" s="84" t="s">
        <v>148</v>
      </c>
      <c r="J2592" s="84" t="s">
        <v>9458</v>
      </c>
      <c r="K2592" s="84">
        <v>1130</v>
      </c>
      <c r="L2592" s="84" t="s">
        <v>187</v>
      </c>
      <c r="M2592" s="84">
        <v>2010389086</v>
      </c>
      <c r="N2592" s="86">
        <v>-20.2</v>
      </c>
      <c r="O2592" s="86">
        <v>20.2</v>
      </c>
      <c r="P2592" s="86">
        <v>0</v>
      </c>
      <c r="Q2592" s="84" t="s">
        <v>9459</v>
      </c>
      <c r="S2592" s="84">
        <v>2591</v>
      </c>
    </row>
    <row r="2593" spans="1:19" x14ac:dyDescent="0.3">
      <c r="A2593" s="84">
        <v>-45</v>
      </c>
      <c r="B2593" s="84">
        <v>20</v>
      </c>
      <c r="C2593" s="84" t="s">
        <v>9460</v>
      </c>
      <c r="D2593" s="84" t="s">
        <v>9461</v>
      </c>
      <c r="E2593" s="84" t="s">
        <v>165</v>
      </c>
      <c r="F2593" s="84" t="s">
        <v>147</v>
      </c>
      <c r="G2593" s="84" t="s">
        <v>239</v>
      </c>
      <c r="H2593" s="85">
        <v>34362</v>
      </c>
      <c r="I2593" s="84" t="s">
        <v>148</v>
      </c>
      <c r="J2593" s="84" t="s">
        <v>9462</v>
      </c>
      <c r="K2593" s="84">
        <v>1190</v>
      </c>
      <c r="L2593" s="84" t="s">
        <v>253</v>
      </c>
      <c r="M2593" s="84">
        <v>2030045009</v>
      </c>
      <c r="N2593" s="86">
        <v>-20.2</v>
      </c>
      <c r="O2593" s="86">
        <v>20.2</v>
      </c>
      <c r="P2593" s="86">
        <v>0</v>
      </c>
      <c r="Q2593" s="84" t="s">
        <v>9463</v>
      </c>
      <c r="R2593" s="84" t="s">
        <v>492</v>
      </c>
      <c r="S2593" s="84">
        <v>2592</v>
      </c>
    </row>
    <row r="2594" spans="1:19" x14ac:dyDescent="0.3">
      <c r="A2594" s="84">
        <v>-39</v>
      </c>
      <c r="B2594" s="84">
        <v>19</v>
      </c>
      <c r="C2594" s="84" t="s">
        <v>9460</v>
      </c>
      <c r="D2594" s="84" t="s">
        <v>9464</v>
      </c>
      <c r="E2594" s="84" t="s">
        <v>146</v>
      </c>
      <c r="F2594" s="84" t="s">
        <v>147</v>
      </c>
      <c r="G2594" s="84" t="s">
        <v>1416</v>
      </c>
      <c r="H2594" s="85">
        <v>25623</v>
      </c>
      <c r="I2594" s="84" t="s">
        <v>148</v>
      </c>
      <c r="J2594" s="84" t="s">
        <v>9465</v>
      </c>
      <c r="K2594" s="84">
        <v>8077</v>
      </c>
      <c r="L2594" s="84" t="s">
        <v>9466</v>
      </c>
      <c r="M2594" s="84">
        <v>1930039077</v>
      </c>
      <c r="N2594" s="86">
        <v>-20.2</v>
      </c>
      <c r="O2594" s="86">
        <v>20.2</v>
      </c>
      <c r="P2594" s="86">
        <v>0</v>
      </c>
      <c r="Q2594" s="84" t="s">
        <v>9467</v>
      </c>
      <c r="R2594" s="84" t="s">
        <v>220</v>
      </c>
      <c r="S2594" s="84">
        <v>2593</v>
      </c>
    </row>
    <row r="2595" spans="1:19" x14ac:dyDescent="0.3">
      <c r="A2595" s="84">
        <v>391</v>
      </c>
      <c r="B2595" s="84">
        <v>18</v>
      </c>
      <c r="C2595" s="84" t="s">
        <v>9468</v>
      </c>
      <c r="D2595" s="84" t="s">
        <v>3644</v>
      </c>
      <c r="E2595" s="84" t="s">
        <v>165</v>
      </c>
      <c r="F2595" s="84" t="s">
        <v>147</v>
      </c>
      <c r="G2595" s="84" t="s">
        <v>147</v>
      </c>
      <c r="H2595" s="85">
        <v>35280</v>
      </c>
      <c r="I2595" s="84" t="s">
        <v>148</v>
      </c>
      <c r="J2595" s="84" t="s">
        <v>9469</v>
      </c>
      <c r="K2595" s="84">
        <v>2111</v>
      </c>
      <c r="L2595" s="84" t="s">
        <v>9470</v>
      </c>
      <c r="M2595" s="84">
        <v>1810391018</v>
      </c>
      <c r="N2595" s="86">
        <v>-20.2</v>
      </c>
      <c r="O2595" s="86">
        <v>20.2</v>
      </c>
      <c r="P2595" s="86">
        <v>0</v>
      </c>
      <c r="Q2595" s="84" t="s">
        <v>9471</v>
      </c>
      <c r="S2595" s="84">
        <v>2594</v>
      </c>
    </row>
    <row r="2596" spans="1:19" x14ac:dyDescent="0.3">
      <c r="A2596" s="84">
        <v>-39</v>
      </c>
      <c r="B2596" s="84">
        <v>19</v>
      </c>
      <c r="C2596" s="84" t="s">
        <v>9472</v>
      </c>
      <c r="D2596" s="84" t="s">
        <v>9473</v>
      </c>
      <c r="E2596" s="84" t="s">
        <v>165</v>
      </c>
      <c r="F2596" s="84" t="s">
        <v>147</v>
      </c>
      <c r="G2596" s="84" t="s">
        <v>147</v>
      </c>
      <c r="H2596" s="85">
        <v>31015</v>
      </c>
      <c r="I2596" s="84" t="s">
        <v>516</v>
      </c>
      <c r="J2596" s="84" t="s">
        <v>9474</v>
      </c>
      <c r="K2596" s="84">
        <v>6037</v>
      </c>
      <c r="L2596" s="84" t="s">
        <v>147</v>
      </c>
      <c r="M2596" s="84">
        <v>1940039161</v>
      </c>
      <c r="N2596" s="86">
        <v>-20.2</v>
      </c>
      <c r="O2596" s="86">
        <v>20.2</v>
      </c>
      <c r="P2596" s="86">
        <v>0</v>
      </c>
      <c r="Q2596" s="84" t="s">
        <v>9475</v>
      </c>
      <c r="R2596" s="84" t="s">
        <v>220</v>
      </c>
      <c r="S2596" s="84">
        <v>2595</v>
      </c>
    </row>
    <row r="2597" spans="1:19" x14ac:dyDescent="0.3">
      <c r="A2597" s="84">
        <v>-37</v>
      </c>
      <c r="B2597" s="84">
        <v>20</v>
      </c>
      <c r="C2597" s="84" t="s">
        <v>9476</v>
      </c>
      <c r="D2597" s="84" t="s">
        <v>5696</v>
      </c>
      <c r="E2597" s="84" t="s">
        <v>165</v>
      </c>
      <c r="F2597" s="84" t="s">
        <v>147</v>
      </c>
      <c r="G2597" s="84" t="s">
        <v>239</v>
      </c>
      <c r="H2597" s="85">
        <v>33915</v>
      </c>
      <c r="I2597" s="84" t="s">
        <v>148</v>
      </c>
      <c r="J2597" s="84" t="s">
        <v>9477</v>
      </c>
      <c r="K2597" s="84">
        <v>1180</v>
      </c>
      <c r="L2597" s="84" t="s">
        <v>155</v>
      </c>
      <c r="M2597" s="84">
        <v>2030037005</v>
      </c>
      <c r="N2597" s="86">
        <v>-20.2</v>
      </c>
      <c r="O2597" s="86">
        <v>20.2</v>
      </c>
      <c r="P2597" s="86">
        <v>0</v>
      </c>
      <c r="Q2597" s="84" t="s">
        <v>9478</v>
      </c>
      <c r="R2597" s="84" t="s">
        <v>913</v>
      </c>
      <c r="S2597" s="84">
        <v>2596</v>
      </c>
    </row>
    <row r="2598" spans="1:19" x14ac:dyDescent="0.3">
      <c r="A2598" s="84">
        <v>392</v>
      </c>
      <c r="B2598" s="84">
        <v>19</v>
      </c>
      <c r="C2598" s="84" t="s">
        <v>6355</v>
      </c>
      <c r="D2598" s="84" t="s">
        <v>9479</v>
      </c>
      <c r="E2598" s="84" t="s">
        <v>146</v>
      </c>
      <c r="F2598" s="84" t="s">
        <v>147</v>
      </c>
      <c r="G2598" s="84" t="s">
        <v>239</v>
      </c>
      <c r="H2598" s="85">
        <v>33641</v>
      </c>
      <c r="I2598" s="84" t="s">
        <v>148</v>
      </c>
      <c r="J2598" s="84" t="s">
        <v>9480</v>
      </c>
      <c r="K2598" s="84">
        <v>3072</v>
      </c>
      <c r="L2598" s="84" t="s">
        <v>9481</v>
      </c>
      <c r="M2598" s="84">
        <v>1910392029</v>
      </c>
      <c r="N2598" s="86">
        <v>-20.2</v>
      </c>
      <c r="O2598" s="86">
        <v>20.2</v>
      </c>
      <c r="P2598" s="86">
        <v>0</v>
      </c>
      <c r="Q2598" s="84" t="s">
        <v>9482</v>
      </c>
      <c r="S2598" s="84">
        <v>2597</v>
      </c>
    </row>
    <row r="2599" spans="1:19" x14ac:dyDescent="0.3">
      <c r="A2599" s="84">
        <v>391</v>
      </c>
      <c r="B2599" s="84">
        <v>20</v>
      </c>
      <c r="C2599" s="84" t="s">
        <v>9483</v>
      </c>
      <c r="D2599" s="84" t="s">
        <v>2967</v>
      </c>
      <c r="E2599" s="84" t="s">
        <v>146</v>
      </c>
      <c r="F2599" s="84" t="s">
        <v>147</v>
      </c>
      <c r="G2599" s="84" t="s">
        <v>147</v>
      </c>
      <c r="H2599" s="85">
        <v>37022</v>
      </c>
      <c r="I2599" s="84" t="s">
        <v>148</v>
      </c>
      <c r="J2599" s="84" t="s">
        <v>9484</v>
      </c>
      <c r="K2599" s="84">
        <v>3040</v>
      </c>
      <c r="L2599" s="84" t="s">
        <v>9485</v>
      </c>
      <c r="M2599" s="84">
        <v>2010391088</v>
      </c>
      <c r="N2599" s="86">
        <v>-20.2</v>
      </c>
      <c r="O2599" s="86">
        <v>20.2</v>
      </c>
      <c r="P2599" s="86">
        <v>0</v>
      </c>
      <c r="Q2599" s="84" t="s">
        <v>9486</v>
      </c>
      <c r="S2599" s="84">
        <v>2598</v>
      </c>
    </row>
    <row r="2600" spans="1:19" x14ac:dyDescent="0.3">
      <c r="A2600" s="84">
        <v>388</v>
      </c>
      <c r="B2600" s="84">
        <v>20</v>
      </c>
      <c r="C2600" s="84" t="s">
        <v>9487</v>
      </c>
      <c r="D2600" s="84" t="s">
        <v>2848</v>
      </c>
      <c r="E2600" s="84" t="s">
        <v>165</v>
      </c>
      <c r="F2600" s="84" t="s">
        <v>147</v>
      </c>
      <c r="G2600" s="84" t="s">
        <v>147</v>
      </c>
      <c r="H2600" s="85">
        <v>34871</v>
      </c>
      <c r="I2600" s="84" t="s">
        <v>148</v>
      </c>
      <c r="J2600" s="84" t="s">
        <v>9488</v>
      </c>
      <c r="K2600" s="84">
        <v>1070</v>
      </c>
      <c r="L2600" s="84" t="s">
        <v>362</v>
      </c>
      <c r="M2600" s="84">
        <v>2010388059</v>
      </c>
      <c r="N2600" s="86">
        <v>-20.2</v>
      </c>
      <c r="O2600" s="86">
        <v>20.2</v>
      </c>
      <c r="P2600" s="86">
        <v>0</v>
      </c>
      <c r="Q2600" s="84" t="s">
        <v>9489</v>
      </c>
      <c r="S2600" s="84">
        <v>2599</v>
      </c>
    </row>
    <row r="2601" spans="1:19" x14ac:dyDescent="0.3">
      <c r="A2601" s="84">
        <v>582</v>
      </c>
      <c r="B2601" s="84">
        <v>18</v>
      </c>
      <c r="C2601" s="84" t="s">
        <v>9490</v>
      </c>
      <c r="D2601" s="84" t="s">
        <v>1573</v>
      </c>
      <c r="E2601" s="84" t="s">
        <v>165</v>
      </c>
      <c r="F2601" s="84" t="s">
        <v>147</v>
      </c>
      <c r="G2601" s="84" t="s">
        <v>147</v>
      </c>
      <c r="H2601" s="85">
        <v>36140</v>
      </c>
      <c r="I2601" s="84" t="s">
        <v>148</v>
      </c>
      <c r="J2601" s="84" t="s">
        <v>9491</v>
      </c>
      <c r="K2601" s="84">
        <v>3580</v>
      </c>
      <c r="L2601" s="84" t="s">
        <v>9492</v>
      </c>
      <c r="M2601" s="84">
        <v>1810582035</v>
      </c>
      <c r="N2601" s="86">
        <v>-20.2</v>
      </c>
      <c r="O2601" s="86">
        <v>20.2</v>
      </c>
      <c r="P2601" s="86">
        <v>0</v>
      </c>
      <c r="Q2601" s="84" t="s">
        <v>9493</v>
      </c>
      <c r="S2601" s="84">
        <v>2600</v>
      </c>
    </row>
    <row r="2602" spans="1:19" x14ac:dyDescent="0.3">
      <c r="A2602" s="84">
        <v>229</v>
      </c>
      <c r="B2602" s="84">
        <v>17</v>
      </c>
      <c r="C2602" s="84" t="s">
        <v>9490</v>
      </c>
      <c r="D2602" s="84" t="s">
        <v>5696</v>
      </c>
      <c r="E2602" s="84" t="s">
        <v>165</v>
      </c>
      <c r="F2602" s="84" t="s">
        <v>147</v>
      </c>
      <c r="G2602" s="84" t="s">
        <v>147</v>
      </c>
      <c r="H2602" s="85">
        <v>35415</v>
      </c>
      <c r="I2602" s="84" t="s">
        <v>148</v>
      </c>
      <c r="J2602" s="84" t="s">
        <v>9494</v>
      </c>
      <c r="K2602" s="84">
        <v>1120</v>
      </c>
      <c r="L2602" s="84" t="s">
        <v>155</v>
      </c>
      <c r="M2602" s="84">
        <v>1710229039</v>
      </c>
      <c r="N2602" s="86">
        <v>-20.2</v>
      </c>
      <c r="O2602" s="86">
        <v>20.2</v>
      </c>
      <c r="P2602" s="86">
        <v>0</v>
      </c>
      <c r="Q2602" s="84" t="s">
        <v>9495</v>
      </c>
      <c r="S2602" s="84">
        <v>2601</v>
      </c>
    </row>
    <row r="2603" spans="1:19" x14ac:dyDescent="0.3">
      <c r="A2603" s="84">
        <v>-42</v>
      </c>
      <c r="B2603" s="84">
        <v>20</v>
      </c>
      <c r="C2603" s="84" t="s">
        <v>9496</v>
      </c>
      <c r="D2603" s="84" t="s">
        <v>9497</v>
      </c>
      <c r="E2603" s="84" t="s">
        <v>165</v>
      </c>
      <c r="F2603" s="84" t="s">
        <v>147</v>
      </c>
      <c r="G2603" s="84" t="s">
        <v>9498</v>
      </c>
      <c r="H2603" s="85">
        <v>33882</v>
      </c>
      <c r="I2603" s="84" t="s">
        <v>148</v>
      </c>
      <c r="J2603" s="84" t="s">
        <v>9499</v>
      </c>
      <c r="K2603" s="84">
        <v>1050</v>
      </c>
      <c r="L2603" s="84" t="s">
        <v>192</v>
      </c>
      <c r="M2603" s="84">
        <v>2030042060</v>
      </c>
      <c r="N2603" s="86">
        <v>-20.2</v>
      </c>
      <c r="O2603" s="86">
        <v>20.2</v>
      </c>
      <c r="P2603" s="86">
        <v>0</v>
      </c>
      <c r="Q2603" s="84" t="s">
        <v>9500</v>
      </c>
      <c r="R2603" s="84" t="s">
        <v>232</v>
      </c>
      <c r="S2603" s="84">
        <v>2602</v>
      </c>
    </row>
    <row r="2604" spans="1:19" x14ac:dyDescent="0.3">
      <c r="A2604" s="84">
        <v>-39</v>
      </c>
      <c r="B2604" s="84">
        <v>19</v>
      </c>
      <c r="C2604" s="84" t="s">
        <v>9501</v>
      </c>
      <c r="D2604" s="84" t="s">
        <v>5088</v>
      </c>
      <c r="E2604" s="84" t="s">
        <v>165</v>
      </c>
      <c r="F2604" s="84" t="s">
        <v>147</v>
      </c>
      <c r="G2604" s="84" t="s">
        <v>147</v>
      </c>
      <c r="H2604" s="85">
        <v>30819</v>
      </c>
      <c r="I2604" s="84" t="s">
        <v>148</v>
      </c>
      <c r="J2604" s="84" t="s">
        <v>9502</v>
      </c>
      <c r="K2604" s="84">
        <v>2533</v>
      </c>
      <c r="L2604" s="84" t="s">
        <v>9503</v>
      </c>
      <c r="M2604" s="84">
        <v>1930039056</v>
      </c>
      <c r="N2604" s="86">
        <v>-20.2</v>
      </c>
      <c r="O2604" s="86">
        <v>20.2</v>
      </c>
      <c r="P2604" s="86">
        <v>0</v>
      </c>
      <c r="Q2604" s="84" t="s">
        <v>9504</v>
      </c>
      <c r="R2604" s="84" t="s">
        <v>220</v>
      </c>
      <c r="S2604" s="84">
        <v>2603</v>
      </c>
    </row>
    <row r="2605" spans="1:19" x14ac:dyDescent="0.3">
      <c r="A2605" s="84">
        <v>389</v>
      </c>
      <c r="B2605" s="84">
        <v>19</v>
      </c>
      <c r="C2605" s="84" t="s">
        <v>9505</v>
      </c>
      <c r="D2605" s="84" t="s">
        <v>666</v>
      </c>
      <c r="E2605" s="84" t="s">
        <v>165</v>
      </c>
      <c r="F2605" s="84" t="s">
        <v>147</v>
      </c>
      <c r="G2605" s="84" t="s">
        <v>147</v>
      </c>
      <c r="H2605" s="85">
        <v>35563</v>
      </c>
      <c r="I2605" s="84" t="s">
        <v>148</v>
      </c>
      <c r="J2605" s="84" t="s">
        <v>9506</v>
      </c>
      <c r="K2605" s="84">
        <v>1100</v>
      </c>
      <c r="L2605" s="84" t="s">
        <v>168</v>
      </c>
      <c r="M2605" s="84">
        <v>1910389150</v>
      </c>
      <c r="N2605" s="86">
        <v>-20.2</v>
      </c>
      <c r="O2605" s="86">
        <v>20.2</v>
      </c>
      <c r="P2605" s="86">
        <v>0</v>
      </c>
      <c r="Q2605" s="84" t="s">
        <v>9507</v>
      </c>
      <c r="S2605" s="84">
        <v>2604</v>
      </c>
    </row>
    <row r="2606" spans="1:19" x14ac:dyDescent="0.3">
      <c r="A2606" s="84">
        <v>387</v>
      </c>
      <c r="B2606" s="84">
        <v>20</v>
      </c>
      <c r="C2606" s="84" t="s">
        <v>9508</v>
      </c>
      <c r="D2606" s="84" t="s">
        <v>6279</v>
      </c>
      <c r="E2606" s="84" t="s">
        <v>165</v>
      </c>
      <c r="F2606" s="84" t="s">
        <v>147</v>
      </c>
      <c r="G2606" s="84" t="s">
        <v>147</v>
      </c>
      <c r="H2606" s="85">
        <v>35834</v>
      </c>
      <c r="I2606" s="84" t="s">
        <v>148</v>
      </c>
      <c r="J2606" s="84" t="s">
        <v>9509</v>
      </c>
      <c r="K2606" s="84">
        <v>2100</v>
      </c>
      <c r="L2606" s="84" t="s">
        <v>3963</v>
      </c>
      <c r="M2606" s="84">
        <v>2010387042</v>
      </c>
      <c r="N2606" s="86">
        <v>-20.2</v>
      </c>
      <c r="O2606" s="86">
        <v>20.2</v>
      </c>
      <c r="P2606" s="86">
        <v>0</v>
      </c>
      <c r="Q2606" s="84" t="s">
        <v>9510</v>
      </c>
      <c r="S2606" s="84">
        <v>2605</v>
      </c>
    </row>
    <row r="2607" spans="1:19" x14ac:dyDescent="0.3">
      <c r="A2607" s="84">
        <v>389</v>
      </c>
      <c r="B2607" s="84">
        <v>18</v>
      </c>
      <c r="C2607" s="84" t="s">
        <v>9511</v>
      </c>
      <c r="D2607" s="84" t="s">
        <v>9512</v>
      </c>
      <c r="E2607" s="84" t="s">
        <v>146</v>
      </c>
      <c r="F2607" s="84" t="s">
        <v>147</v>
      </c>
      <c r="G2607" s="84" t="s">
        <v>147</v>
      </c>
      <c r="H2607" s="85">
        <v>28848</v>
      </c>
      <c r="I2607" s="84" t="s">
        <v>869</v>
      </c>
      <c r="J2607" s="84" t="s">
        <v>9513</v>
      </c>
      <c r="K2607" s="84">
        <v>1130</v>
      </c>
      <c r="L2607" s="84" t="s">
        <v>187</v>
      </c>
      <c r="M2607" s="84">
        <v>1810389064</v>
      </c>
      <c r="N2607" s="86">
        <v>-20.2</v>
      </c>
      <c r="O2607" s="86">
        <v>0</v>
      </c>
      <c r="P2607" s="86">
        <v>-20.2</v>
      </c>
      <c r="Q2607" s="84" t="s">
        <v>9514</v>
      </c>
      <c r="R2607" s="84" t="s">
        <v>198</v>
      </c>
      <c r="S2607" s="84">
        <v>2606</v>
      </c>
    </row>
    <row r="2608" spans="1:19" x14ac:dyDescent="0.3">
      <c r="A2608" s="84">
        <v>389</v>
      </c>
      <c r="B2608" s="84">
        <v>20</v>
      </c>
      <c r="C2608" s="84" t="s">
        <v>9515</v>
      </c>
      <c r="D2608" s="84" t="s">
        <v>9516</v>
      </c>
      <c r="E2608" s="84" t="s">
        <v>146</v>
      </c>
      <c r="F2608" s="84" t="s">
        <v>147</v>
      </c>
      <c r="G2608" s="84" t="s">
        <v>147</v>
      </c>
      <c r="H2608" s="85">
        <v>36546</v>
      </c>
      <c r="I2608" s="84" t="s">
        <v>860</v>
      </c>
      <c r="J2608" s="84" t="s">
        <v>9517</v>
      </c>
      <c r="K2608" s="84">
        <v>1160</v>
      </c>
      <c r="L2608" s="84" t="s">
        <v>423</v>
      </c>
      <c r="M2608" s="84">
        <v>2010389170</v>
      </c>
      <c r="N2608" s="86">
        <v>-20.2</v>
      </c>
      <c r="O2608" s="86">
        <v>20.2</v>
      </c>
      <c r="P2608" s="86">
        <v>0</v>
      </c>
      <c r="Q2608" s="84" t="s">
        <v>9518</v>
      </c>
      <c r="S2608" s="84">
        <v>2607</v>
      </c>
    </row>
    <row r="2609" spans="1:19" x14ac:dyDescent="0.3">
      <c r="A2609" s="84">
        <v>480</v>
      </c>
      <c r="B2609" s="84">
        <v>18</v>
      </c>
      <c r="C2609" s="84" t="s">
        <v>9519</v>
      </c>
      <c r="D2609" s="84" t="s">
        <v>9520</v>
      </c>
      <c r="E2609" s="84" t="s">
        <v>165</v>
      </c>
      <c r="F2609" s="84" t="s">
        <v>147</v>
      </c>
      <c r="G2609" s="84" t="s">
        <v>147</v>
      </c>
      <c r="H2609" s="85">
        <v>33049</v>
      </c>
      <c r="I2609" s="84" t="s">
        <v>148</v>
      </c>
      <c r="J2609" s="84" t="s">
        <v>7323</v>
      </c>
      <c r="K2609" s="84">
        <v>1100</v>
      </c>
      <c r="L2609" s="84" t="s">
        <v>168</v>
      </c>
      <c r="M2609" s="84">
        <v>1810480020</v>
      </c>
      <c r="N2609" s="86">
        <v>-20.2</v>
      </c>
      <c r="O2609" s="86">
        <v>20.2</v>
      </c>
      <c r="P2609" s="86">
        <v>0</v>
      </c>
      <c r="Q2609" s="84" t="s">
        <v>9521</v>
      </c>
      <c r="S2609" s="84">
        <v>2608</v>
      </c>
    </row>
    <row r="2610" spans="1:19" x14ac:dyDescent="0.3">
      <c r="A2610" s="84">
        <v>480</v>
      </c>
      <c r="B2610" s="84">
        <v>19</v>
      </c>
      <c r="C2610" s="84" t="s">
        <v>9519</v>
      </c>
      <c r="D2610" s="84" t="s">
        <v>7976</v>
      </c>
      <c r="E2610" s="84" t="s">
        <v>165</v>
      </c>
      <c r="F2610" s="84" t="s">
        <v>147</v>
      </c>
      <c r="G2610" s="84" t="s">
        <v>147</v>
      </c>
      <c r="H2610" s="85">
        <v>33384</v>
      </c>
      <c r="I2610" s="84" t="s">
        <v>148</v>
      </c>
      <c r="J2610" s="84" t="s">
        <v>9522</v>
      </c>
      <c r="K2610" s="84">
        <v>1100</v>
      </c>
      <c r="L2610" s="84" t="s">
        <v>168</v>
      </c>
      <c r="M2610" s="84">
        <v>1910480032</v>
      </c>
      <c r="N2610" s="86">
        <v>-20.2</v>
      </c>
      <c r="O2610" s="86">
        <v>20.2</v>
      </c>
      <c r="P2610" s="86">
        <v>0</v>
      </c>
      <c r="Q2610" s="84" t="s">
        <v>9523</v>
      </c>
      <c r="S2610" s="84">
        <v>2609</v>
      </c>
    </row>
    <row r="2611" spans="1:19" x14ac:dyDescent="0.3">
      <c r="A2611" s="84">
        <v>-39</v>
      </c>
      <c r="B2611" s="84">
        <v>19</v>
      </c>
      <c r="C2611" s="84" t="s">
        <v>9524</v>
      </c>
      <c r="D2611" s="84" t="s">
        <v>9525</v>
      </c>
      <c r="E2611" s="84" t="s">
        <v>146</v>
      </c>
      <c r="F2611" s="84" t="s">
        <v>147</v>
      </c>
      <c r="G2611" s="84" t="s">
        <v>147</v>
      </c>
      <c r="H2611" s="85">
        <v>30534</v>
      </c>
      <c r="I2611" s="84" t="s">
        <v>148</v>
      </c>
      <c r="J2611" s="84" t="s">
        <v>9526</v>
      </c>
      <c r="K2611" s="84">
        <v>1160</v>
      </c>
      <c r="L2611" s="84" t="s">
        <v>147</v>
      </c>
      <c r="M2611" s="84">
        <v>1930039060</v>
      </c>
      <c r="N2611" s="86">
        <v>-20.2</v>
      </c>
      <c r="O2611" s="86">
        <v>20.2</v>
      </c>
      <c r="P2611" s="86">
        <v>0</v>
      </c>
      <c r="Q2611" s="84" t="s">
        <v>9527</v>
      </c>
      <c r="R2611" s="84" t="s">
        <v>220</v>
      </c>
      <c r="S2611" s="84">
        <v>2610</v>
      </c>
    </row>
    <row r="2612" spans="1:19" x14ac:dyDescent="0.3">
      <c r="A2612" s="84">
        <v>389</v>
      </c>
      <c r="B2612" s="84">
        <v>19</v>
      </c>
      <c r="C2612" s="84" t="s">
        <v>9524</v>
      </c>
      <c r="D2612" s="84" t="s">
        <v>9528</v>
      </c>
      <c r="E2612" s="84" t="s">
        <v>146</v>
      </c>
      <c r="F2612" s="84" t="s">
        <v>147</v>
      </c>
      <c r="G2612" s="84" t="s">
        <v>147</v>
      </c>
      <c r="H2612" s="85">
        <v>36215</v>
      </c>
      <c r="I2612" s="84" t="s">
        <v>148</v>
      </c>
      <c r="J2612" s="84" t="s">
        <v>9529</v>
      </c>
      <c r="K2612" s="84">
        <v>2102</v>
      </c>
      <c r="L2612" s="84" t="s">
        <v>2630</v>
      </c>
      <c r="M2612" s="84">
        <v>1910389151</v>
      </c>
      <c r="N2612" s="86">
        <v>-20.2</v>
      </c>
      <c r="O2612" s="86">
        <v>20.2</v>
      </c>
      <c r="P2612" s="86">
        <v>0</v>
      </c>
      <c r="Q2612" s="84" t="s">
        <v>9530</v>
      </c>
      <c r="S2612" s="84">
        <v>2611</v>
      </c>
    </row>
    <row r="2613" spans="1:19" x14ac:dyDescent="0.3">
      <c r="A2613" s="84">
        <v>389</v>
      </c>
      <c r="B2613" s="84">
        <v>18</v>
      </c>
      <c r="C2613" s="84" t="s">
        <v>9531</v>
      </c>
      <c r="D2613" s="84" t="s">
        <v>9532</v>
      </c>
      <c r="E2613" s="84" t="s">
        <v>165</v>
      </c>
      <c r="F2613" s="84" t="s">
        <v>147</v>
      </c>
      <c r="G2613" s="84" t="s">
        <v>147</v>
      </c>
      <c r="H2613" s="85">
        <v>35359</v>
      </c>
      <c r="I2613" s="84" t="s">
        <v>148</v>
      </c>
      <c r="J2613" s="84" t="s">
        <v>9533</v>
      </c>
      <c r="K2613" s="84">
        <v>1180</v>
      </c>
      <c r="L2613" s="84" t="s">
        <v>155</v>
      </c>
      <c r="M2613" s="84">
        <v>1810389599</v>
      </c>
      <c r="N2613" s="86">
        <v>-20.2</v>
      </c>
      <c r="O2613" s="86">
        <v>20.2</v>
      </c>
      <c r="P2613" s="86">
        <v>0</v>
      </c>
      <c r="Q2613" s="84" t="s">
        <v>9534</v>
      </c>
      <c r="S2613" s="84">
        <v>2612</v>
      </c>
    </row>
    <row r="2614" spans="1:19" x14ac:dyDescent="0.3">
      <c r="A2614" s="84">
        <v>230</v>
      </c>
      <c r="B2614" s="84">
        <v>20</v>
      </c>
      <c r="C2614" s="84" t="s">
        <v>9535</v>
      </c>
      <c r="D2614" s="84" t="s">
        <v>365</v>
      </c>
      <c r="E2614" s="84" t="s">
        <v>165</v>
      </c>
      <c r="F2614" s="84" t="s">
        <v>147</v>
      </c>
      <c r="G2614" s="84" t="s">
        <v>239</v>
      </c>
      <c r="H2614" s="85">
        <v>33305</v>
      </c>
      <c r="I2614" s="84" t="s">
        <v>148</v>
      </c>
      <c r="J2614" s="84" t="s">
        <v>9536</v>
      </c>
      <c r="K2614" s="84">
        <v>1090</v>
      </c>
      <c r="L2614" s="84" t="s">
        <v>155</v>
      </c>
      <c r="M2614" s="84">
        <v>2010230063</v>
      </c>
      <c r="N2614" s="86">
        <v>-20.2</v>
      </c>
      <c r="O2614" s="86">
        <v>20.2</v>
      </c>
      <c r="P2614" s="86">
        <v>0</v>
      </c>
      <c r="Q2614" s="84" t="s">
        <v>9537</v>
      </c>
      <c r="S2614" s="84">
        <v>2613</v>
      </c>
    </row>
    <row r="2615" spans="1:19" x14ac:dyDescent="0.3">
      <c r="A2615" s="84">
        <v>705</v>
      </c>
      <c r="B2615" s="84">
        <v>18</v>
      </c>
      <c r="C2615" s="84" t="s">
        <v>9538</v>
      </c>
      <c r="D2615" s="84" t="s">
        <v>1198</v>
      </c>
      <c r="E2615" s="84" t="s">
        <v>165</v>
      </c>
      <c r="F2615" s="84" t="s">
        <v>147</v>
      </c>
      <c r="G2615" s="84" t="s">
        <v>529</v>
      </c>
      <c r="H2615" s="85">
        <v>33268</v>
      </c>
      <c r="I2615" s="84" t="s">
        <v>1574</v>
      </c>
      <c r="J2615" s="84" t="s">
        <v>9539</v>
      </c>
      <c r="K2615" s="84">
        <v>1110</v>
      </c>
      <c r="L2615" s="84" t="s">
        <v>330</v>
      </c>
      <c r="M2615" s="84">
        <v>1810705014</v>
      </c>
      <c r="N2615" s="86">
        <v>-20.2</v>
      </c>
      <c r="O2615" s="86">
        <v>20.2</v>
      </c>
      <c r="P2615" s="86">
        <v>0</v>
      </c>
      <c r="Q2615" s="84" t="s">
        <v>9540</v>
      </c>
      <c r="S2615" s="84">
        <v>2614</v>
      </c>
    </row>
    <row r="2616" spans="1:19" x14ac:dyDescent="0.3">
      <c r="A2616" s="84">
        <v>391</v>
      </c>
      <c r="B2616" s="84">
        <v>19</v>
      </c>
      <c r="C2616" s="84" t="s">
        <v>9541</v>
      </c>
      <c r="D2616" s="84" t="s">
        <v>9069</v>
      </c>
      <c r="E2616" s="84" t="s">
        <v>165</v>
      </c>
      <c r="F2616" s="84" t="s">
        <v>147</v>
      </c>
      <c r="G2616" s="84" t="s">
        <v>147</v>
      </c>
      <c r="H2616" s="85">
        <v>34499</v>
      </c>
      <c r="I2616" s="84" t="s">
        <v>201</v>
      </c>
      <c r="J2616" s="84" t="s">
        <v>9542</v>
      </c>
      <c r="K2616" s="84">
        <v>1150</v>
      </c>
      <c r="L2616" s="84" t="s">
        <v>173</v>
      </c>
      <c r="M2616" s="84">
        <v>1910391017</v>
      </c>
      <c r="N2616" s="86">
        <v>-20.2</v>
      </c>
      <c r="O2616" s="86">
        <v>20.2</v>
      </c>
      <c r="P2616" s="86">
        <v>0</v>
      </c>
      <c r="Q2616" s="84" t="s">
        <v>9543</v>
      </c>
      <c r="S2616" s="84">
        <v>2615</v>
      </c>
    </row>
    <row r="2617" spans="1:19" x14ac:dyDescent="0.3">
      <c r="A2617" s="84">
        <v>1389</v>
      </c>
      <c r="B2617" s="84">
        <v>19</v>
      </c>
      <c r="C2617" s="84" t="s">
        <v>9544</v>
      </c>
      <c r="D2617" s="84" t="s">
        <v>2731</v>
      </c>
      <c r="E2617" s="84" t="s">
        <v>165</v>
      </c>
      <c r="F2617" s="84" t="s">
        <v>147</v>
      </c>
      <c r="G2617" s="84" t="s">
        <v>147</v>
      </c>
      <c r="H2617" s="85">
        <v>34194</v>
      </c>
      <c r="I2617" s="84" t="s">
        <v>624</v>
      </c>
      <c r="J2617" s="84" t="s">
        <v>9545</v>
      </c>
      <c r="K2617" s="84">
        <v>1160</v>
      </c>
      <c r="L2617" s="84" t="s">
        <v>423</v>
      </c>
      <c r="M2617" s="84">
        <v>1910389205</v>
      </c>
      <c r="N2617" s="86">
        <v>-20.2</v>
      </c>
      <c r="O2617" s="86">
        <v>20.2</v>
      </c>
      <c r="P2617" s="86">
        <v>0</v>
      </c>
      <c r="Q2617" s="84" t="s">
        <v>9546</v>
      </c>
      <c r="S2617" s="84">
        <v>2616</v>
      </c>
    </row>
    <row r="2618" spans="1:19" x14ac:dyDescent="0.3">
      <c r="A2618" s="84">
        <v>702</v>
      </c>
      <c r="B2618" s="84">
        <v>19</v>
      </c>
      <c r="C2618" s="84" t="s">
        <v>9547</v>
      </c>
      <c r="D2618" s="84" t="s">
        <v>1556</v>
      </c>
      <c r="E2618" s="84" t="s">
        <v>146</v>
      </c>
      <c r="F2618" s="84" t="s">
        <v>147</v>
      </c>
      <c r="G2618" s="84" t="s">
        <v>147</v>
      </c>
      <c r="H2618" s="85">
        <v>35187</v>
      </c>
      <c r="I2618" s="84" t="s">
        <v>228</v>
      </c>
      <c r="J2618" s="84" t="s">
        <v>9548</v>
      </c>
      <c r="K2618" s="84">
        <v>1050</v>
      </c>
      <c r="L2618" s="84" t="s">
        <v>192</v>
      </c>
      <c r="M2618" s="84">
        <v>1910702042</v>
      </c>
      <c r="N2618" s="86">
        <v>-20.2</v>
      </c>
      <c r="O2618" s="86">
        <v>20.2</v>
      </c>
      <c r="P2618" s="86">
        <v>0</v>
      </c>
      <c r="Q2618" s="84" t="s">
        <v>9549</v>
      </c>
      <c r="S2618" s="84">
        <v>2617</v>
      </c>
    </row>
    <row r="2619" spans="1:19" x14ac:dyDescent="0.3">
      <c r="A2619" s="84">
        <v>-39</v>
      </c>
      <c r="B2619" s="84">
        <v>19</v>
      </c>
      <c r="C2619" s="84" t="s">
        <v>9550</v>
      </c>
      <c r="D2619" s="84" t="s">
        <v>9551</v>
      </c>
      <c r="E2619" s="84" t="s">
        <v>165</v>
      </c>
      <c r="F2619" s="84" t="s">
        <v>147</v>
      </c>
      <c r="G2619" s="84" t="s">
        <v>147</v>
      </c>
      <c r="H2619" s="85">
        <v>34555</v>
      </c>
      <c r="I2619" s="84" t="s">
        <v>228</v>
      </c>
      <c r="J2619" s="84" t="s">
        <v>9552</v>
      </c>
      <c r="K2619" s="84">
        <v>4157</v>
      </c>
      <c r="L2619" s="84" t="s">
        <v>147</v>
      </c>
      <c r="M2619" s="84">
        <v>1940039077</v>
      </c>
      <c r="N2619" s="86">
        <v>-20.2</v>
      </c>
      <c r="O2619" s="86">
        <v>20.2</v>
      </c>
      <c r="P2619" s="86">
        <v>0</v>
      </c>
      <c r="Q2619" s="84" t="s">
        <v>9553</v>
      </c>
      <c r="R2619" s="84" t="s">
        <v>220</v>
      </c>
      <c r="S2619" s="84">
        <v>2618</v>
      </c>
    </row>
    <row r="2620" spans="1:19" x14ac:dyDescent="0.3">
      <c r="A2620" s="84">
        <v>229</v>
      </c>
      <c r="B2620" s="84">
        <v>20</v>
      </c>
      <c r="C2620" s="84" t="s">
        <v>9554</v>
      </c>
      <c r="D2620" s="84" t="s">
        <v>2010</v>
      </c>
      <c r="E2620" s="84" t="s">
        <v>146</v>
      </c>
      <c r="F2620" s="84" t="s">
        <v>147</v>
      </c>
      <c r="G2620" s="84" t="s">
        <v>147</v>
      </c>
      <c r="H2620" s="85">
        <v>36758</v>
      </c>
      <c r="I2620" s="84" t="s">
        <v>148</v>
      </c>
      <c r="J2620" s="84" t="s">
        <v>9555</v>
      </c>
      <c r="K2620" s="84">
        <v>1110</v>
      </c>
      <c r="L2620" s="84" t="s">
        <v>330</v>
      </c>
      <c r="M2620" s="84">
        <v>2010229102</v>
      </c>
      <c r="N2620" s="86">
        <v>-20.2</v>
      </c>
      <c r="O2620" s="86">
        <v>20.2</v>
      </c>
      <c r="P2620" s="86">
        <v>0</v>
      </c>
      <c r="Q2620" s="84" t="s">
        <v>9556</v>
      </c>
      <c r="S2620" s="84">
        <v>2619</v>
      </c>
    </row>
    <row r="2621" spans="1:19" x14ac:dyDescent="0.3">
      <c r="A2621" s="84">
        <v>229</v>
      </c>
      <c r="B2621" s="84">
        <v>17</v>
      </c>
      <c r="C2621" s="84" t="s">
        <v>9557</v>
      </c>
      <c r="D2621" s="84" t="s">
        <v>9558</v>
      </c>
      <c r="E2621" s="84" t="s">
        <v>146</v>
      </c>
      <c r="F2621" s="84" t="s">
        <v>147</v>
      </c>
      <c r="G2621" s="84" t="s">
        <v>147</v>
      </c>
      <c r="H2621" s="85">
        <v>34809</v>
      </c>
      <c r="I2621" s="84" t="s">
        <v>148</v>
      </c>
      <c r="J2621" s="84" t="s">
        <v>9559</v>
      </c>
      <c r="K2621" s="84">
        <v>1110</v>
      </c>
      <c r="L2621" s="84" t="s">
        <v>155</v>
      </c>
      <c r="M2621" s="84">
        <v>1710229041</v>
      </c>
      <c r="N2621" s="86">
        <v>-20.2</v>
      </c>
      <c r="O2621" s="86">
        <v>20.2</v>
      </c>
      <c r="P2621" s="86">
        <v>0</v>
      </c>
      <c r="Q2621" s="84" t="s">
        <v>9560</v>
      </c>
      <c r="S2621" s="84">
        <v>2620</v>
      </c>
    </row>
    <row r="2622" spans="1:19" x14ac:dyDescent="0.3">
      <c r="A2622" s="84">
        <v>230</v>
      </c>
      <c r="B2622" s="84">
        <v>18</v>
      </c>
      <c r="C2622" s="84" t="s">
        <v>9561</v>
      </c>
      <c r="D2622" s="84" t="s">
        <v>1927</v>
      </c>
      <c r="E2622" s="84" t="s">
        <v>165</v>
      </c>
      <c r="F2622" s="84" t="s">
        <v>147</v>
      </c>
      <c r="G2622" s="84" t="s">
        <v>239</v>
      </c>
      <c r="H2622" s="85">
        <v>34596</v>
      </c>
      <c r="I2622" s="84" t="s">
        <v>148</v>
      </c>
      <c r="J2622" s="84" t="s">
        <v>9562</v>
      </c>
      <c r="K2622" s="84">
        <v>1220</v>
      </c>
      <c r="L2622" s="84" t="s">
        <v>150</v>
      </c>
      <c r="M2622" s="84">
        <v>1810230044</v>
      </c>
      <c r="N2622" s="86">
        <v>-20.2</v>
      </c>
      <c r="O2622" s="86">
        <v>20.2</v>
      </c>
      <c r="P2622" s="86">
        <v>0</v>
      </c>
      <c r="Q2622" s="84" t="s">
        <v>9563</v>
      </c>
      <c r="R2622" s="84" t="s">
        <v>198</v>
      </c>
      <c r="S2622" s="84">
        <v>2621</v>
      </c>
    </row>
    <row r="2623" spans="1:19" x14ac:dyDescent="0.3">
      <c r="A2623" s="84">
        <v>230</v>
      </c>
      <c r="B2623" s="84">
        <v>20</v>
      </c>
      <c r="C2623" s="84" t="s">
        <v>9564</v>
      </c>
      <c r="D2623" s="84" t="s">
        <v>9565</v>
      </c>
      <c r="E2623" s="84" t="s">
        <v>165</v>
      </c>
      <c r="F2623" s="84" t="s">
        <v>147</v>
      </c>
      <c r="G2623" s="84" t="s">
        <v>239</v>
      </c>
      <c r="H2623" s="85">
        <v>34165</v>
      </c>
      <c r="I2623" s="84" t="s">
        <v>1119</v>
      </c>
      <c r="J2623" s="84" t="s">
        <v>9566</v>
      </c>
      <c r="K2623" s="84">
        <v>1130</v>
      </c>
      <c r="L2623" s="84" t="s">
        <v>187</v>
      </c>
      <c r="M2623" s="84">
        <v>2010230051</v>
      </c>
      <c r="N2623" s="86">
        <v>-20.2</v>
      </c>
      <c r="O2623" s="86">
        <v>20.2</v>
      </c>
      <c r="P2623" s="86">
        <v>0</v>
      </c>
      <c r="Q2623" s="84" t="s">
        <v>9567</v>
      </c>
      <c r="S2623" s="84">
        <v>2622</v>
      </c>
    </row>
    <row r="2624" spans="1:19" x14ac:dyDescent="0.3">
      <c r="A2624" s="84">
        <v>480</v>
      </c>
      <c r="B2624" s="84">
        <v>18</v>
      </c>
      <c r="C2624" s="84" t="s">
        <v>9568</v>
      </c>
      <c r="D2624" s="84" t="s">
        <v>8511</v>
      </c>
      <c r="E2624" s="84" t="s">
        <v>146</v>
      </c>
      <c r="F2624" s="84" t="s">
        <v>147</v>
      </c>
      <c r="G2624" s="84" t="s">
        <v>147</v>
      </c>
      <c r="H2624" s="85">
        <v>33954</v>
      </c>
      <c r="I2624" s="84" t="s">
        <v>1119</v>
      </c>
      <c r="J2624" s="84" t="s">
        <v>9569</v>
      </c>
      <c r="K2624" s="84">
        <v>1040</v>
      </c>
      <c r="L2624" s="84" t="s">
        <v>620</v>
      </c>
      <c r="M2624" s="84">
        <v>1810480021</v>
      </c>
      <c r="N2624" s="86">
        <v>-20.2</v>
      </c>
      <c r="O2624" s="86">
        <v>20.2</v>
      </c>
      <c r="P2624" s="86">
        <v>0</v>
      </c>
      <c r="Q2624" s="84" t="s">
        <v>9570</v>
      </c>
      <c r="S2624" s="84">
        <v>2623</v>
      </c>
    </row>
    <row r="2625" spans="1:19" x14ac:dyDescent="0.3">
      <c r="A2625" s="84">
        <v>-36</v>
      </c>
      <c r="B2625" s="84">
        <v>19</v>
      </c>
      <c r="C2625" s="84" t="s">
        <v>9571</v>
      </c>
      <c r="D2625" s="84" t="s">
        <v>3413</v>
      </c>
      <c r="E2625" s="84" t="s">
        <v>165</v>
      </c>
      <c r="F2625" s="84" t="s">
        <v>147</v>
      </c>
      <c r="G2625" s="84" t="s">
        <v>3224</v>
      </c>
      <c r="H2625" s="85">
        <v>34853</v>
      </c>
      <c r="I2625" s="84" t="s">
        <v>148</v>
      </c>
      <c r="J2625" s="84" t="s">
        <v>9572</v>
      </c>
      <c r="K2625" s="84">
        <v>1220</v>
      </c>
      <c r="L2625" s="84" t="s">
        <v>150</v>
      </c>
      <c r="M2625" s="84">
        <v>1940036012</v>
      </c>
      <c r="N2625" s="86">
        <v>-20.2</v>
      </c>
      <c r="O2625" s="86">
        <v>20.2</v>
      </c>
      <c r="P2625" s="86">
        <v>0</v>
      </c>
      <c r="Q2625" s="84" t="s">
        <v>9573</v>
      </c>
      <c r="R2625" s="84" t="s">
        <v>777</v>
      </c>
      <c r="S2625" s="84">
        <v>2624</v>
      </c>
    </row>
    <row r="2626" spans="1:19" x14ac:dyDescent="0.3">
      <c r="A2626" s="84">
        <v>388</v>
      </c>
      <c r="B2626" s="84">
        <v>19</v>
      </c>
      <c r="C2626" s="84" t="s">
        <v>9574</v>
      </c>
      <c r="D2626" s="84" t="s">
        <v>9575</v>
      </c>
      <c r="E2626" s="84" t="s">
        <v>165</v>
      </c>
      <c r="F2626" s="84" t="s">
        <v>147</v>
      </c>
      <c r="G2626" s="84" t="s">
        <v>147</v>
      </c>
      <c r="H2626" s="85">
        <v>29791</v>
      </c>
      <c r="I2626" s="84" t="s">
        <v>1119</v>
      </c>
      <c r="J2626" s="84" t="s">
        <v>9576</v>
      </c>
      <c r="K2626" s="84">
        <v>1210</v>
      </c>
      <c r="L2626" s="84" t="s">
        <v>261</v>
      </c>
      <c r="M2626" s="84">
        <v>1910388047</v>
      </c>
      <c r="N2626" s="86">
        <v>-20.2</v>
      </c>
      <c r="O2626" s="86">
        <v>20.2</v>
      </c>
      <c r="P2626" s="86">
        <v>0</v>
      </c>
      <c r="Q2626" s="84" t="s">
        <v>9577</v>
      </c>
      <c r="S2626" s="84">
        <v>2625</v>
      </c>
    </row>
    <row r="2627" spans="1:19" x14ac:dyDescent="0.3">
      <c r="A2627" s="84">
        <v>582</v>
      </c>
      <c r="B2627" s="84">
        <v>18</v>
      </c>
      <c r="C2627" s="84" t="s">
        <v>9578</v>
      </c>
      <c r="D2627" s="84" t="s">
        <v>9579</v>
      </c>
      <c r="E2627" s="84" t="s">
        <v>165</v>
      </c>
      <c r="F2627" s="84" t="s">
        <v>147</v>
      </c>
      <c r="G2627" s="84" t="s">
        <v>147</v>
      </c>
      <c r="H2627" s="85">
        <v>33119</v>
      </c>
      <c r="I2627" s="84" t="s">
        <v>1146</v>
      </c>
      <c r="J2627" s="84" t="s">
        <v>9580</v>
      </c>
      <c r="K2627" s="84">
        <v>1190</v>
      </c>
      <c r="L2627" s="84" t="s">
        <v>253</v>
      </c>
      <c r="M2627" s="84">
        <v>1810582036</v>
      </c>
      <c r="N2627" s="86">
        <v>-20.2</v>
      </c>
      <c r="O2627" s="86">
        <v>20.2</v>
      </c>
      <c r="P2627" s="86">
        <v>0</v>
      </c>
      <c r="Q2627" s="84" t="s">
        <v>9581</v>
      </c>
      <c r="S2627" s="84">
        <v>2626</v>
      </c>
    </row>
    <row r="2628" spans="1:19" x14ac:dyDescent="0.3">
      <c r="A2628" s="84">
        <v>389</v>
      </c>
      <c r="B2628" s="84">
        <v>20</v>
      </c>
      <c r="C2628" s="84" t="s">
        <v>9582</v>
      </c>
      <c r="D2628" s="84" t="s">
        <v>3056</v>
      </c>
      <c r="E2628" s="84" t="s">
        <v>146</v>
      </c>
      <c r="F2628" s="84" t="s">
        <v>147</v>
      </c>
      <c r="G2628" s="84" t="s">
        <v>147</v>
      </c>
      <c r="H2628" s="85">
        <v>36663</v>
      </c>
      <c r="I2628" s="84" t="s">
        <v>148</v>
      </c>
      <c r="J2628" s="84" t="s">
        <v>9583</v>
      </c>
      <c r="K2628" s="84">
        <v>1020</v>
      </c>
      <c r="L2628" s="84" t="s">
        <v>161</v>
      </c>
      <c r="M2628" s="84">
        <v>2010389172</v>
      </c>
      <c r="N2628" s="86">
        <v>-20.2</v>
      </c>
      <c r="O2628" s="86">
        <v>20.2</v>
      </c>
      <c r="P2628" s="86">
        <v>0</v>
      </c>
      <c r="Q2628" s="84" t="s">
        <v>9584</v>
      </c>
      <c r="S2628" s="84">
        <v>2627</v>
      </c>
    </row>
    <row r="2629" spans="1:19" x14ac:dyDescent="0.3">
      <c r="A2629" s="84">
        <v>702</v>
      </c>
      <c r="B2629" s="84">
        <v>20</v>
      </c>
      <c r="C2629" s="84" t="s">
        <v>9585</v>
      </c>
      <c r="D2629" s="84" t="s">
        <v>550</v>
      </c>
      <c r="E2629" s="84" t="s">
        <v>165</v>
      </c>
      <c r="F2629" s="84" t="s">
        <v>147</v>
      </c>
      <c r="G2629" s="84" t="s">
        <v>147</v>
      </c>
      <c r="H2629" s="85">
        <v>37013</v>
      </c>
      <c r="I2629" s="84" t="s">
        <v>148</v>
      </c>
      <c r="J2629" s="84" t="s">
        <v>9586</v>
      </c>
      <c r="K2629" s="84">
        <v>1190</v>
      </c>
      <c r="L2629" s="84" t="s">
        <v>155</v>
      </c>
      <c r="M2629" s="84">
        <v>2010702020</v>
      </c>
      <c r="N2629" s="86">
        <v>-20.2</v>
      </c>
      <c r="O2629" s="86">
        <v>20.2</v>
      </c>
      <c r="P2629" s="86">
        <v>0</v>
      </c>
      <c r="Q2629" s="84" t="s">
        <v>9587</v>
      </c>
      <c r="S2629" s="84">
        <v>2628</v>
      </c>
    </row>
    <row r="2630" spans="1:19" x14ac:dyDescent="0.3">
      <c r="A2630" s="84">
        <v>705</v>
      </c>
      <c r="B2630" s="84">
        <v>20</v>
      </c>
      <c r="C2630" s="84" t="s">
        <v>9588</v>
      </c>
      <c r="D2630" s="84" t="s">
        <v>4175</v>
      </c>
      <c r="E2630" s="84" t="s">
        <v>146</v>
      </c>
      <c r="F2630" s="84" t="s">
        <v>147</v>
      </c>
      <c r="G2630" s="84" t="s">
        <v>159</v>
      </c>
      <c r="H2630" s="85">
        <v>30150</v>
      </c>
      <c r="I2630" s="84" t="s">
        <v>148</v>
      </c>
      <c r="J2630" s="84" t="s">
        <v>9589</v>
      </c>
      <c r="K2630" s="84">
        <v>1020</v>
      </c>
      <c r="L2630" s="84" t="s">
        <v>161</v>
      </c>
      <c r="M2630" s="84">
        <v>2010705026</v>
      </c>
      <c r="N2630" s="86">
        <v>-20.2</v>
      </c>
      <c r="O2630" s="86">
        <v>20.2</v>
      </c>
      <c r="P2630" s="86">
        <v>0</v>
      </c>
      <c r="Q2630" s="84" t="s">
        <v>9590</v>
      </c>
      <c r="S2630" s="84">
        <v>2629</v>
      </c>
    </row>
    <row r="2631" spans="1:19" x14ac:dyDescent="0.3">
      <c r="A2631" s="84">
        <v>229</v>
      </c>
      <c r="B2631" s="84">
        <v>18</v>
      </c>
      <c r="C2631" s="84" t="s">
        <v>9591</v>
      </c>
      <c r="D2631" s="84" t="s">
        <v>385</v>
      </c>
      <c r="E2631" s="84" t="s">
        <v>165</v>
      </c>
      <c r="F2631" s="84" t="s">
        <v>147</v>
      </c>
      <c r="G2631" s="84" t="s">
        <v>147</v>
      </c>
      <c r="H2631" s="85">
        <v>35186</v>
      </c>
      <c r="I2631" s="84" t="s">
        <v>624</v>
      </c>
      <c r="J2631" s="84" t="s">
        <v>9592</v>
      </c>
      <c r="K2631" s="84">
        <v>1100</v>
      </c>
      <c r="L2631" s="84" t="s">
        <v>168</v>
      </c>
      <c r="M2631" s="84">
        <v>1810229046</v>
      </c>
      <c r="N2631" s="86">
        <v>-20.2</v>
      </c>
      <c r="O2631" s="86">
        <v>20.2</v>
      </c>
      <c r="P2631" s="86">
        <v>0</v>
      </c>
      <c r="Q2631" s="84" t="s">
        <v>9593</v>
      </c>
      <c r="S2631" s="84">
        <v>2630</v>
      </c>
    </row>
    <row r="2632" spans="1:19" x14ac:dyDescent="0.3">
      <c r="A2632" s="84">
        <v>-39</v>
      </c>
      <c r="B2632" s="84">
        <v>19</v>
      </c>
      <c r="C2632" s="84" t="s">
        <v>9591</v>
      </c>
      <c r="D2632" s="84" t="s">
        <v>2317</v>
      </c>
      <c r="E2632" s="84" t="s">
        <v>165</v>
      </c>
      <c r="F2632" s="84" t="s">
        <v>147</v>
      </c>
      <c r="G2632" s="84" t="s">
        <v>147</v>
      </c>
      <c r="H2632" s="85">
        <v>33471</v>
      </c>
      <c r="I2632" s="84" t="s">
        <v>228</v>
      </c>
      <c r="J2632" s="84" t="s">
        <v>9594</v>
      </c>
      <c r="K2632" s="84">
        <v>60528</v>
      </c>
      <c r="L2632" s="84" t="s">
        <v>9217</v>
      </c>
      <c r="M2632" s="84">
        <v>1930039092</v>
      </c>
      <c r="N2632" s="86">
        <v>-20.2</v>
      </c>
      <c r="O2632" s="86">
        <v>20.2</v>
      </c>
      <c r="P2632" s="86">
        <v>0</v>
      </c>
      <c r="Q2632" s="84" t="s">
        <v>9595</v>
      </c>
      <c r="R2632" s="84" t="s">
        <v>220</v>
      </c>
      <c r="S2632" s="84">
        <v>2631</v>
      </c>
    </row>
    <row r="2633" spans="1:19" x14ac:dyDescent="0.3">
      <c r="A2633" s="84">
        <v>387</v>
      </c>
      <c r="B2633" s="84">
        <v>20</v>
      </c>
      <c r="C2633" s="84" t="s">
        <v>9596</v>
      </c>
      <c r="D2633" s="84" t="s">
        <v>9597</v>
      </c>
      <c r="E2633" s="84" t="s">
        <v>165</v>
      </c>
      <c r="F2633" s="84" t="s">
        <v>147</v>
      </c>
      <c r="G2633" s="84" t="s">
        <v>147</v>
      </c>
      <c r="H2633" s="85">
        <v>33772</v>
      </c>
      <c r="I2633" s="84" t="s">
        <v>148</v>
      </c>
      <c r="J2633" s="84" t="s">
        <v>9598</v>
      </c>
      <c r="K2633" s="84">
        <v>1150</v>
      </c>
      <c r="L2633" s="84" t="s">
        <v>155</v>
      </c>
      <c r="M2633" s="84">
        <v>2010387052</v>
      </c>
      <c r="N2633" s="86">
        <v>-20.2</v>
      </c>
      <c r="O2633" s="86">
        <v>0</v>
      </c>
      <c r="P2633" s="86">
        <v>-20.2</v>
      </c>
      <c r="Q2633" s="84" t="s">
        <v>9599</v>
      </c>
      <c r="S2633" s="84">
        <v>2632</v>
      </c>
    </row>
    <row r="2634" spans="1:19" x14ac:dyDescent="0.3">
      <c r="A2634" s="84">
        <v>229</v>
      </c>
      <c r="B2634" s="84">
        <v>17</v>
      </c>
      <c r="C2634" s="84" t="s">
        <v>9600</v>
      </c>
      <c r="D2634" s="84" t="s">
        <v>9601</v>
      </c>
      <c r="E2634" s="84" t="s">
        <v>165</v>
      </c>
      <c r="F2634" s="84" t="s">
        <v>147</v>
      </c>
      <c r="G2634" s="84" t="s">
        <v>147</v>
      </c>
      <c r="H2634" s="85">
        <v>33627</v>
      </c>
      <c r="I2634" s="84" t="s">
        <v>148</v>
      </c>
      <c r="J2634" s="84" t="s">
        <v>9602</v>
      </c>
      <c r="K2634" s="84">
        <v>1020</v>
      </c>
      <c r="L2634" s="84" t="s">
        <v>161</v>
      </c>
      <c r="M2634" s="84">
        <v>1710229076</v>
      </c>
      <c r="N2634" s="86">
        <v>-20.2</v>
      </c>
      <c r="O2634" s="86">
        <v>20.2</v>
      </c>
      <c r="P2634" s="86">
        <v>0</v>
      </c>
      <c r="Q2634" s="84" t="s">
        <v>9603</v>
      </c>
      <c r="S2634" s="84">
        <v>2633</v>
      </c>
    </row>
    <row r="2635" spans="1:19" x14ac:dyDescent="0.3">
      <c r="A2635" s="84">
        <v>480</v>
      </c>
      <c r="B2635" s="84">
        <v>20</v>
      </c>
      <c r="C2635" s="84" t="s">
        <v>9604</v>
      </c>
      <c r="D2635" s="84" t="s">
        <v>6870</v>
      </c>
      <c r="E2635" s="84" t="s">
        <v>146</v>
      </c>
      <c r="F2635" s="84" t="s">
        <v>147</v>
      </c>
      <c r="G2635" s="84" t="s">
        <v>147</v>
      </c>
      <c r="H2635" s="85">
        <v>35802</v>
      </c>
      <c r="I2635" s="84" t="s">
        <v>148</v>
      </c>
      <c r="J2635" s="84" t="s">
        <v>9605</v>
      </c>
      <c r="K2635" s="84">
        <v>1140</v>
      </c>
      <c r="L2635" s="84" t="s">
        <v>387</v>
      </c>
      <c r="M2635" s="84">
        <v>2010480031</v>
      </c>
      <c r="N2635" s="86">
        <v>-20.2</v>
      </c>
      <c r="O2635" s="86">
        <v>20.2</v>
      </c>
      <c r="P2635" s="86">
        <v>0</v>
      </c>
      <c r="Q2635" s="84" t="s">
        <v>9606</v>
      </c>
      <c r="S2635" s="84">
        <v>2634</v>
      </c>
    </row>
    <row r="2636" spans="1:19" x14ac:dyDescent="0.3">
      <c r="A2636" s="84">
        <v>388</v>
      </c>
      <c r="B2636" s="84">
        <v>19</v>
      </c>
      <c r="C2636" s="84" t="s">
        <v>9607</v>
      </c>
      <c r="D2636" s="84" t="s">
        <v>9608</v>
      </c>
      <c r="E2636" s="84" t="s">
        <v>165</v>
      </c>
      <c r="F2636" s="84" t="s">
        <v>147</v>
      </c>
      <c r="G2636" s="84" t="s">
        <v>159</v>
      </c>
      <c r="H2636" s="85">
        <v>34037</v>
      </c>
      <c r="I2636" s="84" t="s">
        <v>148</v>
      </c>
      <c r="J2636" s="84" t="s">
        <v>8019</v>
      </c>
      <c r="K2636" s="84">
        <v>1100</v>
      </c>
      <c r="L2636" s="84" t="s">
        <v>168</v>
      </c>
      <c r="M2636" s="84">
        <v>1910388048</v>
      </c>
      <c r="N2636" s="86">
        <v>-20.2</v>
      </c>
      <c r="O2636" s="86">
        <v>20.2</v>
      </c>
      <c r="P2636" s="86">
        <v>0</v>
      </c>
      <c r="Q2636" s="84" t="s">
        <v>9609</v>
      </c>
      <c r="S2636" s="84">
        <v>2635</v>
      </c>
    </row>
    <row r="2637" spans="1:19" x14ac:dyDescent="0.3">
      <c r="A2637" s="84">
        <v>705</v>
      </c>
      <c r="B2637" s="84">
        <v>20</v>
      </c>
      <c r="C2637" s="84" t="s">
        <v>9610</v>
      </c>
      <c r="D2637" s="84" t="s">
        <v>1520</v>
      </c>
      <c r="E2637" s="84" t="s">
        <v>165</v>
      </c>
      <c r="F2637" s="84" t="s">
        <v>147</v>
      </c>
      <c r="G2637" s="84" t="s">
        <v>239</v>
      </c>
      <c r="H2637" s="85">
        <v>31978</v>
      </c>
      <c r="I2637" s="84" t="s">
        <v>1146</v>
      </c>
      <c r="J2637" s="84" t="s">
        <v>9611</v>
      </c>
      <c r="K2637" s="84">
        <v>1100</v>
      </c>
      <c r="L2637" s="84" t="s">
        <v>155</v>
      </c>
      <c r="M2637" s="84">
        <v>2010705027</v>
      </c>
      <c r="N2637" s="86">
        <v>-20.2</v>
      </c>
      <c r="O2637" s="86">
        <v>20.2</v>
      </c>
      <c r="P2637" s="86">
        <v>0</v>
      </c>
      <c r="Q2637" s="84" t="s">
        <v>9612</v>
      </c>
      <c r="S2637" s="84">
        <v>2636</v>
      </c>
    </row>
    <row r="2638" spans="1:19" x14ac:dyDescent="0.3">
      <c r="A2638" s="84">
        <v>229</v>
      </c>
      <c r="B2638" s="84">
        <v>20</v>
      </c>
      <c r="C2638" s="84" t="s">
        <v>9613</v>
      </c>
      <c r="D2638" s="84" t="s">
        <v>9614</v>
      </c>
      <c r="E2638" s="84" t="s">
        <v>146</v>
      </c>
      <c r="F2638" s="84" t="s">
        <v>147</v>
      </c>
      <c r="G2638" s="84" t="s">
        <v>147</v>
      </c>
      <c r="H2638" s="85">
        <v>37413</v>
      </c>
      <c r="I2638" s="84" t="s">
        <v>148</v>
      </c>
      <c r="J2638" s="84" t="s">
        <v>9615</v>
      </c>
      <c r="K2638" s="84">
        <v>1150</v>
      </c>
      <c r="L2638" s="84" t="s">
        <v>173</v>
      </c>
      <c r="M2638" s="84">
        <v>2010229089</v>
      </c>
      <c r="N2638" s="86">
        <v>-20.2</v>
      </c>
      <c r="O2638" s="86">
        <v>20.2</v>
      </c>
      <c r="P2638" s="86">
        <v>0</v>
      </c>
      <c r="Q2638" s="84" t="s">
        <v>9616</v>
      </c>
      <c r="S2638" s="84">
        <v>2637</v>
      </c>
    </row>
    <row r="2639" spans="1:19" x14ac:dyDescent="0.3">
      <c r="A2639" s="84">
        <v>230</v>
      </c>
      <c r="B2639" s="84">
        <v>17</v>
      </c>
      <c r="C2639" s="84" t="s">
        <v>9617</v>
      </c>
      <c r="D2639" s="84" t="s">
        <v>9618</v>
      </c>
      <c r="E2639" s="84" t="s">
        <v>146</v>
      </c>
      <c r="F2639" s="84" t="s">
        <v>147</v>
      </c>
      <c r="G2639" s="84" t="s">
        <v>430</v>
      </c>
      <c r="H2639" s="85">
        <v>33074</v>
      </c>
      <c r="I2639" s="84" t="s">
        <v>495</v>
      </c>
      <c r="J2639" s="84" t="s">
        <v>9619</v>
      </c>
      <c r="K2639" s="84">
        <v>1060</v>
      </c>
      <c r="L2639" s="84" t="s">
        <v>155</v>
      </c>
      <c r="M2639" s="84">
        <v>1710230044</v>
      </c>
      <c r="N2639" s="86">
        <v>-20.2</v>
      </c>
      <c r="O2639" s="86">
        <v>20.2</v>
      </c>
      <c r="P2639" s="86">
        <v>0</v>
      </c>
      <c r="Q2639" s="84" t="s">
        <v>9620</v>
      </c>
      <c r="S2639" s="84">
        <v>2638</v>
      </c>
    </row>
    <row r="2640" spans="1:19" x14ac:dyDescent="0.3">
      <c r="A2640" s="84">
        <v>391</v>
      </c>
      <c r="B2640" s="84">
        <v>20</v>
      </c>
      <c r="C2640" s="84" t="s">
        <v>9621</v>
      </c>
      <c r="D2640" s="84" t="s">
        <v>9622</v>
      </c>
      <c r="E2640" s="84" t="s">
        <v>146</v>
      </c>
      <c r="F2640" s="84" t="s">
        <v>147</v>
      </c>
      <c r="G2640" s="84" t="s">
        <v>147</v>
      </c>
      <c r="H2640" s="85">
        <v>31347</v>
      </c>
      <c r="I2640" s="84" t="s">
        <v>148</v>
      </c>
      <c r="J2640" s="84" t="s">
        <v>9623</v>
      </c>
      <c r="K2640" s="84">
        <v>1040</v>
      </c>
      <c r="L2640" s="84" t="s">
        <v>620</v>
      </c>
      <c r="M2640" s="84">
        <v>2010391019</v>
      </c>
      <c r="N2640" s="86">
        <v>-20.2</v>
      </c>
      <c r="O2640" s="86">
        <v>20.2</v>
      </c>
      <c r="P2640" s="86">
        <v>0</v>
      </c>
      <c r="Q2640" s="84" t="s">
        <v>9624</v>
      </c>
      <c r="S2640" s="84">
        <v>2639</v>
      </c>
    </row>
    <row r="2641" spans="1:19" x14ac:dyDescent="0.3">
      <c r="A2641" s="84">
        <v>-42</v>
      </c>
      <c r="B2641" s="84">
        <v>20</v>
      </c>
      <c r="C2641" s="84" t="s">
        <v>9625</v>
      </c>
      <c r="D2641" s="84" t="s">
        <v>1024</v>
      </c>
      <c r="E2641" s="84" t="s">
        <v>146</v>
      </c>
      <c r="F2641" s="84" t="s">
        <v>147</v>
      </c>
      <c r="G2641" s="84" t="s">
        <v>147</v>
      </c>
      <c r="H2641" s="85">
        <v>29962</v>
      </c>
      <c r="I2641" s="84" t="s">
        <v>228</v>
      </c>
      <c r="J2641" s="84" t="s">
        <v>9626</v>
      </c>
      <c r="K2641" s="84">
        <v>83624</v>
      </c>
      <c r="L2641" s="84" t="s">
        <v>147</v>
      </c>
      <c r="M2641" s="84">
        <v>2030042032</v>
      </c>
      <c r="N2641" s="86">
        <v>-20.2</v>
      </c>
      <c r="O2641" s="86">
        <v>20.2</v>
      </c>
      <c r="P2641" s="86">
        <v>0</v>
      </c>
      <c r="Q2641" s="84" t="s">
        <v>9627</v>
      </c>
      <c r="R2641" s="84" t="s">
        <v>232</v>
      </c>
      <c r="S2641" s="84">
        <v>2640</v>
      </c>
    </row>
    <row r="2642" spans="1:19" x14ac:dyDescent="0.3">
      <c r="A2642" s="84">
        <v>-39</v>
      </c>
      <c r="B2642" s="84">
        <v>20</v>
      </c>
      <c r="C2642" s="84" t="s">
        <v>9628</v>
      </c>
      <c r="D2642" s="84" t="s">
        <v>738</v>
      </c>
      <c r="E2642" s="84" t="s">
        <v>146</v>
      </c>
      <c r="F2642" s="84" t="s">
        <v>147</v>
      </c>
      <c r="G2642" s="84" t="s">
        <v>147</v>
      </c>
      <c r="H2642" s="85">
        <v>30986</v>
      </c>
      <c r="I2642" s="84" t="s">
        <v>148</v>
      </c>
      <c r="J2642" s="84" t="s">
        <v>9629</v>
      </c>
      <c r="K2642" s="84">
        <v>1180</v>
      </c>
      <c r="L2642" s="84" t="s">
        <v>155</v>
      </c>
      <c r="M2642" s="84">
        <v>2030039073</v>
      </c>
      <c r="N2642" s="86">
        <v>-20.2</v>
      </c>
      <c r="O2642" s="86">
        <v>20.2</v>
      </c>
      <c r="P2642" s="86">
        <v>0</v>
      </c>
      <c r="Q2642" s="84" t="s">
        <v>9630</v>
      </c>
      <c r="R2642" s="84" t="s">
        <v>220</v>
      </c>
      <c r="S2642" s="84">
        <v>2641</v>
      </c>
    </row>
    <row r="2643" spans="1:19" x14ac:dyDescent="0.3">
      <c r="A2643" s="84">
        <v>389</v>
      </c>
      <c r="B2643" s="84">
        <v>19</v>
      </c>
      <c r="C2643" s="84" t="s">
        <v>9631</v>
      </c>
      <c r="D2643" s="84" t="s">
        <v>3079</v>
      </c>
      <c r="E2643" s="84" t="s">
        <v>165</v>
      </c>
      <c r="F2643" s="84" t="s">
        <v>147</v>
      </c>
      <c r="G2643" s="84" t="s">
        <v>147</v>
      </c>
      <c r="H2643" s="85">
        <v>37027</v>
      </c>
      <c r="I2643" s="84" t="s">
        <v>148</v>
      </c>
      <c r="J2643" s="84" t="s">
        <v>9632</v>
      </c>
      <c r="K2643" s="84">
        <v>1170</v>
      </c>
      <c r="L2643" s="84" t="s">
        <v>248</v>
      </c>
      <c r="M2643" s="84">
        <v>1910389152</v>
      </c>
      <c r="N2643" s="86">
        <v>-20.2</v>
      </c>
      <c r="O2643" s="86">
        <v>20.2</v>
      </c>
      <c r="P2643" s="86">
        <v>0</v>
      </c>
      <c r="Q2643" s="84" t="s">
        <v>9633</v>
      </c>
      <c r="S2643" s="84">
        <v>2642</v>
      </c>
    </row>
    <row r="2644" spans="1:19" x14ac:dyDescent="0.3">
      <c r="A2644" s="84">
        <v>-39</v>
      </c>
      <c r="B2644" s="84">
        <v>19</v>
      </c>
      <c r="C2644" s="84" t="s">
        <v>9634</v>
      </c>
      <c r="D2644" s="84" t="s">
        <v>9635</v>
      </c>
      <c r="E2644" s="84" t="s">
        <v>146</v>
      </c>
      <c r="F2644" s="84" t="s">
        <v>1895</v>
      </c>
      <c r="G2644" s="84" t="s">
        <v>147</v>
      </c>
      <c r="H2644" s="85">
        <v>25671</v>
      </c>
      <c r="I2644" s="84" t="s">
        <v>228</v>
      </c>
      <c r="J2644" s="84" t="s">
        <v>9636</v>
      </c>
      <c r="K2644" s="84">
        <v>88400</v>
      </c>
      <c r="L2644" s="84" t="s">
        <v>147</v>
      </c>
      <c r="M2644" s="84">
        <v>1940039010</v>
      </c>
      <c r="N2644" s="86">
        <v>-20.2</v>
      </c>
      <c r="O2644" s="86">
        <v>20.2</v>
      </c>
      <c r="P2644" s="86">
        <v>0</v>
      </c>
      <c r="Q2644" s="84" t="s">
        <v>9637</v>
      </c>
      <c r="R2644" s="84" t="s">
        <v>220</v>
      </c>
      <c r="S2644" s="84">
        <v>2643</v>
      </c>
    </row>
    <row r="2645" spans="1:19" x14ac:dyDescent="0.3">
      <c r="A2645" s="84">
        <v>-36</v>
      </c>
      <c r="B2645" s="84">
        <v>18</v>
      </c>
      <c r="C2645" s="84" t="s">
        <v>9638</v>
      </c>
      <c r="D2645" s="84" t="s">
        <v>309</v>
      </c>
      <c r="E2645" s="84" t="s">
        <v>165</v>
      </c>
      <c r="F2645" s="84" t="s">
        <v>147</v>
      </c>
      <c r="G2645" s="84" t="s">
        <v>1416</v>
      </c>
      <c r="H2645" s="85">
        <v>32912</v>
      </c>
      <c r="I2645" s="84" t="s">
        <v>148</v>
      </c>
      <c r="J2645" s="84" t="s">
        <v>9639</v>
      </c>
      <c r="K2645" s="84">
        <v>9141</v>
      </c>
      <c r="L2645" s="84" t="s">
        <v>147</v>
      </c>
      <c r="M2645" s="84">
        <v>1840036017</v>
      </c>
      <c r="N2645" s="86">
        <v>-20.2</v>
      </c>
      <c r="O2645" s="86">
        <v>20.2</v>
      </c>
      <c r="P2645" s="86">
        <v>0</v>
      </c>
      <c r="Q2645" s="84" t="s">
        <v>9640</v>
      </c>
      <c r="R2645" s="84" t="s">
        <v>777</v>
      </c>
      <c r="S2645" s="84">
        <v>2644</v>
      </c>
    </row>
    <row r="2646" spans="1:19" x14ac:dyDescent="0.3">
      <c r="A2646" s="84">
        <v>387</v>
      </c>
      <c r="B2646" s="84">
        <v>19</v>
      </c>
      <c r="C2646" s="84" t="s">
        <v>9641</v>
      </c>
      <c r="D2646" s="84" t="s">
        <v>1826</v>
      </c>
      <c r="E2646" s="84" t="s">
        <v>165</v>
      </c>
      <c r="F2646" s="84" t="s">
        <v>147</v>
      </c>
      <c r="G2646" s="84" t="s">
        <v>147</v>
      </c>
      <c r="H2646" s="85">
        <v>34259</v>
      </c>
      <c r="I2646" s="84" t="s">
        <v>148</v>
      </c>
      <c r="J2646" s="84" t="s">
        <v>9642</v>
      </c>
      <c r="K2646" s="84">
        <v>1110</v>
      </c>
      <c r="L2646" s="84" t="s">
        <v>330</v>
      </c>
      <c r="M2646" s="84">
        <v>1910387044</v>
      </c>
      <c r="N2646" s="86">
        <v>-20.2</v>
      </c>
      <c r="O2646" s="86">
        <v>20.2</v>
      </c>
      <c r="P2646" s="86">
        <v>0</v>
      </c>
      <c r="Q2646" s="84" t="s">
        <v>9643</v>
      </c>
      <c r="S2646" s="84">
        <v>2645</v>
      </c>
    </row>
    <row r="2647" spans="1:19" x14ac:dyDescent="0.3">
      <c r="A2647" s="84">
        <v>1389</v>
      </c>
      <c r="B2647" s="84">
        <v>20</v>
      </c>
      <c r="C2647" s="84" t="s">
        <v>9644</v>
      </c>
      <c r="D2647" s="84" t="s">
        <v>4921</v>
      </c>
      <c r="E2647" s="84" t="s">
        <v>165</v>
      </c>
      <c r="F2647" s="84" t="s">
        <v>147</v>
      </c>
      <c r="G2647" s="84" t="s">
        <v>147</v>
      </c>
      <c r="H2647" s="85">
        <v>36640</v>
      </c>
      <c r="I2647" s="84" t="s">
        <v>148</v>
      </c>
      <c r="J2647" s="84" t="s">
        <v>9645</v>
      </c>
      <c r="K2647" s="84">
        <v>2301</v>
      </c>
      <c r="L2647" s="84" t="s">
        <v>378</v>
      </c>
      <c r="M2647" s="84">
        <v>2010389230</v>
      </c>
      <c r="N2647" s="86">
        <v>-20.2</v>
      </c>
      <c r="O2647" s="86">
        <v>20.2</v>
      </c>
      <c r="P2647" s="86">
        <v>0</v>
      </c>
      <c r="Q2647" s="84" t="s">
        <v>9646</v>
      </c>
      <c r="S2647" s="84">
        <v>2646</v>
      </c>
    </row>
    <row r="2648" spans="1:19" x14ac:dyDescent="0.3">
      <c r="A2648" s="84">
        <v>387</v>
      </c>
      <c r="B2648" s="84">
        <v>18</v>
      </c>
      <c r="C2648" s="84" t="s">
        <v>9647</v>
      </c>
      <c r="D2648" s="84" t="s">
        <v>697</v>
      </c>
      <c r="E2648" s="84" t="s">
        <v>146</v>
      </c>
      <c r="F2648" s="84" t="s">
        <v>147</v>
      </c>
      <c r="G2648" s="84" t="s">
        <v>147</v>
      </c>
      <c r="H2648" s="85">
        <v>31398</v>
      </c>
      <c r="I2648" s="84" t="s">
        <v>148</v>
      </c>
      <c r="J2648" s="84" t="s">
        <v>9648</v>
      </c>
      <c r="K2648" s="84">
        <v>1120</v>
      </c>
      <c r="L2648" s="84" t="s">
        <v>272</v>
      </c>
      <c r="M2648" s="84" t="s">
        <v>9649</v>
      </c>
      <c r="N2648" s="86">
        <v>-20.2</v>
      </c>
      <c r="O2648" s="86">
        <v>20.2</v>
      </c>
      <c r="P2648" s="86">
        <v>0</v>
      </c>
      <c r="Q2648" s="84" t="s">
        <v>9650</v>
      </c>
      <c r="R2648" s="87" t="s">
        <v>9651</v>
      </c>
      <c r="S2648" s="84">
        <v>2647</v>
      </c>
    </row>
    <row r="2649" spans="1:19" x14ac:dyDescent="0.3">
      <c r="A2649" s="84">
        <v>-39</v>
      </c>
      <c r="B2649" s="84">
        <v>19</v>
      </c>
      <c r="C2649" s="84" t="s">
        <v>9652</v>
      </c>
      <c r="D2649" s="84" t="s">
        <v>1234</v>
      </c>
      <c r="E2649" s="84" t="s">
        <v>146</v>
      </c>
      <c r="F2649" s="84" t="s">
        <v>147</v>
      </c>
      <c r="G2649" s="84" t="s">
        <v>147</v>
      </c>
      <c r="H2649" s="85">
        <v>28873</v>
      </c>
      <c r="I2649" s="84" t="s">
        <v>148</v>
      </c>
      <c r="J2649" s="84" t="s">
        <v>9653</v>
      </c>
      <c r="K2649" s="84">
        <v>2380</v>
      </c>
      <c r="L2649" s="84" t="s">
        <v>1651</v>
      </c>
      <c r="M2649" s="84">
        <v>1940039186</v>
      </c>
      <c r="N2649" s="86">
        <v>-20.2</v>
      </c>
      <c r="O2649" s="86">
        <v>20.2</v>
      </c>
      <c r="P2649" s="86">
        <v>0</v>
      </c>
      <c r="Q2649" s="84" t="s">
        <v>9654</v>
      </c>
      <c r="R2649" s="84" t="s">
        <v>220</v>
      </c>
      <c r="S2649" s="84">
        <v>2648</v>
      </c>
    </row>
    <row r="2650" spans="1:19" x14ac:dyDescent="0.3">
      <c r="A2650" s="84">
        <v>702</v>
      </c>
      <c r="B2650" s="84">
        <v>18</v>
      </c>
      <c r="C2650" s="84" t="s">
        <v>9655</v>
      </c>
      <c r="D2650" s="84" t="s">
        <v>9656</v>
      </c>
      <c r="E2650" s="84" t="s">
        <v>165</v>
      </c>
      <c r="F2650" s="84" t="s">
        <v>147</v>
      </c>
      <c r="G2650" s="84" t="s">
        <v>147</v>
      </c>
      <c r="H2650" s="85">
        <v>35016</v>
      </c>
      <c r="I2650" s="84" t="s">
        <v>148</v>
      </c>
      <c r="J2650" s="84" t="s">
        <v>9657</v>
      </c>
      <c r="K2650" s="84">
        <v>1070</v>
      </c>
      <c r="L2650" s="84" t="s">
        <v>362</v>
      </c>
      <c r="M2650" s="84">
        <v>1810702032</v>
      </c>
      <c r="N2650" s="86">
        <v>-20.2</v>
      </c>
      <c r="O2650" s="86">
        <v>20.2</v>
      </c>
      <c r="P2650" s="86">
        <v>0</v>
      </c>
      <c r="Q2650" s="84" t="s">
        <v>9658</v>
      </c>
      <c r="S2650" s="84">
        <v>2649</v>
      </c>
    </row>
    <row r="2651" spans="1:19" x14ac:dyDescent="0.3">
      <c r="A2651" s="84">
        <v>-39</v>
      </c>
      <c r="B2651" s="84">
        <v>19</v>
      </c>
      <c r="C2651" s="84" t="s">
        <v>9659</v>
      </c>
      <c r="D2651" s="84" t="s">
        <v>884</v>
      </c>
      <c r="E2651" s="84" t="s">
        <v>165</v>
      </c>
      <c r="F2651" s="84" t="s">
        <v>147</v>
      </c>
      <c r="G2651" s="84" t="s">
        <v>147</v>
      </c>
      <c r="H2651" s="85">
        <v>30368</v>
      </c>
      <c r="I2651" s="84" t="s">
        <v>228</v>
      </c>
      <c r="J2651" s="84" t="s">
        <v>9660</v>
      </c>
      <c r="K2651" s="84">
        <v>85778</v>
      </c>
      <c r="L2651" s="84" t="s">
        <v>147</v>
      </c>
      <c r="M2651" s="84">
        <v>1940039164</v>
      </c>
      <c r="N2651" s="86">
        <v>-20.2</v>
      </c>
      <c r="O2651" s="86">
        <v>20.2</v>
      </c>
      <c r="P2651" s="86">
        <v>0</v>
      </c>
      <c r="Q2651" s="84" t="s">
        <v>9661</v>
      </c>
      <c r="R2651" s="84" t="s">
        <v>220</v>
      </c>
      <c r="S2651" s="84">
        <v>2650</v>
      </c>
    </row>
    <row r="2652" spans="1:19" x14ac:dyDescent="0.3">
      <c r="A2652" s="84">
        <v>-39</v>
      </c>
      <c r="B2652" s="84">
        <v>19</v>
      </c>
      <c r="C2652" s="84" t="s">
        <v>9662</v>
      </c>
      <c r="D2652" s="84" t="s">
        <v>9663</v>
      </c>
      <c r="E2652" s="84" t="s">
        <v>146</v>
      </c>
      <c r="F2652" s="84" t="s">
        <v>147</v>
      </c>
      <c r="G2652" s="84" t="s">
        <v>147</v>
      </c>
      <c r="H2652" s="85">
        <v>24008</v>
      </c>
      <c r="I2652" s="84" t="s">
        <v>148</v>
      </c>
      <c r="J2652" s="84" t="s">
        <v>9664</v>
      </c>
      <c r="K2652" s="84">
        <v>1220</v>
      </c>
      <c r="L2652" s="84" t="s">
        <v>150</v>
      </c>
      <c r="M2652" s="84">
        <v>1930039065</v>
      </c>
      <c r="N2652" s="86">
        <v>-20.2</v>
      </c>
      <c r="O2652" s="86">
        <v>20.2</v>
      </c>
      <c r="P2652" s="86">
        <v>0</v>
      </c>
      <c r="Q2652" s="84" t="s">
        <v>9665</v>
      </c>
      <c r="R2652" s="84" t="s">
        <v>220</v>
      </c>
      <c r="S2652" s="84">
        <v>2651</v>
      </c>
    </row>
    <row r="2653" spans="1:19" x14ac:dyDescent="0.3">
      <c r="A2653" s="84">
        <v>-42</v>
      </c>
      <c r="B2653" s="84">
        <v>20</v>
      </c>
      <c r="C2653" s="84" t="s">
        <v>9666</v>
      </c>
      <c r="D2653" s="84" t="s">
        <v>6731</v>
      </c>
      <c r="E2653" s="84" t="s">
        <v>146</v>
      </c>
      <c r="F2653" s="84" t="s">
        <v>147</v>
      </c>
      <c r="G2653" s="84" t="s">
        <v>147</v>
      </c>
      <c r="H2653" s="85">
        <v>31668</v>
      </c>
      <c r="I2653" s="84" t="s">
        <v>148</v>
      </c>
      <c r="J2653" s="84" t="s">
        <v>9667</v>
      </c>
      <c r="K2653" s="84">
        <v>1040</v>
      </c>
      <c r="L2653" s="84" t="s">
        <v>155</v>
      </c>
      <c r="M2653" s="84">
        <v>2030042009</v>
      </c>
      <c r="N2653" s="86">
        <v>-20.2</v>
      </c>
      <c r="O2653" s="86">
        <v>20.2</v>
      </c>
      <c r="P2653" s="86">
        <v>0</v>
      </c>
      <c r="Q2653" s="84" t="s">
        <v>9668</v>
      </c>
      <c r="R2653" s="84" t="s">
        <v>232</v>
      </c>
      <c r="S2653" s="84">
        <v>2652</v>
      </c>
    </row>
    <row r="2654" spans="1:19" x14ac:dyDescent="0.3">
      <c r="A2654" s="84">
        <v>582</v>
      </c>
      <c r="B2654" s="84">
        <v>18</v>
      </c>
      <c r="C2654" s="84" t="s">
        <v>9669</v>
      </c>
      <c r="D2654" s="84" t="s">
        <v>9670</v>
      </c>
      <c r="E2654" s="84" t="s">
        <v>165</v>
      </c>
      <c r="F2654" s="84" t="s">
        <v>147</v>
      </c>
      <c r="G2654" s="84" t="s">
        <v>147</v>
      </c>
      <c r="H2654" s="85">
        <v>32436</v>
      </c>
      <c r="I2654" s="84" t="s">
        <v>228</v>
      </c>
      <c r="J2654" s="84" t="s">
        <v>9671</v>
      </c>
      <c r="K2654" s="84">
        <v>1160</v>
      </c>
      <c r="L2654" s="84" t="s">
        <v>423</v>
      </c>
      <c r="M2654" s="84">
        <v>1810582037</v>
      </c>
      <c r="N2654" s="86">
        <v>-20.2</v>
      </c>
      <c r="O2654" s="86">
        <v>20.2</v>
      </c>
      <c r="P2654" s="86">
        <v>0</v>
      </c>
      <c r="Q2654" s="84" t="s">
        <v>9672</v>
      </c>
      <c r="S2654" s="84">
        <v>2653</v>
      </c>
    </row>
    <row r="2655" spans="1:19" x14ac:dyDescent="0.3">
      <c r="A2655" s="84">
        <v>389</v>
      </c>
      <c r="B2655" s="84">
        <v>19</v>
      </c>
      <c r="C2655" s="84" t="s">
        <v>9673</v>
      </c>
      <c r="D2655" s="84" t="s">
        <v>644</v>
      </c>
      <c r="E2655" s="84" t="s">
        <v>146</v>
      </c>
      <c r="F2655" s="84" t="s">
        <v>147</v>
      </c>
      <c r="G2655" s="84" t="s">
        <v>147</v>
      </c>
      <c r="H2655" s="85">
        <v>35412</v>
      </c>
      <c r="I2655" s="84" t="s">
        <v>148</v>
      </c>
      <c r="J2655" s="84" t="s">
        <v>9674</v>
      </c>
      <c r="K2655" s="84">
        <v>8385</v>
      </c>
      <c r="L2655" s="84" t="s">
        <v>9675</v>
      </c>
      <c r="M2655" s="84">
        <v>1910389092</v>
      </c>
      <c r="N2655" s="86">
        <v>-20.2</v>
      </c>
      <c r="O2655" s="86">
        <v>20.2</v>
      </c>
      <c r="P2655" s="86">
        <v>0</v>
      </c>
      <c r="Q2655" s="84" t="s">
        <v>9676</v>
      </c>
      <c r="S2655" s="84">
        <v>2654</v>
      </c>
    </row>
    <row r="2656" spans="1:19" x14ac:dyDescent="0.3">
      <c r="A2656" s="84">
        <v>-39</v>
      </c>
      <c r="B2656" s="84">
        <v>18</v>
      </c>
      <c r="C2656" s="84" t="s">
        <v>9673</v>
      </c>
      <c r="D2656" s="84" t="s">
        <v>3293</v>
      </c>
      <c r="E2656" s="84" t="s">
        <v>146</v>
      </c>
      <c r="F2656" s="84" t="s">
        <v>147</v>
      </c>
      <c r="G2656" s="84" t="s">
        <v>147</v>
      </c>
      <c r="H2656" s="85">
        <v>23528</v>
      </c>
      <c r="I2656" s="84" t="s">
        <v>228</v>
      </c>
      <c r="J2656" s="84" t="s">
        <v>9677</v>
      </c>
      <c r="K2656" s="84">
        <v>64646</v>
      </c>
      <c r="L2656" s="84" t="s">
        <v>147</v>
      </c>
      <c r="M2656" s="84">
        <v>1840039046</v>
      </c>
      <c r="N2656" s="86">
        <v>-20.2</v>
      </c>
      <c r="O2656" s="86">
        <v>20.2</v>
      </c>
      <c r="P2656" s="86">
        <v>0</v>
      </c>
      <c r="Q2656" s="84" t="s">
        <v>9678</v>
      </c>
      <c r="R2656" s="84" t="s">
        <v>220</v>
      </c>
      <c r="S2656" s="84">
        <v>2655</v>
      </c>
    </row>
    <row r="2657" spans="1:19" x14ac:dyDescent="0.3">
      <c r="A2657" s="84">
        <v>389</v>
      </c>
      <c r="B2657" s="84">
        <v>18</v>
      </c>
      <c r="C2657" s="84" t="s">
        <v>9679</v>
      </c>
      <c r="D2657" s="84" t="s">
        <v>1526</v>
      </c>
      <c r="E2657" s="84" t="s">
        <v>165</v>
      </c>
      <c r="F2657" s="84" t="s">
        <v>147</v>
      </c>
      <c r="G2657" s="84" t="s">
        <v>147</v>
      </c>
      <c r="H2657" s="85">
        <v>32774</v>
      </c>
      <c r="I2657" s="84" t="s">
        <v>148</v>
      </c>
      <c r="J2657" s="84" t="s">
        <v>9680</v>
      </c>
      <c r="K2657" s="84">
        <v>1020</v>
      </c>
      <c r="L2657" s="84" t="s">
        <v>161</v>
      </c>
      <c r="M2657" s="84">
        <v>1810389065</v>
      </c>
      <c r="N2657" s="86">
        <v>-20.2</v>
      </c>
      <c r="O2657" s="86">
        <v>20.2</v>
      </c>
      <c r="P2657" s="86">
        <v>0</v>
      </c>
      <c r="Q2657" s="84" t="s">
        <v>9681</v>
      </c>
      <c r="S2657" s="84">
        <v>2656</v>
      </c>
    </row>
    <row r="2658" spans="1:19" x14ac:dyDescent="0.3">
      <c r="A2658" s="84">
        <v>582</v>
      </c>
      <c r="B2658" s="84">
        <v>18</v>
      </c>
      <c r="C2658" s="84" t="s">
        <v>9682</v>
      </c>
      <c r="D2658" s="84" t="s">
        <v>9683</v>
      </c>
      <c r="E2658" s="84" t="s">
        <v>165</v>
      </c>
      <c r="F2658" s="84" t="s">
        <v>147</v>
      </c>
      <c r="G2658" s="84" t="s">
        <v>147</v>
      </c>
      <c r="H2658" s="85">
        <v>34986</v>
      </c>
      <c r="I2658" s="84" t="s">
        <v>148</v>
      </c>
      <c r="J2658" s="84" t="s">
        <v>9684</v>
      </c>
      <c r="K2658" s="84">
        <v>1220</v>
      </c>
      <c r="L2658" s="84" t="s">
        <v>150</v>
      </c>
      <c r="M2658" s="84">
        <v>1810582038</v>
      </c>
      <c r="N2658" s="86">
        <v>-20.2</v>
      </c>
      <c r="O2658" s="86">
        <v>20.2</v>
      </c>
      <c r="P2658" s="86">
        <v>0</v>
      </c>
      <c r="Q2658" s="84" t="s">
        <v>9685</v>
      </c>
      <c r="S2658" s="84">
        <v>2657</v>
      </c>
    </row>
    <row r="2659" spans="1:19" x14ac:dyDescent="0.3">
      <c r="A2659" s="84">
        <v>389</v>
      </c>
      <c r="B2659" s="84">
        <v>20</v>
      </c>
      <c r="C2659" s="84" t="s">
        <v>9686</v>
      </c>
      <c r="D2659" s="84" t="s">
        <v>234</v>
      </c>
      <c r="E2659" s="84" t="s">
        <v>146</v>
      </c>
      <c r="F2659" s="84" t="s">
        <v>147</v>
      </c>
      <c r="G2659" s="84" t="s">
        <v>147</v>
      </c>
      <c r="H2659" s="85">
        <v>36223</v>
      </c>
      <c r="I2659" s="84" t="s">
        <v>148</v>
      </c>
      <c r="J2659" s="84" t="s">
        <v>9687</v>
      </c>
      <c r="K2659" s="84">
        <v>1030</v>
      </c>
      <c r="L2659" s="84" t="s">
        <v>277</v>
      </c>
      <c r="M2659" s="84">
        <v>2010389173</v>
      </c>
      <c r="N2659" s="86">
        <v>-20.2</v>
      </c>
      <c r="O2659" s="86">
        <v>20.2</v>
      </c>
      <c r="P2659" s="86">
        <v>0</v>
      </c>
      <c r="Q2659" s="84" t="s">
        <v>9688</v>
      </c>
      <c r="S2659" s="84">
        <v>2658</v>
      </c>
    </row>
    <row r="2660" spans="1:19" x14ac:dyDescent="0.3">
      <c r="A2660" s="84">
        <v>865</v>
      </c>
      <c r="B2660" s="84">
        <v>20</v>
      </c>
      <c r="C2660" s="84" t="s">
        <v>9689</v>
      </c>
      <c r="D2660" s="84" t="s">
        <v>9690</v>
      </c>
      <c r="E2660" s="84" t="s">
        <v>146</v>
      </c>
      <c r="F2660" s="84" t="s">
        <v>147</v>
      </c>
      <c r="G2660" s="84" t="s">
        <v>147</v>
      </c>
      <c r="H2660" s="85">
        <v>36681</v>
      </c>
      <c r="I2660" s="84" t="s">
        <v>148</v>
      </c>
      <c r="J2660" s="84" t="s">
        <v>9691</v>
      </c>
      <c r="K2660" s="84">
        <v>1140</v>
      </c>
      <c r="L2660" s="84" t="s">
        <v>387</v>
      </c>
      <c r="M2660" s="84">
        <v>2010865029</v>
      </c>
      <c r="N2660" s="86">
        <v>-20.2</v>
      </c>
      <c r="O2660" s="86">
        <v>20.2</v>
      </c>
      <c r="P2660" s="86">
        <v>0</v>
      </c>
      <c r="Q2660" s="84" t="s">
        <v>9692</v>
      </c>
      <c r="S2660" s="84">
        <v>2659</v>
      </c>
    </row>
    <row r="2661" spans="1:19" x14ac:dyDescent="0.3">
      <c r="A2661" s="84">
        <v>389</v>
      </c>
      <c r="B2661" s="84">
        <v>18</v>
      </c>
      <c r="C2661" s="84" t="s">
        <v>9693</v>
      </c>
      <c r="D2661" s="84" t="s">
        <v>9694</v>
      </c>
      <c r="E2661" s="84" t="s">
        <v>146</v>
      </c>
      <c r="F2661" s="84" t="s">
        <v>147</v>
      </c>
      <c r="G2661" s="84" t="s">
        <v>147</v>
      </c>
      <c r="H2661" s="85">
        <v>36161</v>
      </c>
      <c r="I2661" s="84" t="s">
        <v>2048</v>
      </c>
      <c r="J2661" s="84" t="s">
        <v>9695</v>
      </c>
      <c r="K2661" s="84">
        <v>1050</v>
      </c>
      <c r="L2661" s="84" t="s">
        <v>192</v>
      </c>
      <c r="M2661" s="84">
        <v>1810389600</v>
      </c>
      <c r="N2661" s="86">
        <v>-20.2</v>
      </c>
      <c r="O2661" s="86">
        <v>20.2</v>
      </c>
      <c r="P2661" s="86">
        <v>0</v>
      </c>
      <c r="Q2661" s="84" t="s">
        <v>9696</v>
      </c>
      <c r="S2661" s="84">
        <v>2660</v>
      </c>
    </row>
    <row r="2662" spans="1:19" x14ac:dyDescent="0.3">
      <c r="A2662" s="84">
        <v>613</v>
      </c>
      <c r="B2662" s="84">
        <v>18</v>
      </c>
      <c r="C2662" s="84" t="s">
        <v>9697</v>
      </c>
      <c r="D2662" s="84" t="s">
        <v>4030</v>
      </c>
      <c r="E2662" s="84" t="s">
        <v>165</v>
      </c>
      <c r="F2662" s="84" t="s">
        <v>147</v>
      </c>
      <c r="G2662" s="84" t="s">
        <v>9698</v>
      </c>
      <c r="H2662" s="85">
        <v>34318</v>
      </c>
      <c r="I2662" s="84" t="s">
        <v>558</v>
      </c>
      <c r="J2662" s="84" t="s">
        <v>9699</v>
      </c>
      <c r="K2662" s="84">
        <v>1090</v>
      </c>
      <c r="L2662" s="84" t="s">
        <v>1160</v>
      </c>
      <c r="M2662" s="84">
        <v>1810613014</v>
      </c>
      <c r="N2662" s="86">
        <v>-20.2</v>
      </c>
      <c r="O2662" s="86">
        <v>20.2</v>
      </c>
      <c r="P2662" s="86">
        <v>0</v>
      </c>
      <c r="Q2662" s="84" t="s">
        <v>9700</v>
      </c>
      <c r="S2662" s="84">
        <v>2661</v>
      </c>
    </row>
    <row r="2663" spans="1:19" x14ac:dyDescent="0.3">
      <c r="A2663" s="84">
        <v>702</v>
      </c>
      <c r="B2663" s="84">
        <v>17</v>
      </c>
      <c r="C2663" s="84" t="s">
        <v>9701</v>
      </c>
      <c r="D2663" s="84" t="s">
        <v>1375</v>
      </c>
      <c r="E2663" s="84" t="s">
        <v>165</v>
      </c>
      <c r="F2663" s="84" t="s">
        <v>147</v>
      </c>
      <c r="G2663" s="84" t="s">
        <v>239</v>
      </c>
      <c r="H2663" s="85">
        <v>25555</v>
      </c>
      <c r="I2663" s="84" t="s">
        <v>148</v>
      </c>
      <c r="J2663" s="84" t="s">
        <v>9702</v>
      </c>
      <c r="K2663" s="84">
        <v>1130</v>
      </c>
      <c r="L2663" s="84" t="s">
        <v>155</v>
      </c>
      <c r="M2663" s="84">
        <v>1710702028</v>
      </c>
      <c r="N2663" s="86">
        <v>-20.2</v>
      </c>
      <c r="O2663" s="86">
        <v>20.2</v>
      </c>
      <c r="P2663" s="86">
        <v>0</v>
      </c>
      <c r="Q2663" s="84" t="s">
        <v>9703</v>
      </c>
      <c r="S2663" s="84">
        <v>2662</v>
      </c>
    </row>
    <row r="2664" spans="1:19" x14ac:dyDescent="0.3">
      <c r="A2664" s="84">
        <v>-39</v>
      </c>
      <c r="B2664" s="84">
        <v>18</v>
      </c>
      <c r="C2664" s="84" t="s">
        <v>9704</v>
      </c>
      <c r="D2664" s="84" t="s">
        <v>1180</v>
      </c>
      <c r="E2664" s="84" t="s">
        <v>146</v>
      </c>
      <c r="F2664" s="84" t="s">
        <v>147</v>
      </c>
      <c r="G2664" s="84" t="s">
        <v>147</v>
      </c>
      <c r="H2664" s="85">
        <v>32704</v>
      </c>
      <c r="I2664" s="84" t="s">
        <v>148</v>
      </c>
      <c r="J2664" s="84" t="s">
        <v>9705</v>
      </c>
      <c r="K2664" s="84">
        <v>8230</v>
      </c>
      <c r="L2664" s="84" t="s">
        <v>9706</v>
      </c>
      <c r="M2664" s="84">
        <v>1840039039</v>
      </c>
      <c r="N2664" s="86">
        <v>-20.2</v>
      </c>
      <c r="O2664" s="86">
        <v>20.2</v>
      </c>
      <c r="P2664" s="86">
        <v>0</v>
      </c>
      <c r="Q2664" s="84" t="s">
        <v>9707</v>
      </c>
      <c r="R2664" s="84" t="s">
        <v>220</v>
      </c>
      <c r="S2664" s="84">
        <v>2663</v>
      </c>
    </row>
    <row r="2665" spans="1:19" x14ac:dyDescent="0.3">
      <c r="A2665" s="84">
        <v>389</v>
      </c>
      <c r="B2665" s="84">
        <v>19</v>
      </c>
      <c r="C2665" s="84" t="s">
        <v>9708</v>
      </c>
      <c r="D2665" s="84" t="s">
        <v>9709</v>
      </c>
      <c r="E2665" s="84" t="s">
        <v>146</v>
      </c>
      <c r="F2665" s="84" t="s">
        <v>147</v>
      </c>
      <c r="G2665" s="84" t="s">
        <v>147</v>
      </c>
      <c r="H2665" s="85">
        <v>34649</v>
      </c>
      <c r="I2665" s="84" t="s">
        <v>148</v>
      </c>
      <c r="J2665" s="84" t="s">
        <v>9710</v>
      </c>
      <c r="K2665" s="84">
        <v>1180</v>
      </c>
      <c r="L2665" s="84" t="s">
        <v>353</v>
      </c>
      <c r="M2665" s="84">
        <v>1910389093</v>
      </c>
      <c r="N2665" s="86">
        <v>-20.2</v>
      </c>
      <c r="O2665" s="86">
        <v>20.2</v>
      </c>
      <c r="P2665" s="86">
        <v>0</v>
      </c>
      <c r="Q2665" s="84" t="s">
        <v>9711</v>
      </c>
      <c r="S2665" s="84">
        <v>2664</v>
      </c>
    </row>
    <row r="2666" spans="1:19" x14ac:dyDescent="0.3">
      <c r="A2666" s="84">
        <v>582</v>
      </c>
      <c r="B2666" s="84">
        <v>18</v>
      </c>
      <c r="C2666" s="84" t="s">
        <v>9708</v>
      </c>
      <c r="D2666" s="84" t="s">
        <v>4508</v>
      </c>
      <c r="E2666" s="84" t="s">
        <v>165</v>
      </c>
      <c r="F2666" s="84" t="s">
        <v>147</v>
      </c>
      <c r="G2666" s="84" t="s">
        <v>147</v>
      </c>
      <c r="H2666" s="85">
        <v>36454</v>
      </c>
      <c r="I2666" s="84" t="s">
        <v>148</v>
      </c>
      <c r="J2666" s="84" t="s">
        <v>9712</v>
      </c>
      <c r="K2666" s="84">
        <v>1020</v>
      </c>
      <c r="L2666" s="84" t="s">
        <v>161</v>
      </c>
      <c r="M2666" s="84">
        <v>1810582040</v>
      </c>
      <c r="N2666" s="86">
        <v>-20.2</v>
      </c>
      <c r="O2666" s="86">
        <v>20.2</v>
      </c>
      <c r="P2666" s="86">
        <v>0</v>
      </c>
      <c r="Q2666" s="84" t="s">
        <v>9713</v>
      </c>
      <c r="S2666" s="84">
        <v>2665</v>
      </c>
    </row>
    <row r="2667" spans="1:19" x14ac:dyDescent="0.3">
      <c r="A2667" s="84">
        <v>-44</v>
      </c>
      <c r="B2667" s="84">
        <v>20</v>
      </c>
      <c r="C2667" s="84" t="s">
        <v>9714</v>
      </c>
      <c r="D2667" s="84" t="s">
        <v>9715</v>
      </c>
      <c r="E2667" s="84" t="s">
        <v>146</v>
      </c>
      <c r="F2667" s="84" t="s">
        <v>147</v>
      </c>
      <c r="G2667" s="84" t="s">
        <v>239</v>
      </c>
      <c r="H2667" s="85">
        <v>32196</v>
      </c>
      <c r="I2667" s="84" t="s">
        <v>148</v>
      </c>
      <c r="J2667" s="84" t="s">
        <v>9716</v>
      </c>
      <c r="K2667" s="84">
        <v>1100</v>
      </c>
      <c r="L2667" s="84" t="s">
        <v>150</v>
      </c>
      <c r="M2667" s="84">
        <v>2030044023</v>
      </c>
      <c r="N2667" s="86">
        <v>-20.2</v>
      </c>
      <c r="O2667" s="86">
        <v>20.2</v>
      </c>
      <c r="P2667" s="86">
        <v>0</v>
      </c>
      <c r="Q2667" s="84" t="s">
        <v>9717</v>
      </c>
      <c r="R2667" s="84" t="s">
        <v>607</v>
      </c>
      <c r="S2667" s="84">
        <v>2666</v>
      </c>
    </row>
    <row r="2668" spans="1:19" x14ac:dyDescent="0.3">
      <c r="A2668" s="84">
        <v>-39</v>
      </c>
      <c r="B2668" s="84">
        <v>19</v>
      </c>
      <c r="C2668" s="84" t="s">
        <v>9718</v>
      </c>
      <c r="D2668" s="84" t="s">
        <v>1460</v>
      </c>
      <c r="E2668" s="84" t="s">
        <v>146</v>
      </c>
      <c r="F2668" s="84" t="s">
        <v>147</v>
      </c>
      <c r="G2668" s="84" t="s">
        <v>147</v>
      </c>
      <c r="H2668" s="85">
        <v>25191</v>
      </c>
      <c r="I2668" s="84" t="s">
        <v>228</v>
      </c>
      <c r="J2668" s="84" t="s">
        <v>9719</v>
      </c>
      <c r="K2668" s="84">
        <v>67435</v>
      </c>
      <c r="L2668" s="84" t="s">
        <v>147</v>
      </c>
      <c r="M2668" s="84">
        <v>1930039127</v>
      </c>
      <c r="N2668" s="86">
        <v>-20.2</v>
      </c>
      <c r="O2668" s="86">
        <v>20.2</v>
      </c>
      <c r="P2668" s="86">
        <v>0</v>
      </c>
      <c r="Q2668" s="84" t="s">
        <v>9720</v>
      </c>
      <c r="R2668" s="84" t="s">
        <v>220</v>
      </c>
      <c r="S2668" s="84">
        <v>2667</v>
      </c>
    </row>
    <row r="2669" spans="1:19" x14ac:dyDescent="0.3">
      <c r="A2669" s="84">
        <v>388</v>
      </c>
      <c r="B2669" s="84">
        <v>19</v>
      </c>
      <c r="C2669" s="84" t="s">
        <v>9721</v>
      </c>
      <c r="D2669" s="84" t="s">
        <v>1931</v>
      </c>
      <c r="E2669" s="84" t="s">
        <v>165</v>
      </c>
      <c r="F2669" s="84" t="s">
        <v>147</v>
      </c>
      <c r="G2669" s="84" t="s">
        <v>239</v>
      </c>
      <c r="H2669" s="85">
        <v>33681</v>
      </c>
      <c r="I2669" s="84" t="s">
        <v>611</v>
      </c>
      <c r="J2669" s="84" t="s">
        <v>9722</v>
      </c>
      <c r="K2669" s="84">
        <v>1150</v>
      </c>
      <c r="L2669" s="84" t="s">
        <v>173</v>
      </c>
      <c r="M2669" s="84">
        <v>1910388049</v>
      </c>
      <c r="N2669" s="86">
        <v>-20.2</v>
      </c>
      <c r="O2669" s="86">
        <v>20.2</v>
      </c>
      <c r="P2669" s="86">
        <v>0</v>
      </c>
      <c r="Q2669" s="84" t="s">
        <v>9723</v>
      </c>
      <c r="S2669" s="84">
        <v>2668</v>
      </c>
    </row>
    <row r="2670" spans="1:19" x14ac:dyDescent="0.3">
      <c r="A2670" s="84">
        <v>613</v>
      </c>
      <c r="B2670" s="84">
        <v>20</v>
      </c>
      <c r="C2670" s="84" t="s">
        <v>9721</v>
      </c>
      <c r="D2670" s="84" t="s">
        <v>1166</v>
      </c>
      <c r="E2670" s="84" t="s">
        <v>146</v>
      </c>
      <c r="F2670" s="84" t="s">
        <v>147</v>
      </c>
      <c r="G2670" s="84" t="s">
        <v>159</v>
      </c>
      <c r="H2670" s="85">
        <v>34792</v>
      </c>
      <c r="I2670" s="84" t="s">
        <v>228</v>
      </c>
      <c r="J2670" s="84" t="s">
        <v>9724</v>
      </c>
      <c r="K2670" s="84">
        <v>1150</v>
      </c>
      <c r="L2670" s="84" t="s">
        <v>173</v>
      </c>
      <c r="M2670" s="84">
        <v>2010613003</v>
      </c>
      <c r="N2670" s="86">
        <v>-20.2</v>
      </c>
      <c r="O2670" s="86">
        <v>20.2</v>
      </c>
      <c r="P2670" s="86">
        <v>0</v>
      </c>
      <c r="Q2670" s="84" t="s">
        <v>9725</v>
      </c>
      <c r="S2670" s="84">
        <v>2669</v>
      </c>
    </row>
    <row r="2671" spans="1:19" x14ac:dyDescent="0.3">
      <c r="A2671" s="84">
        <v>-39</v>
      </c>
      <c r="B2671" s="84">
        <v>19</v>
      </c>
      <c r="C2671" s="84" t="s">
        <v>9726</v>
      </c>
      <c r="D2671" s="84" t="s">
        <v>2421</v>
      </c>
      <c r="E2671" s="84" t="s">
        <v>165</v>
      </c>
      <c r="F2671" s="84" t="s">
        <v>147</v>
      </c>
      <c r="G2671" s="84" t="s">
        <v>147</v>
      </c>
      <c r="H2671" s="85">
        <v>25247</v>
      </c>
      <c r="I2671" s="84" t="s">
        <v>516</v>
      </c>
      <c r="J2671" s="84" t="s">
        <v>9727</v>
      </c>
      <c r="K2671" s="84">
        <v>8057</v>
      </c>
      <c r="L2671" s="84" t="s">
        <v>147</v>
      </c>
      <c r="M2671" s="84">
        <v>1930039040</v>
      </c>
      <c r="N2671" s="86">
        <v>-20.2</v>
      </c>
      <c r="O2671" s="86">
        <v>20.2</v>
      </c>
      <c r="P2671" s="86">
        <v>0</v>
      </c>
      <c r="Q2671" s="84" t="s">
        <v>9728</v>
      </c>
      <c r="R2671" s="84" t="s">
        <v>220</v>
      </c>
      <c r="S2671" s="84">
        <v>2670</v>
      </c>
    </row>
    <row r="2672" spans="1:19" x14ac:dyDescent="0.3">
      <c r="A2672" s="84">
        <v>865</v>
      </c>
      <c r="B2672" s="84">
        <v>20</v>
      </c>
      <c r="C2672" s="84" t="s">
        <v>9729</v>
      </c>
      <c r="D2672" s="84" t="s">
        <v>1573</v>
      </c>
      <c r="E2672" s="84" t="s">
        <v>165</v>
      </c>
      <c r="F2672" s="84" t="s">
        <v>147</v>
      </c>
      <c r="G2672" s="84" t="s">
        <v>147</v>
      </c>
      <c r="H2672" s="85">
        <v>35999</v>
      </c>
      <c r="I2672" s="84" t="s">
        <v>148</v>
      </c>
      <c r="J2672" s="84" t="s">
        <v>9730</v>
      </c>
      <c r="K2672" s="84">
        <v>1060</v>
      </c>
      <c r="L2672" s="84" t="s">
        <v>712</v>
      </c>
      <c r="M2672" s="84">
        <v>2010865020</v>
      </c>
      <c r="N2672" s="86">
        <v>-20.2</v>
      </c>
      <c r="O2672" s="86">
        <v>20.2</v>
      </c>
      <c r="P2672" s="86">
        <v>0</v>
      </c>
      <c r="Q2672" s="84" t="s">
        <v>9731</v>
      </c>
      <c r="S2672" s="84">
        <v>2671</v>
      </c>
    </row>
    <row r="2673" spans="1:19" x14ac:dyDescent="0.3">
      <c r="A2673" s="84">
        <v>390</v>
      </c>
      <c r="B2673" s="84">
        <v>18</v>
      </c>
      <c r="C2673" s="84" t="s">
        <v>9732</v>
      </c>
      <c r="D2673" s="84" t="s">
        <v>222</v>
      </c>
      <c r="E2673" s="84" t="s">
        <v>146</v>
      </c>
      <c r="F2673" s="84" t="s">
        <v>147</v>
      </c>
      <c r="G2673" s="84" t="s">
        <v>239</v>
      </c>
      <c r="H2673" s="85">
        <v>25097</v>
      </c>
      <c r="I2673" s="84" t="s">
        <v>148</v>
      </c>
      <c r="J2673" s="84" t="s">
        <v>9733</v>
      </c>
      <c r="K2673" s="84">
        <v>1210</v>
      </c>
      <c r="L2673" s="84" t="s">
        <v>261</v>
      </c>
      <c r="M2673" s="84">
        <v>1810390055</v>
      </c>
      <c r="N2673" s="86">
        <v>-20.2</v>
      </c>
      <c r="O2673" s="86">
        <v>20.2</v>
      </c>
      <c r="P2673" s="86">
        <v>0</v>
      </c>
      <c r="Q2673" s="84" t="s">
        <v>9734</v>
      </c>
      <c r="R2673" s="84" t="s">
        <v>198</v>
      </c>
      <c r="S2673" s="84">
        <v>2672</v>
      </c>
    </row>
    <row r="2674" spans="1:19" x14ac:dyDescent="0.3">
      <c r="A2674" s="84">
        <v>-39</v>
      </c>
      <c r="B2674" s="84">
        <v>20</v>
      </c>
      <c r="C2674" s="84" t="s">
        <v>9735</v>
      </c>
      <c r="D2674" s="84" t="s">
        <v>3616</v>
      </c>
      <c r="E2674" s="84" t="s">
        <v>146</v>
      </c>
      <c r="F2674" s="84" t="s">
        <v>147</v>
      </c>
      <c r="G2674" s="84" t="s">
        <v>2390</v>
      </c>
      <c r="H2674" s="85">
        <v>35483</v>
      </c>
      <c r="I2674" s="84" t="s">
        <v>228</v>
      </c>
      <c r="J2674" s="84" t="s">
        <v>9736</v>
      </c>
      <c r="K2674" s="84">
        <v>22525</v>
      </c>
      <c r="L2674" s="84" t="s">
        <v>147</v>
      </c>
      <c r="M2674" s="84">
        <v>2030039030</v>
      </c>
      <c r="N2674" s="86">
        <v>-20.2</v>
      </c>
      <c r="O2674" s="86">
        <v>20.2</v>
      </c>
      <c r="P2674" s="86">
        <v>0</v>
      </c>
      <c r="Q2674" s="84" t="s">
        <v>9737</v>
      </c>
      <c r="R2674" s="84" t="s">
        <v>220</v>
      </c>
      <c r="S2674" s="84">
        <v>2673</v>
      </c>
    </row>
    <row r="2675" spans="1:19" x14ac:dyDescent="0.3">
      <c r="A2675" s="84">
        <v>-42</v>
      </c>
      <c r="B2675" s="84">
        <v>19</v>
      </c>
      <c r="C2675" s="84" t="s">
        <v>9738</v>
      </c>
      <c r="D2675" s="84" t="s">
        <v>1683</v>
      </c>
      <c r="E2675" s="84" t="s">
        <v>165</v>
      </c>
      <c r="F2675" s="84" t="s">
        <v>147</v>
      </c>
      <c r="G2675" s="84" t="s">
        <v>147</v>
      </c>
      <c r="H2675" s="85">
        <v>35409</v>
      </c>
      <c r="I2675" s="84" t="s">
        <v>148</v>
      </c>
      <c r="J2675" s="84" t="s">
        <v>9739</v>
      </c>
      <c r="K2675" s="84">
        <v>3211</v>
      </c>
      <c r="L2675" s="84" t="s">
        <v>147</v>
      </c>
      <c r="M2675" s="84">
        <v>1940042045</v>
      </c>
      <c r="N2675" s="86">
        <v>-20.2</v>
      </c>
      <c r="O2675" s="86">
        <v>20.2</v>
      </c>
      <c r="P2675" s="86">
        <v>0</v>
      </c>
      <c r="Q2675" s="84" t="s">
        <v>9740</v>
      </c>
      <c r="R2675" s="84" t="s">
        <v>232</v>
      </c>
      <c r="S2675" s="84">
        <v>2674</v>
      </c>
    </row>
    <row r="2676" spans="1:19" x14ac:dyDescent="0.3">
      <c r="A2676" s="84">
        <v>391</v>
      </c>
      <c r="B2676" s="84">
        <v>19</v>
      </c>
      <c r="C2676" s="84" t="s">
        <v>9738</v>
      </c>
      <c r="D2676" s="84" t="s">
        <v>9741</v>
      </c>
      <c r="E2676" s="84" t="s">
        <v>146</v>
      </c>
      <c r="F2676" s="84" t="s">
        <v>147</v>
      </c>
      <c r="G2676" s="84" t="s">
        <v>147</v>
      </c>
      <c r="H2676" s="85">
        <v>35350</v>
      </c>
      <c r="I2676" s="84" t="s">
        <v>148</v>
      </c>
      <c r="J2676" s="84" t="s">
        <v>9742</v>
      </c>
      <c r="K2676" s="84">
        <v>3920</v>
      </c>
      <c r="L2676" s="84" t="s">
        <v>9743</v>
      </c>
      <c r="M2676" s="84">
        <v>1910391073</v>
      </c>
      <c r="N2676" s="86">
        <v>-20.2</v>
      </c>
      <c r="O2676" s="86">
        <v>20.2</v>
      </c>
      <c r="P2676" s="86">
        <v>0</v>
      </c>
      <c r="Q2676" s="84" t="s">
        <v>9744</v>
      </c>
      <c r="S2676" s="84">
        <v>2675</v>
      </c>
    </row>
    <row r="2677" spans="1:19" x14ac:dyDescent="0.3">
      <c r="A2677" s="84">
        <v>389</v>
      </c>
      <c r="B2677" s="84">
        <v>20</v>
      </c>
      <c r="C2677" s="84" t="s">
        <v>9745</v>
      </c>
      <c r="D2677" s="84" t="s">
        <v>719</v>
      </c>
      <c r="E2677" s="84" t="s">
        <v>146</v>
      </c>
      <c r="F2677" s="84" t="s">
        <v>147</v>
      </c>
      <c r="G2677" s="84" t="s">
        <v>147</v>
      </c>
      <c r="H2677" s="85">
        <v>35590</v>
      </c>
      <c r="I2677" s="84" t="s">
        <v>148</v>
      </c>
      <c r="J2677" s="84" t="s">
        <v>9746</v>
      </c>
      <c r="K2677" s="84">
        <v>1100</v>
      </c>
      <c r="L2677" s="84" t="s">
        <v>168</v>
      </c>
      <c r="M2677" s="84">
        <v>2010389087</v>
      </c>
      <c r="N2677" s="86">
        <v>-20.2</v>
      </c>
      <c r="O2677" s="86">
        <v>20.2</v>
      </c>
      <c r="P2677" s="86">
        <v>0</v>
      </c>
      <c r="Q2677" s="84" t="s">
        <v>9747</v>
      </c>
      <c r="S2677" s="84">
        <v>2676</v>
      </c>
    </row>
    <row r="2678" spans="1:19" x14ac:dyDescent="0.3">
      <c r="A2678" s="84">
        <v>-42</v>
      </c>
      <c r="B2678" s="84">
        <v>19</v>
      </c>
      <c r="C2678" s="84" t="s">
        <v>9748</v>
      </c>
      <c r="D2678" s="84" t="s">
        <v>9749</v>
      </c>
      <c r="E2678" s="84" t="s">
        <v>146</v>
      </c>
      <c r="F2678" s="84" t="s">
        <v>147</v>
      </c>
      <c r="G2678" s="84" t="s">
        <v>147</v>
      </c>
      <c r="H2678" s="85">
        <v>32648</v>
      </c>
      <c r="I2678" s="84" t="s">
        <v>148</v>
      </c>
      <c r="J2678" s="84" t="s">
        <v>9750</v>
      </c>
      <c r="K2678" s="84">
        <v>2320</v>
      </c>
      <c r="L2678" s="84" t="s">
        <v>9751</v>
      </c>
      <c r="M2678" s="84">
        <v>1940042037</v>
      </c>
      <c r="N2678" s="86">
        <v>-20.2</v>
      </c>
      <c r="O2678" s="86">
        <v>20.2</v>
      </c>
      <c r="P2678" s="86">
        <v>0</v>
      </c>
      <c r="Q2678" s="84" t="s">
        <v>9752</v>
      </c>
      <c r="R2678" s="84" t="s">
        <v>232</v>
      </c>
      <c r="S2678" s="84">
        <v>2677</v>
      </c>
    </row>
    <row r="2679" spans="1:19" x14ac:dyDescent="0.3">
      <c r="A2679" s="84">
        <v>-39</v>
      </c>
      <c r="B2679" s="84">
        <v>20</v>
      </c>
      <c r="C2679" s="84" t="s">
        <v>9753</v>
      </c>
      <c r="D2679" s="84" t="s">
        <v>9754</v>
      </c>
      <c r="E2679" s="84" t="s">
        <v>146</v>
      </c>
      <c r="F2679" s="84" t="s">
        <v>147</v>
      </c>
      <c r="G2679" s="84" t="s">
        <v>147</v>
      </c>
      <c r="H2679" s="85">
        <v>32623</v>
      </c>
      <c r="I2679" s="84" t="s">
        <v>228</v>
      </c>
      <c r="J2679" s="84" t="s">
        <v>9755</v>
      </c>
      <c r="K2679" s="84">
        <v>86156</v>
      </c>
      <c r="L2679" s="84" t="s">
        <v>2670</v>
      </c>
      <c r="M2679" s="84">
        <v>2030039076</v>
      </c>
      <c r="N2679" s="86">
        <v>-20.2</v>
      </c>
      <c r="O2679" s="86">
        <v>20.2</v>
      </c>
      <c r="P2679" s="86">
        <v>0</v>
      </c>
      <c r="Q2679" s="84" t="s">
        <v>9756</v>
      </c>
      <c r="R2679" s="84" t="s">
        <v>220</v>
      </c>
      <c r="S2679" s="84">
        <v>2678</v>
      </c>
    </row>
    <row r="2680" spans="1:19" x14ac:dyDescent="0.3">
      <c r="A2680" s="84">
        <v>391</v>
      </c>
      <c r="B2680" s="84">
        <v>18</v>
      </c>
      <c r="C2680" s="84" t="s">
        <v>9757</v>
      </c>
      <c r="D2680" s="84" t="s">
        <v>1198</v>
      </c>
      <c r="E2680" s="84" t="s">
        <v>165</v>
      </c>
      <c r="F2680" s="84" t="s">
        <v>147</v>
      </c>
      <c r="G2680" s="84" t="s">
        <v>147</v>
      </c>
      <c r="H2680" s="85">
        <v>34485</v>
      </c>
      <c r="I2680" s="84" t="s">
        <v>148</v>
      </c>
      <c r="J2680" s="84" t="s">
        <v>9758</v>
      </c>
      <c r="K2680" s="84">
        <v>1220</v>
      </c>
      <c r="L2680" s="84" t="s">
        <v>150</v>
      </c>
      <c r="M2680" s="84">
        <v>1810391019</v>
      </c>
      <c r="N2680" s="86">
        <v>-20.2</v>
      </c>
      <c r="O2680" s="86">
        <v>20.2</v>
      </c>
      <c r="P2680" s="86">
        <v>0</v>
      </c>
      <c r="Q2680" s="84" t="s">
        <v>9759</v>
      </c>
      <c r="S2680" s="84">
        <v>2679</v>
      </c>
    </row>
    <row r="2681" spans="1:19" x14ac:dyDescent="0.3">
      <c r="A2681" s="84">
        <v>230</v>
      </c>
      <c r="B2681" s="84">
        <v>17</v>
      </c>
      <c r="C2681" s="84" t="s">
        <v>9760</v>
      </c>
      <c r="D2681" s="84" t="s">
        <v>9761</v>
      </c>
      <c r="E2681" s="84" t="s">
        <v>165</v>
      </c>
      <c r="F2681" s="84" t="s">
        <v>147</v>
      </c>
      <c r="G2681" s="84" t="s">
        <v>1416</v>
      </c>
      <c r="H2681" s="85">
        <v>32475</v>
      </c>
      <c r="I2681" s="84" t="s">
        <v>351</v>
      </c>
      <c r="J2681" s="84" t="s">
        <v>9762</v>
      </c>
      <c r="K2681" s="84">
        <v>1150</v>
      </c>
      <c r="L2681" s="84" t="s">
        <v>173</v>
      </c>
      <c r="M2681" s="84">
        <v>1710230046</v>
      </c>
      <c r="N2681" s="86">
        <v>-20.2</v>
      </c>
      <c r="O2681" s="86">
        <v>20.2</v>
      </c>
      <c r="P2681" s="86">
        <v>0</v>
      </c>
      <c r="Q2681" s="84" t="s">
        <v>9763</v>
      </c>
      <c r="S2681" s="84">
        <v>2680</v>
      </c>
    </row>
    <row r="2682" spans="1:19" x14ac:dyDescent="0.3">
      <c r="A2682" s="84">
        <v>392</v>
      </c>
      <c r="B2682" s="84">
        <v>20</v>
      </c>
      <c r="C2682" s="84" t="s">
        <v>9764</v>
      </c>
      <c r="D2682" s="84" t="s">
        <v>214</v>
      </c>
      <c r="E2682" s="84" t="s">
        <v>146</v>
      </c>
      <c r="F2682" s="84" t="s">
        <v>147</v>
      </c>
      <c r="G2682" s="84" t="s">
        <v>147</v>
      </c>
      <c r="H2682" s="85">
        <v>31061</v>
      </c>
      <c r="I2682" s="84" t="s">
        <v>148</v>
      </c>
      <c r="J2682" s="84" t="s">
        <v>9765</v>
      </c>
      <c r="K2682" s="84">
        <v>1070</v>
      </c>
      <c r="L2682" s="84" t="s">
        <v>155</v>
      </c>
      <c r="M2682" s="84">
        <v>2010392027</v>
      </c>
      <c r="N2682" s="86">
        <v>-20.2</v>
      </c>
      <c r="O2682" s="86">
        <v>20.2</v>
      </c>
      <c r="P2682" s="86">
        <v>0</v>
      </c>
      <c r="Q2682" s="84" t="s">
        <v>9766</v>
      </c>
      <c r="S2682" s="84">
        <v>2681</v>
      </c>
    </row>
    <row r="2683" spans="1:19" x14ac:dyDescent="0.3">
      <c r="A2683" s="84">
        <v>392</v>
      </c>
      <c r="B2683" s="84">
        <v>19</v>
      </c>
      <c r="C2683" s="84" t="s">
        <v>9767</v>
      </c>
      <c r="D2683" s="84" t="s">
        <v>1078</v>
      </c>
      <c r="E2683" s="84" t="s">
        <v>165</v>
      </c>
      <c r="F2683" s="84" t="s">
        <v>147</v>
      </c>
      <c r="G2683" s="84" t="s">
        <v>430</v>
      </c>
      <c r="H2683" s="85">
        <v>34748</v>
      </c>
      <c r="I2683" s="84" t="s">
        <v>148</v>
      </c>
      <c r="J2683" s="84" t="s">
        <v>9768</v>
      </c>
      <c r="K2683" s="84">
        <v>1100</v>
      </c>
      <c r="L2683" s="84" t="s">
        <v>168</v>
      </c>
      <c r="M2683" s="84">
        <v>1910392030</v>
      </c>
      <c r="N2683" s="86">
        <v>-20.2</v>
      </c>
      <c r="O2683" s="86">
        <v>20.2</v>
      </c>
      <c r="P2683" s="86">
        <v>0</v>
      </c>
      <c r="Q2683" s="84" t="s">
        <v>9769</v>
      </c>
      <c r="S2683" s="84">
        <v>2682</v>
      </c>
    </row>
    <row r="2684" spans="1:19" x14ac:dyDescent="0.3">
      <c r="A2684" s="84">
        <v>230</v>
      </c>
      <c r="B2684" s="84">
        <v>18</v>
      </c>
      <c r="C2684" s="84" t="s">
        <v>9770</v>
      </c>
      <c r="D2684" s="84" t="s">
        <v>9771</v>
      </c>
      <c r="E2684" s="84" t="s">
        <v>146</v>
      </c>
      <c r="F2684" s="84" t="s">
        <v>147</v>
      </c>
      <c r="G2684" s="84" t="s">
        <v>430</v>
      </c>
      <c r="H2684" s="85">
        <v>33434</v>
      </c>
      <c r="I2684" s="84" t="s">
        <v>495</v>
      </c>
      <c r="J2684" s="84" t="s">
        <v>9772</v>
      </c>
      <c r="K2684" s="84">
        <v>1030</v>
      </c>
      <c r="L2684" s="84" t="s">
        <v>277</v>
      </c>
      <c r="M2684" s="84">
        <v>1810230047</v>
      </c>
      <c r="N2684" s="86">
        <v>-20.2</v>
      </c>
      <c r="O2684" s="86">
        <v>20.2</v>
      </c>
      <c r="P2684" s="86">
        <v>0</v>
      </c>
      <c r="Q2684" s="84" t="s">
        <v>9773</v>
      </c>
      <c r="S2684" s="84">
        <v>2683</v>
      </c>
    </row>
    <row r="2685" spans="1:19" x14ac:dyDescent="0.3">
      <c r="A2685" s="84">
        <v>389</v>
      </c>
      <c r="B2685" s="84">
        <v>17</v>
      </c>
      <c r="C2685" s="84" t="s">
        <v>9774</v>
      </c>
      <c r="D2685" s="84" t="s">
        <v>1028</v>
      </c>
      <c r="E2685" s="84" t="s">
        <v>165</v>
      </c>
      <c r="F2685" s="84" t="s">
        <v>147</v>
      </c>
      <c r="G2685" s="84" t="s">
        <v>147</v>
      </c>
      <c r="H2685" s="85">
        <v>34793</v>
      </c>
      <c r="I2685" s="84" t="s">
        <v>148</v>
      </c>
      <c r="J2685" s="84" t="s">
        <v>9775</v>
      </c>
      <c r="K2685" s="84">
        <v>1030</v>
      </c>
      <c r="L2685" s="84" t="s">
        <v>155</v>
      </c>
      <c r="M2685" s="84">
        <v>1710389176</v>
      </c>
      <c r="N2685" s="86">
        <v>-20.2</v>
      </c>
      <c r="O2685" s="86">
        <v>20.2</v>
      </c>
      <c r="P2685" s="86">
        <v>0</v>
      </c>
      <c r="Q2685" s="84" t="s">
        <v>9776</v>
      </c>
      <c r="S2685" s="84">
        <v>2684</v>
      </c>
    </row>
    <row r="2686" spans="1:19" x14ac:dyDescent="0.3">
      <c r="A2686" s="84">
        <v>480</v>
      </c>
      <c r="B2686" s="84">
        <v>18</v>
      </c>
      <c r="C2686" s="84" t="s">
        <v>9777</v>
      </c>
      <c r="D2686" s="84" t="s">
        <v>318</v>
      </c>
      <c r="E2686" s="84" t="s">
        <v>146</v>
      </c>
      <c r="F2686" s="84" t="s">
        <v>147</v>
      </c>
      <c r="G2686" s="84" t="s">
        <v>147</v>
      </c>
      <c r="H2686" s="85">
        <v>32027</v>
      </c>
      <c r="I2686" s="84" t="s">
        <v>148</v>
      </c>
      <c r="J2686" s="84" t="s">
        <v>9778</v>
      </c>
      <c r="K2686" s="84">
        <v>1230</v>
      </c>
      <c r="L2686" s="84" t="s">
        <v>208</v>
      </c>
      <c r="M2686" s="84">
        <v>1810480033</v>
      </c>
      <c r="N2686" s="86">
        <v>-20.2</v>
      </c>
      <c r="O2686" s="86">
        <v>20.2</v>
      </c>
      <c r="P2686" s="86">
        <v>0</v>
      </c>
      <c r="Q2686" s="84" t="s">
        <v>9779</v>
      </c>
      <c r="S2686" s="84">
        <v>2685</v>
      </c>
    </row>
    <row r="2687" spans="1:19" x14ac:dyDescent="0.3">
      <c r="A2687" s="84">
        <v>389</v>
      </c>
      <c r="B2687" s="84">
        <v>20</v>
      </c>
      <c r="C2687" s="84" t="s">
        <v>9780</v>
      </c>
      <c r="D2687" s="84" t="s">
        <v>1552</v>
      </c>
      <c r="E2687" s="84" t="s">
        <v>146</v>
      </c>
      <c r="F2687" s="84" t="s">
        <v>147</v>
      </c>
      <c r="G2687" s="84" t="s">
        <v>147</v>
      </c>
      <c r="H2687" s="85">
        <v>36614</v>
      </c>
      <c r="I2687" s="84" t="s">
        <v>148</v>
      </c>
      <c r="J2687" s="84" t="s">
        <v>9781</v>
      </c>
      <c r="K2687" s="84">
        <v>1170</v>
      </c>
      <c r="L2687" s="84" t="s">
        <v>248</v>
      </c>
      <c r="M2687" s="84">
        <v>2010389174</v>
      </c>
      <c r="N2687" s="86">
        <v>-20.2</v>
      </c>
      <c r="O2687" s="86">
        <v>20.2</v>
      </c>
      <c r="P2687" s="86">
        <v>0</v>
      </c>
      <c r="Q2687" s="84" t="s">
        <v>9782</v>
      </c>
      <c r="S2687" s="84">
        <v>2686</v>
      </c>
    </row>
    <row r="2688" spans="1:19" x14ac:dyDescent="0.3">
      <c r="A2688" s="84">
        <v>1389</v>
      </c>
      <c r="B2688" s="84">
        <v>18</v>
      </c>
      <c r="C2688" s="84" t="s">
        <v>9783</v>
      </c>
      <c r="D2688" s="84" t="s">
        <v>9784</v>
      </c>
      <c r="E2688" s="84" t="s">
        <v>165</v>
      </c>
      <c r="F2688" s="84" t="s">
        <v>147</v>
      </c>
      <c r="G2688" s="84" t="s">
        <v>147</v>
      </c>
      <c r="H2688" s="85">
        <v>35364</v>
      </c>
      <c r="I2688" s="84" t="s">
        <v>148</v>
      </c>
      <c r="J2688" s="84" t="s">
        <v>9785</v>
      </c>
      <c r="K2688" s="84">
        <v>1030</v>
      </c>
      <c r="L2688" s="84" t="s">
        <v>277</v>
      </c>
      <c r="M2688" s="84">
        <v>1810389938</v>
      </c>
      <c r="N2688" s="86">
        <v>-20.2</v>
      </c>
      <c r="O2688" s="86">
        <v>20.2</v>
      </c>
      <c r="P2688" s="86">
        <v>0</v>
      </c>
      <c r="Q2688" s="84" t="s">
        <v>9786</v>
      </c>
      <c r="S2688" s="84">
        <v>2687</v>
      </c>
    </row>
    <row r="2689" spans="1:19" x14ac:dyDescent="0.3">
      <c r="A2689" s="84">
        <v>391</v>
      </c>
      <c r="B2689" s="84">
        <v>19</v>
      </c>
      <c r="C2689" s="84" t="s">
        <v>9787</v>
      </c>
      <c r="D2689" s="84" t="s">
        <v>1891</v>
      </c>
      <c r="E2689" s="84" t="s">
        <v>165</v>
      </c>
      <c r="F2689" s="84" t="s">
        <v>147</v>
      </c>
      <c r="G2689" s="84" t="s">
        <v>147</v>
      </c>
      <c r="H2689" s="85">
        <v>35288</v>
      </c>
      <c r="I2689" s="84" t="s">
        <v>148</v>
      </c>
      <c r="J2689" s="84" t="s">
        <v>9788</v>
      </c>
      <c r="K2689" s="84">
        <v>1200</v>
      </c>
      <c r="L2689" s="84" t="s">
        <v>945</v>
      </c>
      <c r="M2689" s="84">
        <v>1910391026</v>
      </c>
      <c r="N2689" s="86">
        <v>-20.2</v>
      </c>
      <c r="O2689" s="86">
        <v>20.2</v>
      </c>
      <c r="P2689" s="86">
        <v>0</v>
      </c>
      <c r="Q2689" s="84" t="s">
        <v>9789</v>
      </c>
      <c r="S2689" s="84">
        <v>2688</v>
      </c>
    </row>
    <row r="2690" spans="1:19" x14ac:dyDescent="0.3">
      <c r="A2690" s="84">
        <v>230</v>
      </c>
      <c r="B2690" s="84">
        <v>19</v>
      </c>
      <c r="C2690" s="84" t="s">
        <v>9790</v>
      </c>
      <c r="D2690" s="84" t="s">
        <v>9791</v>
      </c>
      <c r="E2690" s="84" t="s">
        <v>165</v>
      </c>
      <c r="F2690" s="84" t="s">
        <v>147</v>
      </c>
      <c r="G2690" s="84" t="s">
        <v>147</v>
      </c>
      <c r="H2690" s="85">
        <v>33307</v>
      </c>
      <c r="I2690" s="84" t="s">
        <v>351</v>
      </c>
      <c r="J2690" s="84" t="s">
        <v>9792</v>
      </c>
      <c r="K2690" s="84">
        <v>1020</v>
      </c>
      <c r="L2690" s="84" t="s">
        <v>161</v>
      </c>
      <c r="M2690" s="84">
        <v>1910230046</v>
      </c>
      <c r="N2690" s="86">
        <v>-20.2</v>
      </c>
      <c r="O2690" s="86">
        <v>20.2</v>
      </c>
      <c r="P2690" s="86">
        <v>0</v>
      </c>
      <c r="Q2690" s="84" t="s">
        <v>9793</v>
      </c>
      <c r="S2690" s="84">
        <v>2689</v>
      </c>
    </row>
    <row r="2691" spans="1:19" x14ac:dyDescent="0.3">
      <c r="A2691" s="84">
        <v>391</v>
      </c>
      <c r="B2691" s="84">
        <v>17</v>
      </c>
      <c r="C2691" s="84" t="s">
        <v>9794</v>
      </c>
      <c r="D2691" s="84" t="s">
        <v>587</v>
      </c>
      <c r="E2691" s="84" t="s">
        <v>165</v>
      </c>
      <c r="F2691" s="84" t="s">
        <v>147</v>
      </c>
      <c r="G2691" s="84" t="s">
        <v>147</v>
      </c>
      <c r="H2691" s="85">
        <v>32265</v>
      </c>
      <c r="I2691" s="84" t="s">
        <v>341</v>
      </c>
      <c r="J2691" s="84" t="s">
        <v>9795</v>
      </c>
      <c r="K2691" s="84">
        <v>1210</v>
      </c>
      <c r="L2691" s="84" t="s">
        <v>261</v>
      </c>
      <c r="M2691" s="84">
        <v>1710391060</v>
      </c>
      <c r="N2691" s="86">
        <v>-20.2</v>
      </c>
      <c r="O2691" s="86">
        <v>20.2</v>
      </c>
      <c r="P2691" s="86">
        <v>0</v>
      </c>
      <c r="Q2691" s="84" t="s">
        <v>9796</v>
      </c>
      <c r="R2691" s="84" t="s">
        <v>198</v>
      </c>
      <c r="S2691" s="84">
        <v>2690</v>
      </c>
    </row>
    <row r="2692" spans="1:19" x14ac:dyDescent="0.3">
      <c r="A2692" s="84">
        <v>230</v>
      </c>
      <c r="B2692" s="84">
        <v>18</v>
      </c>
      <c r="C2692" s="84" t="s">
        <v>9797</v>
      </c>
      <c r="D2692" s="84" t="s">
        <v>1891</v>
      </c>
      <c r="E2692" s="84" t="s">
        <v>165</v>
      </c>
      <c r="F2692" s="84" t="s">
        <v>147</v>
      </c>
      <c r="G2692" s="84" t="s">
        <v>239</v>
      </c>
      <c r="H2692" s="85">
        <v>33283</v>
      </c>
      <c r="I2692" s="84" t="s">
        <v>148</v>
      </c>
      <c r="J2692" s="84" t="s">
        <v>9798</v>
      </c>
      <c r="K2692" s="84">
        <v>1140</v>
      </c>
      <c r="L2692" s="84" t="s">
        <v>387</v>
      </c>
      <c r="M2692" s="84">
        <v>1810230048</v>
      </c>
      <c r="N2692" s="86">
        <v>-20.2</v>
      </c>
      <c r="O2692" s="86">
        <v>20.2</v>
      </c>
      <c r="P2692" s="86">
        <v>0</v>
      </c>
      <c r="Q2692" s="84" t="s">
        <v>9799</v>
      </c>
      <c r="S2692" s="84">
        <v>2691</v>
      </c>
    </row>
    <row r="2693" spans="1:19" x14ac:dyDescent="0.3">
      <c r="A2693" s="84">
        <v>389</v>
      </c>
      <c r="B2693" s="84">
        <v>17</v>
      </c>
      <c r="C2693" s="84" t="s">
        <v>9800</v>
      </c>
      <c r="D2693" s="84" t="s">
        <v>5537</v>
      </c>
      <c r="E2693" s="84" t="s">
        <v>165</v>
      </c>
      <c r="F2693" s="84" t="s">
        <v>147</v>
      </c>
      <c r="G2693" s="84" t="s">
        <v>147</v>
      </c>
      <c r="H2693" s="85">
        <v>33771</v>
      </c>
      <c r="I2693" s="84" t="s">
        <v>148</v>
      </c>
      <c r="J2693" s="84" t="s">
        <v>9801</v>
      </c>
      <c r="K2693" s="84">
        <v>1120</v>
      </c>
      <c r="L2693" s="84" t="s">
        <v>155</v>
      </c>
      <c r="M2693" s="84">
        <v>1710389177</v>
      </c>
      <c r="N2693" s="86">
        <v>-20.2</v>
      </c>
      <c r="O2693" s="86">
        <v>20.2</v>
      </c>
      <c r="P2693" s="86">
        <v>0</v>
      </c>
      <c r="Q2693" s="84" t="s">
        <v>9802</v>
      </c>
      <c r="S2693" s="84">
        <v>2692</v>
      </c>
    </row>
    <row r="2694" spans="1:19" x14ac:dyDescent="0.3">
      <c r="A2694" s="84">
        <v>390</v>
      </c>
      <c r="B2694" s="84">
        <v>20</v>
      </c>
      <c r="C2694" s="84" t="s">
        <v>9803</v>
      </c>
      <c r="D2694" s="84" t="s">
        <v>1455</v>
      </c>
      <c r="E2694" s="84" t="s">
        <v>165</v>
      </c>
      <c r="F2694" s="84" t="s">
        <v>147</v>
      </c>
      <c r="G2694" s="84" t="s">
        <v>239</v>
      </c>
      <c r="H2694" s="85">
        <v>31473</v>
      </c>
      <c r="I2694" s="84" t="s">
        <v>1119</v>
      </c>
      <c r="J2694" s="84" t="s">
        <v>9804</v>
      </c>
      <c r="K2694" s="84">
        <v>1170</v>
      </c>
      <c r="L2694" s="84" t="s">
        <v>248</v>
      </c>
      <c r="M2694" s="84">
        <v>2010390061</v>
      </c>
      <c r="N2694" s="86">
        <v>-20.2</v>
      </c>
      <c r="O2694" s="86">
        <v>20.2</v>
      </c>
      <c r="P2694" s="86">
        <v>0</v>
      </c>
      <c r="Q2694" s="84" t="s">
        <v>9805</v>
      </c>
      <c r="S2694" s="84">
        <v>2693</v>
      </c>
    </row>
    <row r="2695" spans="1:19" x14ac:dyDescent="0.3">
      <c r="A2695" s="84">
        <v>230</v>
      </c>
      <c r="B2695" s="84">
        <v>19</v>
      </c>
      <c r="C2695" s="84" t="s">
        <v>9806</v>
      </c>
      <c r="D2695" s="84" t="s">
        <v>9807</v>
      </c>
      <c r="E2695" s="84" t="s">
        <v>146</v>
      </c>
      <c r="F2695" s="84" t="s">
        <v>147</v>
      </c>
      <c r="G2695" s="84" t="s">
        <v>239</v>
      </c>
      <c r="H2695" s="85">
        <v>34813</v>
      </c>
      <c r="I2695" s="84" t="s">
        <v>1119</v>
      </c>
      <c r="J2695" s="84" t="s">
        <v>9808</v>
      </c>
      <c r="K2695" s="84">
        <v>1200</v>
      </c>
      <c r="L2695" s="84" t="s">
        <v>155</v>
      </c>
      <c r="M2695" s="84">
        <v>1910230047</v>
      </c>
      <c r="N2695" s="86">
        <v>-20.2</v>
      </c>
      <c r="O2695" s="86">
        <v>20.2</v>
      </c>
      <c r="P2695" s="86">
        <v>0</v>
      </c>
      <c r="Q2695" s="84" t="s">
        <v>9809</v>
      </c>
      <c r="S2695" s="84">
        <v>2694</v>
      </c>
    </row>
    <row r="2696" spans="1:19" x14ac:dyDescent="0.3">
      <c r="A2696" s="84">
        <v>230</v>
      </c>
      <c r="B2696" s="84">
        <v>19</v>
      </c>
      <c r="C2696" s="84" t="s">
        <v>9810</v>
      </c>
      <c r="D2696" s="84" t="s">
        <v>9811</v>
      </c>
      <c r="E2696" s="84" t="s">
        <v>146</v>
      </c>
      <c r="F2696" s="84" t="s">
        <v>147</v>
      </c>
      <c r="G2696" s="84" t="s">
        <v>239</v>
      </c>
      <c r="H2696" s="85">
        <v>35766</v>
      </c>
      <c r="I2696" s="84" t="s">
        <v>1119</v>
      </c>
      <c r="J2696" s="84" t="s">
        <v>9808</v>
      </c>
      <c r="K2696" s="84">
        <v>1200</v>
      </c>
      <c r="L2696" s="84" t="s">
        <v>945</v>
      </c>
      <c r="M2696" s="84">
        <v>1910230048</v>
      </c>
      <c r="N2696" s="86">
        <v>-20.2</v>
      </c>
      <c r="O2696" s="86">
        <v>20.2</v>
      </c>
      <c r="P2696" s="86">
        <v>0</v>
      </c>
      <c r="Q2696" s="84" t="s">
        <v>9812</v>
      </c>
      <c r="S2696" s="84">
        <v>2695</v>
      </c>
    </row>
    <row r="2697" spans="1:19" x14ac:dyDescent="0.3">
      <c r="A2697" s="84">
        <v>1389</v>
      </c>
      <c r="B2697" s="84">
        <v>20</v>
      </c>
      <c r="C2697" s="84" t="s">
        <v>9810</v>
      </c>
      <c r="D2697" s="84" t="s">
        <v>964</v>
      </c>
      <c r="E2697" s="84" t="s">
        <v>165</v>
      </c>
      <c r="F2697" s="84" t="s">
        <v>147</v>
      </c>
      <c r="G2697" s="84" t="s">
        <v>147</v>
      </c>
      <c r="H2697" s="85">
        <v>34402</v>
      </c>
      <c r="I2697" s="84" t="s">
        <v>611</v>
      </c>
      <c r="J2697" s="84" t="s">
        <v>9813</v>
      </c>
      <c r="K2697" s="84">
        <v>1120</v>
      </c>
      <c r="L2697" s="84" t="s">
        <v>272</v>
      </c>
      <c r="M2697" s="84">
        <v>2010389232</v>
      </c>
      <c r="N2697" s="86">
        <v>-20.2</v>
      </c>
      <c r="O2697" s="86">
        <v>20.2</v>
      </c>
      <c r="P2697" s="86">
        <v>0</v>
      </c>
      <c r="Q2697" s="84" t="s">
        <v>9814</v>
      </c>
      <c r="S2697" s="84">
        <v>2696</v>
      </c>
    </row>
    <row r="2698" spans="1:19" x14ac:dyDescent="0.3">
      <c r="A2698" s="84">
        <v>389</v>
      </c>
      <c r="B2698" s="84">
        <v>20</v>
      </c>
      <c r="C2698" s="84" t="s">
        <v>9815</v>
      </c>
      <c r="D2698" s="84" t="s">
        <v>719</v>
      </c>
      <c r="E2698" s="84" t="s">
        <v>146</v>
      </c>
      <c r="F2698" s="84" t="s">
        <v>147</v>
      </c>
      <c r="G2698" s="84" t="s">
        <v>147</v>
      </c>
      <c r="H2698" s="85">
        <v>35345</v>
      </c>
      <c r="I2698" s="84" t="s">
        <v>148</v>
      </c>
      <c r="J2698" s="84" t="s">
        <v>9816</v>
      </c>
      <c r="K2698" s="84">
        <v>1220</v>
      </c>
      <c r="L2698" s="84" t="s">
        <v>150</v>
      </c>
      <c r="M2698" s="84">
        <v>2010389088</v>
      </c>
      <c r="N2698" s="86">
        <v>-20.2</v>
      </c>
      <c r="O2698" s="86">
        <v>20.2</v>
      </c>
      <c r="P2698" s="86">
        <v>0</v>
      </c>
      <c r="Q2698" s="84" t="s">
        <v>9817</v>
      </c>
      <c r="S2698" s="84">
        <v>2697</v>
      </c>
    </row>
    <row r="2699" spans="1:19" x14ac:dyDescent="0.3">
      <c r="A2699" s="84">
        <v>229</v>
      </c>
      <c r="B2699" s="84">
        <v>19</v>
      </c>
      <c r="C2699" s="84" t="s">
        <v>9818</v>
      </c>
      <c r="D2699" s="84" t="s">
        <v>9819</v>
      </c>
      <c r="E2699" s="84" t="s">
        <v>165</v>
      </c>
      <c r="F2699" s="84" t="s">
        <v>147</v>
      </c>
      <c r="G2699" s="84" t="s">
        <v>147</v>
      </c>
      <c r="H2699" s="85">
        <v>36098</v>
      </c>
      <c r="I2699" s="84" t="s">
        <v>148</v>
      </c>
      <c r="J2699" s="84" t="s">
        <v>9820</v>
      </c>
      <c r="K2699" s="84">
        <v>1140</v>
      </c>
      <c r="L2699" s="84" t="s">
        <v>387</v>
      </c>
      <c r="M2699" s="84">
        <v>1910229097</v>
      </c>
      <c r="N2699" s="86">
        <v>-20.2</v>
      </c>
      <c r="O2699" s="86">
        <v>20.2</v>
      </c>
      <c r="P2699" s="86">
        <v>0</v>
      </c>
      <c r="Q2699" s="84" t="s">
        <v>9821</v>
      </c>
      <c r="S2699" s="84">
        <v>2698</v>
      </c>
    </row>
    <row r="2700" spans="1:19" x14ac:dyDescent="0.3">
      <c r="A2700" s="84">
        <v>389</v>
      </c>
      <c r="B2700" s="84">
        <v>20</v>
      </c>
      <c r="C2700" s="84" t="s">
        <v>9822</v>
      </c>
      <c r="D2700" s="84" t="s">
        <v>9823</v>
      </c>
      <c r="E2700" s="84" t="s">
        <v>165</v>
      </c>
      <c r="F2700" s="84" t="s">
        <v>147</v>
      </c>
      <c r="G2700" s="84" t="s">
        <v>147</v>
      </c>
      <c r="H2700" s="85">
        <v>34593</v>
      </c>
      <c r="I2700" s="84" t="s">
        <v>148</v>
      </c>
      <c r="J2700" s="84" t="s">
        <v>9824</v>
      </c>
      <c r="K2700" s="84">
        <v>1220</v>
      </c>
      <c r="L2700" s="84" t="s">
        <v>150</v>
      </c>
      <c r="M2700" s="84">
        <v>2010389089</v>
      </c>
      <c r="N2700" s="86">
        <v>-20.2</v>
      </c>
      <c r="O2700" s="86">
        <v>20.2</v>
      </c>
      <c r="P2700" s="86">
        <v>0</v>
      </c>
      <c r="Q2700" s="84" t="s">
        <v>9825</v>
      </c>
      <c r="S2700" s="84">
        <v>2699</v>
      </c>
    </row>
    <row r="2701" spans="1:19" x14ac:dyDescent="0.3">
      <c r="A2701" s="84">
        <v>-39</v>
      </c>
      <c r="B2701" s="84">
        <v>19</v>
      </c>
      <c r="C2701" s="84" t="s">
        <v>9826</v>
      </c>
      <c r="D2701" s="84" t="s">
        <v>9827</v>
      </c>
      <c r="E2701" s="84" t="s">
        <v>146</v>
      </c>
      <c r="F2701" s="84" t="s">
        <v>147</v>
      </c>
      <c r="G2701" s="84" t="s">
        <v>147</v>
      </c>
      <c r="H2701" s="85">
        <v>33936</v>
      </c>
      <c r="I2701" s="84" t="s">
        <v>228</v>
      </c>
      <c r="J2701" s="84" t="s">
        <v>9828</v>
      </c>
      <c r="K2701" s="84">
        <v>10119</v>
      </c>
      <c r="L2701" s="84" t="s">
        <v>147</v>
      </c>
      <c r="M2701" s="84">
        <v>1940039180</v>
      </c>
      <c r="N2701" s="86">
        <v>-20.2</v>
      </c>
      <c r="O2701" s="86">
        <v>20.2</v>
      </c>
      <c r="P2701" s="86">
        <v>0</v>
      </c>
      <c r="Q2701" s="84" t="s">
        <v>9829</v>
      </c>
      <c r="R2701" s="84" t="s">
        <v>220</v>
      </c>
      <c r="S2701" s="84">
        <v>2700</v>
      </c>
    </row>
    <row r="2702" spans="1:19" x14ac:dyDescent="0.3">
      <c r="A2702" s="84">
        <v>-39</v>
      </c>
      <c r="B2702" s="84">
        <v>20</v>
      </c>
      <c r="C2702" s="84" t="s">
        <v>9826</v>
      </c>
      <c r="D2702" s="84" t="s">
        <v>376</v>
      </c>
      <c r="E2702" s="84" t="s">
        <v>146</v>
      </c>
      <c r="F2702" s="84" t="s">
        <v>147</v>
      </c>
      <c r="G2702" s="84" t="s">
        <v>159</v>
      </c>
      <c r="H2702" s="85">
        <v>34430</v>
      </c>
      <c r="I2702" s="84" t="s">
        <v>228</v>
      </c>
      <c r="J2702" s="84" t="s">
        <v>9830</v>
      </c>
      <c r="K2702" s="84">
        <v>45144</v>
      </c>
      <c r="L2702" s="84" t="s">
        <v>9831</v>
      </c>
      <c r="M2702" s="84">
        <v>2030039069</v>
      </c>
      <c r="N2702" s="86">
        <v>-20.2</v>
      </c>
      <c r="O2702" s="86">
        <v>20.2</v>
      </c>
      <c r="P2702" s="86">
        <v>0</v>
      </c>
      <c r="Q2702" s="84" t="s">
        <v>9832</v>
      </c>
      <c r="R2702" s="84" t="s">
        <v>220</v>
      </c>
      <c r="S2702" s="84">
        <v>2701</v>
      </c>
    </row>
    <row r="2703" spans="1:19" x14ac:dyDescent="0.3">
      <c r="A2703" s="84">
        <v>-42</v>
      </c>
      <c r="B2703" s="84">
        <v>20</v>
      </c>
      <c r="C2703" s="84" t="s">
        <v>9833</v>
      </c>
      <c r="D2703" s="84" t="s">
        <v>9834</v>
      </c>
      <c r="E2703" s="84" t="s">
        <v>165</v>
      </c>
      <c r="F2703" s="84" t="s">
        <v>147</v>
      </c>
      <c r="G2703" s="84" t="s">
        <v>147</v>
      </c>
      <c r="H2703" s="85">
        <v>35814</v>
      </c>
      <c r="I2703" s="84" t="s">
        <v>228</v>
      </c>
      <c r="J2703" s="84" t="s">
        <v>9835</v>
      </c>
      <c r="K2703" s="84">
        <v>81925</v>
      </c>
      <c r="L2703" s="84" t="s">
        <v>147</v>
      </c>
      <c r="M2703" s="84">
        <v>2030042039</v>
      </c>
      <c r="N2703" s="86">
        <v>-20.2</v>
      </c>
      <c r="O2703" s="86">
        <v>20.2</v>
      </c>
      <c r="P2703" s="86">
        <v>0</v>
      </c>
      <c r="Q2703" s="84" t="s">
        <v>9836</v>
      </c>
      <c r="R2703" s="84" t="s">
        <v>232</v>
      </c>
      <c r="S2703" s="84">
        <v>2702</v>
      </c>
    </row>
    <row r="2704" spans="1:19" x14ac:dyDescent="0.3">
      <c r="A2704" s="84">
        <v>387</v>
      </c>
      <c r="B2704" s="84">
        <v>20</v>
      </c>
      <c r="C2704" s="84" t="s">
        <v>9837</v>
      </c>
      <c r="D2704" s="84" t="s">
        <v>3223</v>
      </c>
      <c r="E2704" s="84" t="s">
        <v>165</v>
      </c>
      <c r="F2704" s="84" t="s">
        <v>147</v>
      </c>
      <c r="G2704" s="84" t="s">
        <v>147</v>
      </c>
      <c r="H2704" s="85">
        <v>36094</v>
      </c>
      <c r="I2704" s="84" t="s">
        <v>148</v>
      </c>
      <c r="J2704" s="84" t="s">
        <v>9838</v>
      </c>
      <c r="K2704" s="84">
        <v>3400</v>
      </c>
      <c r="L2704" s="84" t="s">
        <v>266</v>
      </c>
      <c r="M2704" s="84">
        <v>2010387088</v>
      </c>
      <c r="N2704" s="86">
        <v>-20.2</v>
      </c>
      <c r="O2704" s="86">
        <v>20.2</v>
      </c>
      <c r="P2704" s="86">
        <v>0</v>
      </c>
      <c r="Q2704" s="84" t="s">
        <v>9839</v>
      </c>
      <c r="S2704" s="84">
        <v>2703</v>
      </c>
    </row>
    <row r="2705" spans="1:19" x14ac:dyDescent="0.3">
      <c r="A2705" s="84">
        <v>391</v>
      </c>
      <c r="B2705" s="84">
        <v>19</v>
      </c>
      <c r="C2705" s="84" t="s">
        <v>9840</v>
      </c>
      <c r="D2705" s="84" t="s">
        <v>1460</v>
      </c>
      <c r="E2705" s="84" t="s">
        <v>146</v>
      </c>
      <c r="F2705" s="84" t="s">
        <v>147</v>
      </c>
      <c r="G2705" s="84" t="s">
        <v>147</v>
      </c>
      <c r="H2705" s="85">
        <v>36038</v>
      </c>
      <c r="I2705" s="84" t="s">
        <v>148</v>
      </c>
      <c r="J2705" s="84" t="s">
        <v>9841</v>
      </c>
      <c r="K2705" s="84">
        <v>5020</v>
      </c>
      <c r="L2705" s="84" t="s">
        <v>307</v>
      </c>
      <c r="M2705" s="84">
        <v>1910391074</v>
      </c>
      <c r="N2705" s="86">
        <v>-20.2</v>
      </c>
      <c r="O2705" s="86">
        <v>20.2</v>
      </c>
      <c r="P2705" s="86">
        <v>0</v>
      </c>
      <c r="Q2705" s="84" t="s">
        <v>9842</v>
      </c>
      <c r="S2705" s="84">
        <v>2704</v>
      </c>
    </row>
    <row r="2706" spans="1:19" x14ac:dyDescent="0.3">
      <c r="A2706" s="84">
        <v>391</v>
      </c>
      <c r="B2706" s="84">
        <v>18</v>
      </c>
      <c r="C2706" s="84" t="s">
        <v>9843</v>
      </c>
      <c r="D2706" s="84" t="s">
        <v>482</v>
      </c>
      <c r="E2706" s="84" t="s">
        <v>146</v>
      </c>
      <c r="F2706" s="84" t="s">
        <v>147</v>
      </c>
      <c r="G2706" s="84" t="s">
        <v>147</v>
      </c>
      <c r="H2706" s="85">
        <v>35861</v>
      </c>
      <c r="I2706" s="84" t="s">
        <v>148</v>
      </c>
      <c r="J2706" s="84" t="s">
        <v>9844</v>
      </c>
      <c r="K2706" s="84">
        <v>1020</v>
      </c>
      <c r="L2706" s="84" t="s">
        <v>161</v>
      </c>
      <c r="M2706" s="84">
        <v>1810391069</v>
      </c>
      <c r="N2706" s="86">
        <v>-20.2</v>
      </c>
      <c r="O2706" s="86">
        <v>20.2</v>
      </c>
      <c r="P2706" s="86">
        <v>0</v>
      </c>
      <c r="Q2706" s="84" t="s">
        <v>9845</v>
      </c>
      <c r="S2706" s="84">
        <v>2705</v>
      </c>
    </row>
    <row r="2707" spans="1:19" x14ac:dyDescent="0.3">
      <c r="A2707" s="84">
        <v>582</v>
      </c>
      <c r="B2707" s="84">
        <v>18</v>
      </c>
      <c r="C2707" s="84" t="s">
        <v>9846</v>
      </c>
      <c r="D2707" s="84" t="s">
        <v>381</v>
      </c>
      <c r="E2707" s="84" t="s">
        <v>165</v>
      </c>
      <c r="F2707" s="84" t="s">
        <v>147</v>
      </c>
      <c r="G2707" s="84" t="s">
        <v>147</v>
      </c>
      <c r="H2707" s="85">
        <v>34884</v>
      </c>
      <c r="I2707" s="84" t="s">
        <v>148</v>
      </c>
      <c r="J2707" s="84" t="s">
        <v>9847</v>
      </c>
      <c r="K2707" s="84">
        <v>1140</v>
      </c>
      <c r="L2707" s="84" t="s">
        <v>387</v>
      </c>
      <c r="M2707" s="84">
        <v>1810582041</v>
      </c>
      <c r="N2707" s="86">
        <v>-20.2</v>
      </c>
      <c r="O2707" s="86">
        <v>20.2</v>
      </c>
      <c r="P2707" s="86">
        <v>0</v>
      </c>
      <c r="Q2707" s="84" t="s">
        <v>9848</v>
      </c>
      <c r="S2707" s="84">
        <v>2706</v>
      </c>
    </row>
    <row r="2708" spans="1:19" x14ac:dyDescent="0.3">
      <c r="A2708" s="84">
        <v>392</v>
      </c>
      <c r="B2708" s="84">
        <v>20</v>
      </c>
      <c r="C2708" s="84" t="s">
        <v>9849</v>
      </c>
      <c r="D2708" s="84" t="s">
        <v>2233</v>
      </c>
      <c r="E2708" s="84" t="s">
        <v>146</v>
      </c>
      <c r="F2708" s="84" t="s">
        <v>147</v>
      </c>
      <c r="G2708" s="84" t="s">
        <v>159</v>
      </c>
      <c r="H2708" s="85">
        <v>34124</v>
      </c>
      <c r="I2708" s="84" t="s">
        <v>860</v>
      </c>
      <c r="J2708" s="84" t="s">
        <v>9850</v>
      </c>
      <c r="K2708" s="84">
        <v>1150</v>
      </c>
      <c r="L2708" s="84" t="s">
        <v>173</v>
      </c>
      <c r="M2708" s="84">
        <v>2010392028</v>
      </c>
      <c r="N2708" s="86">
        <v>-20.2</v>
      </c>
      <c r="O2708" s="86">
        <v>20.2</v>
      </c>
      <c r="P2708" s="86">
        <v>0</v>
      </c>
      <c r="Q2708" s="84" t="s">
        <v>9851</v>
      </c>
      <c r="S2708" s="84">
        <v>2707</v>
      </c>
    </row>
    <row r="2709" spans="1:19" x14ac:dyDescent="0.3">
      <c r="A2709" s="84">
        <v>582</v>
      </c>
      <c r="B2709" s="84">
        <v>19</v>
      </c>
      <c r="C2709" s="84" t="s">
        <v>9852</v>
      </c>
      <c r="D2709" s="84" t="s">
        <v>1891</v>
      </c>
      <c r="E2709" s="84" t="s">
        <v>165</v>
      </c>
      <c r="F2709" s="84" t="s">
        <v>147</v>
      </c>
      <c r="G2709" s="84" t="s">
        <v>147</v>
      </c>
      <c r="H2709" s="85">
        <v>34464</v>
      </c>
      <c r="I2709" s="84" t="s">
        <v>148</v>
      </c>
      <c r="J2709" s="84" t="s">
        <v>9853</v>
      </c>
      <c r="K2709" s="84">
        <v>2111</v>
      </c>
      <c r="L2709" s="84" t="s">
        <v>3959</v>
      </c>
      <c r="M2709" s="84">
        <v>1910582056</v>
      </c>
      <c r="N2709" s="86">
        <v>-20.2</v>
      </c>
      <c r="O2709" s="86">
        <v>20.2</v>
      </c>
      <c r="P2709" s="86">
        <v>0</v>
      </c>
      <c r="Q2709" s="84" t="s">
        <v>9854</v>
      </c>
      <c r="S2709" s="84">
        <v>2708</v>
      </c>
    </row>
    <row r="2710" spans="1:19" x14ac:dyDescent="0.3">
      <c r="A2710" s="84">
        <v>387</v>
      </c>
      <c r="B2710" s="84">
        <v>20</v>
      </c>
      <c r="C2710" s="84" t="s">
        <v>9855</v>
      </c>
      <c r="D2710" s="84" t="s">
        <v>2651</v>
      </c>
      <c r="E2710" s="84" t="s">
        <v>165</v>
      </c>
      <c r="F2710" s="84" t="s">
        <v>9856</v>
      </c>
      <c r="G2710" s="84" t="s">
        <v>147</v>
      </c>
      <c r="H2710" s="85">
        <v>28011</v>
      </c>
      <c r="I2710" s="84" t="s">
        <v>148</v>
      </c>
      <c r="J2710" s="84" t="s">
        <v>9857</v>
      </c>
      <c r="K2710" s="84">
        <v>1160</v>
      </c>
      <c r="L2710" s="84" t="s">
        <v>8408</v>
      </c>
      <c r="M2710" s="84">
        <v>2010387043</v>
      </c>
      <c r="N2710" s="86">
        <v>-20.2</v>
      </c>
      <c r="O2710" s="86">
        <v>20.2</v>
      </c>
      <c r="P2710" s="86">
        <v>0</v>
      </c>
      <c r="Q2710" s="84" t="s">
        <v>9858</v>
      </c>
      <c r="S2710" s="84">
        <v>2709</v>
      </c>
    </row>
    <row r="2711" spans="1:19" x14ac:dyDescent="0.3">
      <c r="A2711" s="84">
        <v>1229</v>
      </c>
      <c r="B2711" s="84">
        <v>20</v>
      </c>
      <c r="C2711" s="84" t="s">
        <v>9859</v>
      </c>
      <c r="D2711" s="84" t="s">
        <v>9860</v>
      </c>
      <c r="E2711" s="84" t="s">
        <v>165</v>
      </c>
      <c r="F2711" s="84" t="s">
        <v>147</v>
      </c>
      <c r="G2711" s="84" t="s">
        <v>147</v>
      </c>
      <c r="H2711" s="85">
        <v>36154</v>
      </c>
      <c r="I2711" s="84" t="s">
        <v>201</v>
      </c>
      <c r="J2711" s="84" t="s">
        <v>9861</v>
      </c>
      <c r="K2711" s="84">
        <v>143405</v>
      </c>
      <c r="L2711" s="84" t="s">
        <v>9862</v>
      </c>
      <c r="M2711" s="84">
        <v>2010229108</v>
      </c>
      <c r="N2711" s="86">
        <v>-20.2</v>
      </c>
      <c r="O2711" s="86">
        <v>20.2</v>
      </c>
      <c r="P2711" s="86">
        <v>0</v>
      </c>
      <c r="Q2711" s="84" t="s">
        <v>9863</v>
      </c>
      <c r="S2711" s="84">
        <v>2710</v>
      </c>
    </row>
    <row r="2712" spans="1:19" x14ac:dyDescent="0.3">
      <c r="A2712" s="84">
        <v>582</v>
      </c>
      <c r="B2712" s="84">
        <v>20</v>
      </c>
      <c r="C2712" s="84" t="s">
        <v>9864</v>
      </c>
      <c r="D2712" s="84" t="s">
        <v>1526</v>
      </c>
      <c r="E2712" s="84" t="s">
        <v>165</v>
      </c>
      <c r="F2712" s="84" t="s">
        <v>147</v>
      </c>
      <c r="G2712" s="84" t="s">
        <v>147</v>
      </c>
      <c r="H2712" s="85">
        <v>36754</v>
      </c>
      <c r="I2712" s="84" t="s">
        <v>860</v>
      </c>
      <c r="J2712" s="84" t="s">
        <v>9865</v>
      </c>
      <c r="K2712" s="84">
        <v>1180</v>
      </c>
      <c r="L2712" s="84" t="s">
        <v>353</v>
      </c>
      <c r="M2712" s="84">
        <v>2010582052</v>
      </c>
      <c r="N2712" s="86">
        <v>-20.2</v>
      </c>
      <c r="O2712" s="86">
        <v>20.2</v>
      </c>
      <c r="P2712" s="86">
        <v>0</v>
      </c>
      <c r="Q2712" s="84" t="s">
        <v>9866</v>
      </c>
      <c r="S2712" s="84">
        <v>2711</v>
      </c>
    </row>
    <row r="2713" spans="1:19" x14ac:dyDescent="0.3">
      <c r="A2713" s="84">
        <v>1389</v>
      </c>
      <c r="B2713" s="84">
        <v>18</v>
      </c>
      <c r="C2713" s="84" t="s">
        <v>9867</v>
      </c>
      <c r="D2713" s="84" t="s">
        <v>9868</v>
      </c>
      <c r="E2713" s="84" t="s">
        <v>146</v>
      </c>
      <c r="F2713" s="84" t="s">
        <v>147</v>
      </c>
      <c r="G2713" s="84" t="s">
        <v>147</v>
      </c>
      <c r="H2713" s="85">
        <v>35711</v>
      </c>
      <c r="I2713" s="84" t="s">
        <v>3867</v>
      </c>
      <c r="J2713" s="84" t="s">
        <v>9869</v>
      </c>
      <c r="K2713" s="84">
        <v>1190</v>
      </c>
      <c r="L2713" s="84" t="s">
        <v>253</v>
      </c>
      <c r="M2713" s="84">
        <v>1810389939</v>
      </c>
      <c r="N2713" s="86">
        <v>-20.2</v>
      </c>
      <c r="O2713" s="86">
        <v>20.2</v>
      </c>
      <c r="P2713" s="86">
        <v>0</v>
      </c>
      <c r="Q2713" s="84" t="s">
        <v>9870</v>
      </c>
      <c r="S2713" s="84">
        <v>2712</v>
      </c>
    </row>
    <row r="2714" spans="1:19" x14ac:dyDescent="0.3">
      <c r="A2714" s="84">
        <v>390</v>
      </c>
      <c r="B2714" s="84">
        <v>18</v>
      </c>
      <c r="C2714" s="84" t="s">
        <v>9871</v>
      </c>
      <c r="D2714" s="84" t="s">
        <v>1424</v>
      </c>
      <c r="E2714" s="84" t="s">
        <v>146</v>
      </c>
      <c r="F2714" s="84" t="s">
        <v>147</v>
      </c>
      <c r="G2714" s="84" t="s">
        <v>239</v>
      </c>
      <c r="H2714" s="85">
        <v>33544</v>
      </c>
      <c r="I2714" s="84" t="s">
        <v>148</v>
      </c>
      <c r="J2714" s="84" t="s">
        <v>9872</v>
      </c>
      <c r="K2714" s="84">
        <v>2392</v>
      </c>
      <c r="L2714" s="84" t="s">
        <v>9873</v>
      </c>
      <c r="M2714" s="84">
        <v>1810390057</v>
      </c>
      <c r="N2714" s="86">
        <v>-20.2</v>
      </c>
      <c r="O2714" s="86">
        <v>20.2</v>
      </c>
      <c r="P2714" s="86">
        <v>0</v>
      </c>
      <c r="Q2714" s="84" t="s">
        <v>9874</v>
      </c>
      <c r="S2714" s="84">
        <v>2713</v>
      </c>
    </row>
    <row r="2715" spans="1:19" x14ac:dyDescent="0.3">
      <c r="A2715" s="84">
        <v>390</v>
      </c>
      <c r="B2715" s="84">
        <v>18</v>
      </c>
      <c r="C2715" s="84" t="s">
        <v>9875</v>
      </c>
      <c r="D2715" s="84" t="s">
        <v>4670</v>
      </c>
      <c r="E2715" s="84" t="s">
        <v>165</v>
      </c>
      <c r="F2715" s="84" t="s">
        <v>147</v>
      </c>
      <c r="G2715" s="84" t="s">
        <v>239</v>
      </c>
      <c r="H2715" s="85">
        <v>35068</v>
      </c>
      <c r="I2715" s="84" t="s">
        <v>576</v>
      </c>
      <c r="J2715" s="84" t="s">
        <v>9876</v>
      </c>
      <c r="K2715" s="84">
        <v>1020</v>
      </c>
      <c r="L2715" s="84" t="s">
        <v>161</v>
      </c>
      <c r="M2715" s="84">
        <v>1810390058</v>
      </c>
      <c r="N2715" s="86">
        <v>-20.2</v>
      </c>
      <c r="O2715" s="86">
        <v>20.2</v>
      </c>
      <c r="P2715" s="86">
        <v>0</v>
      </c>
      <c r="Q2715" s="84" t="s">
        <v>9877</v>
      </c>
      <c r="S2715" s="84">
        <v>2714</v>
      </c>
    </row>
    <row r="2716" spans="1:19" x14ac:dyDescent="0.3">
      <c r="A2716" s="84">
        <v>391</v>
      </c>
      <c r="B2716" s="84">
        <v>19</v>
      </c>
      <c r="C2716" s="84" t="s">
        <v>9878</v>
      </c>
      <c r="D2716" s="84" t="s">
        <v>4607</v>
      </c>
      <c r="E2716" s="84" t="s">
        <v>146</v>
      </c>
      <c r="F2716" s="84" t="s">
        <v>147</v>
      </c>
      <c r="G2716" s="84" t="s">
        <v>147</v>
      </c>
      <c r="H2716" s="85">
        <v>36713</v>
      </c>
      <c r="I2716" s="84" t="s">
        <v>148</v>
      </c>
      <c r="J2716" s="84" t="s">
        <v>9879</v>
      </c>
      <c r="K2716" s="84">
        <v>9020</v>
      </c>
      <c r="L2716" s="84" t="s">
        <v>9880</v>
      </c>
      <c r="M2716" s="84">
        <v>1910391075</v>
      </c>
      <c r="N2716" s="86">
        <v>-20.2</v>
      </c>
      <c r="O2716" s="86">
        <v>20.2</v>
      </c>
      <c r="P2716" s="86">
        <v>0</v>
      </c>
      <c r="Q2716" s="84" t="s">
        <v>9881</v>
      </c>
      <c r="S2716" s="84">
        <v>2715</v>
      </c>
    </row>
    <row r="2717" spans="1:19" x14ac:dyDescent="0.3">
      <c r="A2717" s="84">
        <v>-42</v>
      </c>
      <c r="B2717" s="84">
        <v>20</v>
      </c>
      <c r="C2717" s="84" t="s">
        <v>9882</v>
      </c>
      <c r="D2717" s="84" t="s">
        <v>5197</v>
      </c>
      <c r="E2717" s="84" t="s">
        <v>165</v>
      </c>
      <c r="F2717" s="84" t="s">
        <v>147</v>
      </c>
      <c r="G2717" s="84" t="s">
        <v>147</v>
      </c>
      <c r="H2717" s="85">
        <v>34214</v>
      </c>
      <c r="I2717" s="84" t="s">
        <v>228</v>
      </c>
      <c r="J2717" s="84" t="s">
        <v>9883</v>
      </c>
      <c r="K2717" s="84">
        <v>79540</v>
      </c>
      <c r="L2717" s="84" t="s">
        <v>147</v>
      </c>
      <c r="M2717" s="84">
        <v>2030042019</v>
      </c>
      <c r="N2717" s="86">
        <v>-20.2</v>
      </c>
      <c r="O2717" s="86">
        <v>20.2</v>
      </c>
      <c r="P2717" s="86">
        <v>0</v>
      </c>
      <c r="Q2717" s="84" t="s">
        <v>9884</v>
      </c>
      <c r="R2717" s="84" t="s">
        <v>232</v>
      </c>
      <c r="S2717" s="84">
        <v>2716</v>
      </c>
    </row>
    <row r="2718" spans="1:19" x14ac:dyDescent="0.3">
      <c r="A2718" s="84">
        <v>-39</v>
      </c>
      <c r="B2718" s="84">
        <v>19</v>
      </c>
      <c r="C2718" s="84" t="s">
        <v>9885</v>
      </c>
      <c r="D2718" s="84" t="s">
        <v>2077</v>
      </c>
      <c r="E2718" s="84" t="s">
        <v>146</v>
      </c>
      <c r="F2718" s="84" t="s">
        <v>147</v>
      </c>
      <c r="G2718" s="84" t="s">
        <v>239</v>
      </c>
      <c r="H2718" s="85">
        <v>32926</v>
      </c>
      <c r="I2718" s="84" t="s">
        <v>228</v>
      </c>
      <c r="J2718" s="84" t="s">
        <v>9886</v>
      </c>
      <c r="K2718" s="84">
        <v>72461</v>
      </c>
      <c r="L2718" s="84" t="s">
        <v>147</v>
      </c>
      <c r="M2718" s="84">
        <v>1940039146</v>
      </c>
      <c r="N2718" s="86">
        <v>-20.2</v>
      </c>
      <c r="O2718" s="86">
        <v>20.2</v>
      </c>
      <c r="P2718" s="86">
        <v>0</v>
      </c>
      <c r="Q2718" s="84" t="s">
        <v>9887</v>
      </c>
      <c r="R2718" s="84" t="s">
        <v>220</v>
      </c>
      <c r="S2718" s="84">
        <v>2717</v>
      </c>
    </row>
    <row r="2719" spans="1:19" x14ac:dyDescent="0.3">
      <c r="A2719" s="84">
        <v>582</v>
      </c>
      <c r="B2719" s="84">
        <v>20</v>
      </c>
      <c r="C2719" s="84" t="s">
        <v>9888</v>
      </c>
      <c r="D2719" s="84" t="s">
        <v>9889</v>
      </c>
      <c r="E2719" s="84" t="s">
        <v>165</v>
      </c>
      <c r="F2719" s="84" t="s">
        <v>147</v>
      </c>
      <c r="G2719" s="84" t="s">
        <v>147</v>
      </c>
      <c r="H2719" s="85">
        <v>35472</v>
      </c>
      <c r="I2719" s="84" t="s">
        <v>148</v>
      </c>
      <c r="J2719" s="84" t="s">
        <v>9890</v>
      </c>
      <c r="K2719" s="84">
        <v>1210</v>
      </c>
      <c r="L2719" s="84" t="s">
        <v>261</v>
      </c>
      <c r="M2719" s="84">
        <v>2010582053</v>
      </c>
      <c r="N2719" s="86">
        <v>-20.2</v>
      </c>
      <c r="O2719" s="86">
        <v>20.2</v>
      </c>
      <c r="P2719" s="86">
        <v>0</v>
      </c>
      <c r="Q2719" s="84" t="s">
        <v>9891</v>
      </c>
      <c r="S2719" s="84">
        <v>2718</v>
      </c>
    </row>
    <row r="2720" spans="1:19" x14ac:dyDescent="0.3">
      <c r="A2720" s="84">
        <v>-39</v>
      </c>
      <c r="B2720" s="84">
        <v>19</v>
      </c>
      <c r="C2720" s="84" t="s">
        <v>9892</v>
      </c>
      <c r="D2720" s="84" t="s">
        <v>9893</v>
      </c>
      <c r="E2720" s="84" t="s">
        <v>165</v>
      </c>
      <c r="F2720" s="84" t="s">
        <v>147</v>
      </c>
      <c r="G2720" s="84" t="s">
        <v>412</v>
      </c>
      <c r="H2720" s="85">
        <v>32528</v>
      </c>
      <c r="I2720" s="84" t="s">
        <v>228</v>
      </c>
      <c r="J2720" s="84" t="s">
        <v>9894</v>
      </c>
      <c r="K2720" s="84">
        <v>10247</v>
      </c>
      <c r="L2720" s="84" t="s">
        <v>147</v>
      </c>
      <c r="M2720" s="84">
        <v>1930039004</v>
      </c>
      <c r="N2720" s="86">
        <v>-20.2</v>
      </c>
      <c r="O2720" s="86">
        <v>20.2</v>
      </c>
      <c r="P2720" s="86">
        <v>0</v>
      </c>
      <c r="Q2720" s="84" t="s">
        <v>9895</v>
      </c>
      <c r="R2720" s="84" t="s">
        <v>220</v>
      </c>
      <c r="S2720" s="84">
        <v>2719</v>
      </c>
    </row>
    <row r="2721" spans="1:19" x14ac:dyDescent="0.3">
      <c r="A2721" s="84">
        <v>705</v>
      </c>
      <c r="B2721" s="84">
        <v>20</v>
      </c>
      <c r="C2721" s="84" t="s">
        <v>9896</v>
      </c>
      <c r="D2721" s="84" t="s">
        <v>1694</v>
      </c>
      <c r="E2721" s="84" t="s">
        <v>165</v>
      </c>
      <c r="F2721" s="84" t="s">
        <v>147</v>
      </c>
      <c r="G2721" s="84" t="s">
        <v>239</v>
      </c>
      <c r="H2721" s="85">
        <v>35523</v>
      </c>
      <c r="I2721" s="84" t="s">
        <v>148</v>
      </c>
      <c r="J2721" s="84" t="s">
        <v>9897</v>
      </c>
      <c r="K2721" s="84">
        <v>1140</v>
      </c>
      <c r="L2721" s="84" t="s">
        <v>387</v>
      </c>
      <c r="M2721" s="84">
        <v>2010705028</v>
      </c>
      <c r="N2721" s="86">
        <v>-20.2</v>
      </c>
      <c r="O2721" s="86">
        <v>20.2</v>
      </c>
      <c r="P2721" s="86">
        <v>0</v>
      </c>
      <c r="Q2721" s="84" t="s">
        <v>9898</v>
      </c>
      <c r="S2721" s="84">
        <v>2720</v>
      </c>
    </row>
    <row r="2722" spans="1:19" x14ac:dyDescent="0.3">
      <c r="A2722" s="84">
        <v>-42</v>
      </c>
      <c r="B2722" s="84">
        <v>20</v>
      </c>
      <c r="C2722" s="84" t="s">
        <v>9899</v>
      </c>
      <c r="D2722" s="84" t="s">
        <v>1573</v>
      </c>
      <c r="E2722" s="84" t="s">
        <v>165</v>
      </c>
      <c r="F2722" s="84" t="s">
        <v>147</v>
      </c>
      <c r="G2722" s="84" t="s">
        <v>239</v>
      </c>
      <c r="H2722" s="85">
        <v>34632</v>
      </c>
      <c r="I2722" s="84" t="s">
        <v>148</v>
      </c>
      <c r="J2722" s="84" t="s">
        <v>9900</v>
      </c>
      <c r="K2722" s="84">
        <v>1040</v>
      </c>
      <c r="L2722" s="84" t="s">
        <v>620</v>
      </c>
      <c r="M2722" s="84">
        <v>2030042029</v>
      </c>
      <c r="N2722" s="86">
        <v>-20.2</v>
      </c>
      <c r="O2722" s="86">
        <v>20.2</v>
      </c>
      <c r="P2722" s="86">
        <v>0</v>
      </c>
      <c r="Q2722" s="84" t="s">
        <v>9901</v>
      </c>
      <c r="R2722" s="84" t="s">
        <v>232</v>
      </c>
      <c r="S2722" s="84">
        <v>2721</v>
      </c>
    </row>
    <row r="2723" spans="1:19" x14ac:dyDescent="0.3">
      <c r="A2723" s="84">
        <v>391</v>
      </c>
      <c r="B2723" s="84">
        <v>19</v>
      </c>
      <c r="C2723" s="84" t="s">
        <v>9902</v>
      </c>
      <c r="D2723" s="84" t="s">
        <v>234</v>
      </c>
      <c r="E2723" s="84" t="s">
        <v>146</v>
      </c>
      <c r="F2723" s="84" t="s">
        <v>147</v>
      </c>
      <c r="G2723" s="84" t="s">
        <v>147</v>
      </c>
      <c r="H2723" s="85">
        <v>33603</v>
      </c>
      <c r="I2723" s="84" t="s">
        <v>148</v>
      </c>
      <c r="J2723" s="84" t="s">
        <v>9903</v>
      </c>
      <c r="K2723" s="84">
        <v>2500</v>
      </c>
      <c r="L2723" s="84" t="s">
        <v>218</v>
      </c>
      <c r="M2723" s="84">
        <v>1910391018</v>
      </c>
      <c r="N2723" s="86">
        <v>-20.2</v>
      </c>
      <c r="O2723" s="86">
        <v>20.2</v>
      </c>
      <c r="P2723" s="86">
        <v>0</v>
      </c>
      <c r="Q2723" s="84" t="s">
        <v>9904</v>
      </c>
      <c r="S2723" s="84">
        <v>2722</v>
      </c>
    </row>
    <row r="2724" spans="1:19" x14ac:dyDescent="0.3">
      <c r="A2724" s="84">
        <v>391</v>
      </c>
      <c r="B2724" s="84">
        <v>20</v>
      </c>
      <c r="C2724" s="84" t="s">
        <v>9905</v>
      </c>
      <c r="D2724" s="84" t="s">
        <v>6722</v>
      </c>
      <c r="E2724" s="84" t="s">
        <v>146</v>
      </c>
      <c r="F2724" s="84" t="s">
        <v>147</v>
      </c>
      <c r="G2724" s="84" t="s">
        <v>147</v>
      </c>
      <c r="H2724" s="85">
        <v>36748</v>
      </c>
      <c r="I2724" s="84" t="s">
        <v>148</v>
      </c>
      <c r="J2724" s="84" t="s">
        <v>9906</v>
      </c>
      <c r="K2724" s="84">
        <v>1220</v>
      </c>
      <c r="L2724" s="84" t="s">
        <v>150</v>
      </c>
      <c r="M2724" s="84">
        <v>2010391064</v>
      </c>
      <c r="N2724" s="86">
        <v>-20.2</v>
      </c>
      <c r="O2724" s="86">
        <v>20.2</v>
      </c>
      <c r="P2724" s="86">
        <v>0</v>
      </c>
      <c r="Q2724" s="84" t="s">
        <v>9907</v>
      </c>
      <c r="S2724" s="84">
        <v>2723</v>
      </c>
    </row>
    <row r="2725" spans="1:19" x14ac:dyDescent="0.3">
      <c r="A2725" s="84">
        <v>229</v>
      </c>
      <c r="B2725" s="84">
        <v>20</v>
      </c>
      <c r="C2725" s="84" t="s">
        <v>9908</v>
      </c>
      <c r="D2725" s="84" t="s">
        <v>1837</v>
      </c>
      <c r="E2725" s="84" t="s">
        <v>146</v>
      </c>
      <c r="F2725" s="84" t="s">
        <v>147</v>
      </c>
      <c r="G2725" s="84" t="s">
        <v>147</v>
      </c>
      <c r="H2725" s="85">
        <v>33498</v>
      </c>
      <c r="I2725" s="84" t="s">
        <v>148</v>
      </c>
      <c r="J2725" s="84" t="s">
        <v>9909</v>
      </c>
      <c r="K2725" s="84">
        <v>3843</v>
      </c>
      <c r="L2725" s="84" t="s">
        <v>9910</v>
      </c>
      <c r="M2725" s="84">
        <v>2010229054</v>
      </c>
      <c r="N2725" s="86">
        <v>-20.2</v>
      </c>
      <c r="O2725" s="86">
        <v>20.2</v>
      </c>
      <c r="P2725" s="86">
        <v>0</v>
      </c>
      <c r="Q2725" s="84" t="s">
        <v>9911</v>
      </c>
      <c r="S2725" s="84">
        <v>2724</v>
      </c>
    </row>
    <row r="2726" spans="1:19" x14ac:dyDescent="0.3">
      <c r="A2726" s="84">
        <v>229</v>
      </c>
      <c r="B2726" s="84">
        <v>20</v>
      </c>
      <c r="C2726" s="84" t="s">
        <v>9912</v>
      </c>
      <c r="D2726" s="84" t="s">
        <v>9913</v>
      </c>
      <c r="E2726" s="84" t="s">
        <v>165</v>
      </c>
      <c r="F2726" s="84" t="s">
        <v>147</v>
      </c>
      <c r="G2726" s="84" t="s">
        <v>147</v>
      </c>
      <c r="H2726" s="85">
        <v>36691</v>
      </c>
      <c r="I2726" s="84" t="s">
        <v>148</v>
      </c>
      <c r="J2726" s="84" t="s">
        <v>9914</v>
      </c>
      <c r="K2726" s="84">
        <v>1110</v>
      </c>
      <c r="L2726" s="84" t="s">
        <v>330</v>
      </c>
      <c r="M2726" s="84">
        <v>2010229090</v>
      </c>
      <c r="N2726" s="86">
        <v>-20.2</v>
      </c>
      <c r="O2726" s="86">
        <v>20.2</v>
      </c>
      <c r="P2726" s="86">
        <v>0</v>
      </c>
      <c r="Q2726" s="84" t="s">
        <v>9915</v>
      </c>
      <c r="S2726" s="84">
        <v>2725</v>
      </c>
    </row>
    <row r="2727" spans="1:19" x14ac:dyDescent="0.3">
      <c r="A2727" s="84">
        <v>480</v>
      </c>
      <c r="B2727" s="84">
        <v>18</v>
      </c>
      <c r="C2727" s="84" t="s">
        <v>9916</v>
      </c>
      <c r="D2727" s="84" t="s">
        <v>3533</v>
      </c>
      <c r="E2727" s="84" t="s">
        <v>146</v>
      </c>
      <c r="F2727" s="84" t="s">
        <v>147</v>
      </c>
      <c r="G2727" s="84" t="s">
        <v>147</v>
      </c>
      <c r="H2727" s="85">
        <v>35808</v>
      </c>
      <c r="I2727" s="84" t="s">
        <v>148</v>
      </c>
      <c r="J2727" s="84" t="s">
        <v>9917</v>
      </c>
      <c r="K2727" s="84">
        <v>2332</v>
      </c>
      <c r="L2727" s="84" t="s">
        <v>4329</v>
      </c>
      <c r="M2727" s="84">
        <v>1810480022</v>
      </c>
      <c r="N2727" s="86">
        <v>-20.2</v>
      </c>
      <c r="O2727" s="86">
        <v>20.2</v>
      </c>
      <c r="P2727" s="86">
        <v>0</v>
      </c>
      <c r="Q2727" s="84" t="s">
        <v>9918</v>
      </c>
      <c r="S2727" s="84">
        <v>2726</v>
      </c>
    </row>
    <row r="2728" spans="1:19" x14ac:dyDescent="0.3">
      <c r="A2728" s="84">
        <v>390</v>
      </c>
      <c r="B2728" s="84">
        <v>20</v>
      </c>
      <c r="C2728" s="84" t="s">
        <v>9919</v>
      </c>
      <c r="D2728" s="84" t="s">
        <v>9920</v>
      </c>
      <c r="E2728" s="84" t="s">
        <v>146</v>
      </c>
      <c r="F2728" s="84" t="s">
        <v>147</v>
      </c>
      <c r="G2728" s="84" t="s">
        <v>239</v>
      </c>
      <c r="H2728" s="85">
        <v>31625</v>
      </c>
      <c r="I2728" s="84" t="s">
        <v>148</v>
      </c>
      <c r="J2728" s="84" t="s">
        <v>9921</v>
      </c>
      <c r="K2728" s="84">
        <v>1150</v>
      </c>
      <c r="L2728" s="84" t="s">
        <v>173</v>
      </c>
      <c r="M2728" s="84">
        <v>2010390062</v>
      </c>
      <c r="N2728" s="86">
        <v>-20.2</v>
      </c>
      <c r="O2728" s="86">
        <v>20.2</v>
      </c>
      <c r="P2728" s="86">
        <v>0</v>
      </c>
      <c r="Q2728" s="84" t="s">
        <v>9922</v>
      </c>
      <c r="S2728" s="84">
        <v>2727</v>
      </c>
    </row>
    <row r="2729" spans="1:19" x14ac:dyDescent="0.3">
      <c r="A2729" s="84">
        <v>613</v>
      </c>
      <c r="B2729" s="84">
        <v>19</v>
      </c>
      <c r="C2729" s="84" t="s">
        <v>9923</v>
      </c>
      <c r="D2729" s="84" t="s">
        <v>9924</v>
      </c>
      <c r="E2729" s="84" t="s">
        <v>146</v>
      </c>
      <c r="F2729" s="84" t="s">
        <v>147</v>
      </c>
      <c r="G2729" s="84" t="s">
        <v>159</v>
      </c>
      <c r="H2729" s="85">
        <v>33373</v>
      </c>
      <c r="I2729" s="84" t="s">
        <v>228</v>
      </c>
      <c r="J2729" s="84" t="s">
        <v>9925</v>
      </c>
      <c r="K2729" s="84">
        <v>1220</v>
      </c>
      <c r="L2729" s="84" t="s">
        <v>150</v>
      </c>
      <c r="M2729" s="84">
        <v>1910613025</v>
      </c>
      <c r="N2729" s="86">
        <v>-20.2</v>
      </c>
      <c r="O2729" s="86">
        <v>20.2</v>
      </c>
      <c r="P2729" s="86">
        <v>0</v>
      </c>
      <c r="Q2729" s="84" t="s">
        <v>9926</v>
      </c>
      <c r="S2729" s="84">
        <v>2728</v>
      </c>
    </row>
    <row r="2730" spans="1:19" x14ac:dyDescent="0.3">
      <c r="A2730" s="84">
        <v>582</v>
      </c>
      <c r="B2730" s="84">
        <v>20</v>
      </c>
      <c r="C2730" s="84" t="s">
        <v>9927</v>
      </c>
      <c r="D2730" s="84" t="s">
        <v>3847</v>
      </c>
      <c r="E2730" s="84" t="s">
        <v>165</v>
      </c>
      <c r="F2730" s="84" t="s">
        <v>147</v>
      </c>
      <c r="G2730" s="84" t="s">
        <v>147</v>
      </c>
      <c r="H2730" s="85">
        <v>33738</v>
      </c>
      <c r="I2730" s="84" t="s">
        <v>148</v>
      </c>
      <c r="J2730" s="84" t="s">
        <v>9928</v>
      </c>
      <c r="K2730" s="84">
        <v>1150</v>
      </c>
      <c r="L2730" s="84" t="s">
        <v>173</v>
      </c>
      <c r="M2730" s="84">
        <v>2010582054</v>
      </c>
      <c r="N2730" s="86">
        <v>-20.2</v>
      </c>
      <c r="O2730" s="86">
        <v>20.2</v>
      </c>
      <c r="P2730" s="86">
        <v>0</v>
      </c>
      <c r="Q2730" s="84" t="s">
        <v>9929</v>
      </c>
      <c r="S2730" s="84">
        <v>2729</v>
      </c>
    </row>
    <row r="2731" spans="1:19" x14ac:dyDescent="0.3">
      <c r="A2731" s="84">
        <v>391</v>
      </c>
      <c r="B2731" s="84">
        <v>18</v>
      </c>
      <c r="C2731" s="84" t="s">
        <v>9930</v>
      </c>
      <c r="D2731" s="84" t="s">
        <v>678</v>
      </c>
      <c r="E2731" s="84" t="s">
        <v>165</v>
      </c>
      <c r="F2731" s="84" t="s">
        <v>147</v>
      </c>
      <c r="G2731" s="84" t="s">
        <v>147</v>
      </c>
      <c r="H2731" s="85">
        <v>34202</v>
      </c>
      <c r="I2731" s="84" t="s">
        <v>148</v>
      </c>
      <c r="J2731" s="84" t="s">
        <v>9931</v>
      </c>
      <c r="K2731" s="84">
        <v>3464</v>
      </c>
      <c r="L2731" s="84" t="s">
        <v>9932</v>
      </c>
      <c r="M2731" s="84">
        <v>1810391021</v>
      </c>
      <c r="N2731" s="86">
        <v>-20.2</v>
      </c>
      <c r="O2731" s="86">
        <v>20.2</v>
      </c>
      <c r="P2731" s="86">
        <v>0</v>
      </c>
      <c r="Q2731" s="84" t="s">
        <v>9933</v>
      </c>
      <c r="S2731" s="84">
        <v>2730</v>
      </c>
    </row>
    <row r="2732" spans="1:19" x14ac:dyDescent="0.3">
      <c r="A2732" s="84">
        <v>389</v>
      </c>
      <c r="B2732" s="84">
        <v>18</v>
      </c>
      <c r="C2732" s="84" t="s">
        <v>9934</v>
      </c>
      <c r="D2732" s="84" t="s">
        <v>9935</v>
      </c>
      <c r="E2732" s="84" t="s">
        <v>165</v>
      </c>
      <c r="F2732" s="84" t="s">
        <v>147</v>
      </c>
      <c r="G2732" s="84" t="s">
        <v>147</v>
      </c>
      <c r="H2732" s="85">
        <v>35231</v>
      </c>
      <c r="I2732" s="84" t="s">
        <v>495</v>
      </c>
      <c r="J2732" s="84" t="s">
        <v>9936</v>
      </c>
      <c r="K2732" s="84">
        <v>1230</v>
      </c>
      <c r="L2732" s="84" t="s">
        <v>208</v>
      </c>
      <c r="M2732" s="84">
        <v>1810389066</v>
      </c>
      <c r="N2732" s="86">
        <v>-20.2</v>
      </c>
      <c r="O2732" s="86">
        <v>20.2</v>
      </c>
      <c r="P2732" s="86">
        <v>0</v>
      </c>
      <c r="Q2732" s="84" t="s">
        <v>9937</v>
      </c>
      <c r="S2732" s="84">
        <v>2731</v>
      </c>
    </row>
    <row r="2733" spans="1:19" x14ac:dyDescent="0.3">
      <c r="A2733" s="84">
        <v>389</v>
      </c>
      <c r="B2733" s="84">
        <v>20</v>
      </c>
      <c r="C2733" s="84" t="s">
        <v>9938</v>
      </c>
      <c r="D2733" s="84" t="s">
        <v>9939</v>
      </c>
      <c r="E2733" s="84" t="s">
        <v>146</v>
      </c>
      <c r="F2733" s="84" t="s">
        <v>147</v>
      </c>
      <c r="G2733" s="84" t="s">
        <v>147</v>
      </c>
      <c r="H2733" s="85">
        <v>37446</v>
      </c>
      <c r="I2733" s="84" t="s">
        <v>5948</v>
      </c>
      <c r="J2733" s="84" t="s">
        <v>9940</v>
      </c>
      <c r="K2733" s="84">
        <v>1220</v>
      </c>
      <c r="L2733" s="84" t="s">
        <v>150</v>
      </c>
      <c r="M2733" s="84">
        <v>2010389176</v>
      </c>
      <c r="N2733" s="86">
        <v>-20.2</v>
      </c>
      <c r="O2733" s="86">
        <v>20.2</v>
      </c>
      <c r="P2733" s="86">
        <v>0</v>
      </c>
      <c r="Q2733" s="84" t="s">
        <v>9941</v>
      </c>
      <c r="S2733" s="84">
        <v>2732</v>
      </c>
    </row>
    <row r="2734" spans="1:19" x14ac:dyDescent="0.3">
      <c r="A2734" s="84">
        <v>230</v>
      </c>
      <c r="B2734" s="84">
        <v>20</v>
      </c>
      <c r="C2734" s="84" t="s">
        <v>9942</v>
      </c>
      <c r="D2734" s="84" t="s">
        <v>2778</v>
      </c>
      <c r="E2734" s="84" t="s">
        <v>165</v>
      </c>
      <c r="F2734" s="84" t="s">
        <v>147</v>
      </c>
      <c r="G2734" s="84" t="s">
        <v>239</v>
      </c>
      <c r="H2734" s="85">
        <v>30576</v>
      </c>
      <c r="I2734" s="84" t="s">
        <v>1119</v>
      </c>
      <c r="J2734" s="84" t="s">
        <v>9943</v>
      </c>
      <c r="K2734" s="84">
        <v>1120</v>
      </c>
      <c r="L2734" s="84" t="s">
        <v>272</v>
      </c>
      <c r="M2734" s="84">
        <v>2010230059</v>
      </c>
      <c r="N2734" s="86">
        <v>-20.2</v>
      </c>
      <c r="O2734" s="86">
        <v>20.2</v>
      </c>
      <c r="P2734" s="86">
        <v>0</v>
      </c>
      <c r="Q2734" s="84" t="s">
        <v>9944</v>
      </c>
      <c r="S2734" s="84">
        <v>2733</v>
      </c>
    </row>
    <row r="2735" spans="1:19" x14ac:dyDescent="0.3">
      <c r="A2735" s="84">
        <v>582</v>
      </c>
      <c r="B2735" s="84">
        <v>19</v>
      </c>
      <c r="C2735" s="84" t="s">
        <v>9945</v>
      </c>
      <c r="D2735" s="84" t="s">
        <v>9946</v>
      </c>
      <c r="E2735" s="84" t="s">
        <v>165</v>
      </c>
      <c r="F2735" s="84" t="s">
        <v>147</v>
      </c>
      <c r="G2735" s="84" t="s">
        <v>147</v>
      </c>
      <c r="H2735" s="85">
        <v>37029</v>
      </c>
      <c r="I2735" s="84" t="s">
        <v>148</v>
      </c>
      <c r="J2735" s="84" t="s">
        <v>9947</v>
      </c>
      <c r="K2735" s="84">
        <v>2500</v>
      </c>
      <c r="L2735" s="84" t="s">
        <v>218</v>
      </c>
      <c r="M2735" s="84">
        <v>1910582057</v>
      </c>
      <c r="N2735" s="86">
        <v>-20.2</v>
      </c>
      <c r="O2735" s="86">
        <v>20.2</v>
      </c>
      <c r="P2735" s="86">
        <v>0</v>
      </c>
      <c r="Q2735" s="84" t="s">
        <v>9948</v>
      </c>
      <c r="R2735" s="84" t="s">
        <v>2285</v>
      </c>
      <c r="S2735" s="84">
        <v>2734</v>
      </c>
    </row>
    <row r="2736" spans="1:19" x14ac:dyDescent="0.3">
      <c r="A2736" s="84">
        <v>1389</v>
      </c>
      <c r="B2736" s="84">
        <v>19</v>
      </c>
      <c r="C2736" s="84" t="s">
        <v>9949</v>
      </c>
      <c r="D2736" s="84" t="s">
        <v>416</v>
      </c>
      <c r="E2736" s="84" t="s">
        <v>146</v>
      </c>
      <c r="F2736" s="84" t="s">
        <v>147</v>
      </c>
      <c r="G2736" s="84" t="s">
        <v>147</v>
      </c>
      <c r="H2736" s="85">
        <v>37120</v>
      </c>
      <c r="I2736" s="84" t="s">
        <v>148</v>
      </c>
      <c r="J2736" s="84" t="s">
        <v>9950</v>
      </c>
      <c r="K2736" s="84">
        <v>1220</v>
      </c>
      <c r="L2736" s="84" t="s">
        <v>150</v>
      </c>
      <c r="M2736" s="84">
        <v>1910389206</v>
      </c>
      <c r="N2736" s="86">
        <v>-20.2</v>
      </c>
      <c r="O2736" s="86">
        <v>20.2</v>
      </c>
      <c r="P2736" s="86">
        <v>0</v>
      </c>
      <c r="Q2736" s="84" t="s">
        <v>9951</v>
      </c>
      <c r="S2736" s="84">
        <v>2735</v>
      </c>
    </row>
    <row r="2737" spans="1:19" x14ac:dyDescent="0.3">
      <c r="A2737" s="84">
        <v>-39</v>
      </c>
      <c r="B2737" s="84">
        <v>19</v>
      </c>
      <c r="C2737" s="84" t="s">
        <v>9952</v>
      </c>
      <c r="D2737" s="84" t="s">
        <v>3469</v>
      </c>
      <c r="E2737" s="84" t="s">
        <v>165</v>
      </c>
      <c r="F2737" s="84" t="s">
        <v>9953</v>
      </c>
      <c r="G2737" s="84" t="s">
        <v>2597</v>
      </c>
      <c r="H2737" s="85">
        <v>27771</v>
      </c>
      <c r="I2737" s="84" t="s">
        <v>516</v>
      </c>
      <c r="J2737" s="84" t="s">
        <v>9954</v>
      </c>
      <c r="K2737" s="84">
        <v>51069</v>
      </c>
      <c r="L2737" s="84" t="s">
        <v>147</v>
      </c>
      <c r="M2737" s="84">
        <v>1930039061</v>
      </c>
      <c r="N2737" s="86">
        <v>-20.2</v>
      </c>
      <c r="O2737" s="86">
        <v>20.2</v>
      </c>
      <c r="P2737" s="86">
        <v>0</v>
      </c>
      <c r="Q2737" s="84" t="s">
        <v>9955</v>
      </c>
      <c r="R2737" s="84" t="s">
        <v>220</v>
      </c>
      <c r="S2737" s="84">
        <v>2736</v>
      </c>
    </row>
    <row r="2738" spans="1:19" x14ac:dyDescent="0.3">
      <c r="A2738" s="84">
        <v>390</v>
      </c>
      <c r="B2738" s="84">
        <v>19</v>
      </c>
      <c r="C2738" s="84" t="s">
        <v>9956</v>
      </c>
      <c r="D2738" s="84" t="s">
        <v>2628</v>
      </c>
      <c r="E2738" s="84" t="s">
        <v>146</v>
      </c>
      <c r="F2738" s="84" t="s">
        <v>147</v>
      </c>
      <c r="G2738" s="84" t="s">
        <v>239</v>
      </c>
      <c r="H2738" s="85">
        <v>33588</v>
      </c>
      <c r="I2738" s="84" t="s">
        <v>148</v>
      </c>
      <c r="J2738" s="84" t="s">
        <v>9957</v>
      </c>
      <c r="K2738" s="84">
        <v>1070</v>
      </c>
      <c r="L2738" s="84" t="s">
        <v>155</v>
      </c>
      <c r="M2738" s="84">
        <v>1910390049</v>
      </c>
      <c r="N2738" s="86">
        <v>-20.2</v>
      </c>
      <c r="O2738" s="86">
        <v>20.2</v>
      </c>
      <c r="P2738" s="86">
        <v>0</v>
      </c>
      <c r="Q2738" s="84" t="s">
        <v>9958</v>
      </c>
      <c r="S2738" s="84">
        <v>2737</v>
      </c>
    </row>
    <row r="2739" spans="1:19" x14ac:dyDescent="0.3">
      <c r="A2739" s="84">
        <v>387</v>
      </c>
      <c r="B2739" s="84">
        <v>19</v>
      </c>
      <c r="C2739" s="84" t="s">
        <v>9959</v>
      </c>
      <c r="D2739" s="84" t="s">
        <v>381</v>
      </c>
      <c r="E2739" s="84" t="s">
        <v>165</v>
      </c>
      <c r="F2739" s="84" t="s">
        <v>147</v>
      </c>
      <c r="G2739" s="84" t="s">
        <v>147</v>
      </c>
      <c r="H2739" s="85">
        <v>33971</v>
      </c>
      <c r="I2739" s="84" t="s">
        <v>148</v>
      </c>
      <c r="J2739" s="84" t="s">
        <v>9960</v>
      </c>
      <c r="K2739" s="84">
        <v>1020</v>
      </c>
      <c r="L2739" s="84" t="s">
        <v>161</v>
      </c>
      <c r="M2739" s="84">
        <v>1910387045</v>
      </c>
      <c r="N2739" s="86">
        <v>-20.2</v>
      </c>
      <c r="O2739" s="86">
        <v>20.2</v>
      </c>
      <c r="P2739" s="86">
        <v>0</v>
      </c>
      <c r="Q2739" s="84" t="s">
        <v>9961</v>
      </c>
      <c r="S2739" s="84">
        <v>2738</v>
      </c>
    </row>
    <row r="2740" spans="1:19" x14ac:dyDescent="0.3">
      <c r="A2740" s="84">
        <v>387</v>
      </c>
      <c r="B2740" s="84">
        <v>19</v>
      </c>
      <c r="C2740" s="84" t="s">
        <v>9962</v>
      </c>
      <c r="D2740" s="84" t="s">
        <v>9963</v>
      </c>
      <c r="E2740" s="84" t="s">
        <v>165</v>
      </c>
      <c r="F2740" s="84" t="s">
        <v>147</v>
      </c>
      <c r="G2740" s="84" t="s">
        <v>147</v>
      </c>
      <c r="H2740" s="85">
        <v>35018</v>
      </c>
      <c r="I2740" s="84" t="s">
        <v>1171</v>
      </c>
      <c r="J2740" s="84" t="s">
        <v>9964</v>
      </c>
      <c r="K2740" s="84">
        <v>1190</v>
      </c>
      <c r="L2740" s="84" t="s">
        <v>253</v>
      </c>
      <c r="M2740" s="84">
        <v>1910387046</v>
      </c>
      <c r="N2740" s="86">
        <v>-20.2</v>
      </c>
      <c r="O2740" s="86">
        <v>20.2</v>
      </c>
      <c r="P2740" s="86">
        <v>0</v>
      </c>
      <c r="Q2740" s="84" t="s">
        <v>9965</v>
      </c>
      <c r="S2740" s="84">
        <v>2739</v>
      </c>
    </row>
    <row r="2741" spans="1:19" x14ac:dyDescent="0.3">
      <c r="A2741" s="84">
        <v>387</v>
      </c>
      <c r="B2741" s="84">
        <v>18</v>
      </c>
      <c r="C2741" s="84" t="s">
        <v>9966</v>
      </c>
      <c r="D2741" s="84" t="s">
        <v>1024</v>
      </c>
      <c r="E2741" s="84" t="s">
        <v>146</v>
      </c>
      <c r="F2741" s="84" t="s">
        <v>147</v>
      </c>
      <c r="G2741" s="84" t="s">
        <v>147</v>
      </c>
      <c r="H2741" s="85">
        <v>36034</v>
      </c>
      <c r="I2741" s="84" t="s">
        <v>148</v>
      </c>
      <c r="J2741" s="84" t="s">
        <v>9967</v>
      </c>
      <c r="K2741" s="84">
        <v>1060</v>
      </c>
      <c r="L2741" s="84" t="s">
        <v>712</v>
      </c>
      <c r="M2741" s="84">
        <v>1810387047</v>
      </c>
      <c r="N2741" s="86">
        <v>-20.2</v>
      </c>
      <c r="O2741" s="86">
        <v>20.2</v>
      </c>
      <c r="P2741" s="86">
        <v>0</v>
      </c>
      <c r="Q2741" s="84" t="s">
        <v>9968</v>
      </c>
      <c r="S2741" s="84">
        <v>2740</v>
      </c>
    </row>
    <row r="2742" spans="1:19" x14ac:dyDescent="0.3">
      <c r="A2742" s="84">
        <v>391</v>
      </c>
      <c r="B2742" s="84">
        <v>20</v>
      </c>
      <c r="C2742" s="84" t="s">
        <v>9969</v>
      </c>
      <c r="D2742" s="84" t="s">
        <v>1415</v>
      </c>
      <c r="E2742" s="84" t="s">
        <v>146</v>
      </c>
      <c r="F2742" s="84" t="s">
        <v>147</v>
      </c>
      <c r="G2742" s="84" t="s">
        <v>147</v>
      </c>
      <c r="H2742" s="85">
        <v>35656</v>
      </c>
      <c r="I2742" s="84" t="s">
        <v>148</v>
      </c>
      <c r="J2742" s="84" t="s">
        <v>9970</v>
      </c>
      <c r="K2742" s="84">
        <v>2831</v>
      </c>
      <c r="L2742" s="84" t="s">
        <v>9971</v>
      </c>
      <c r="M2742" s="84">
        <v>2010391065</v>
      </c>
      <c r="N2742" s="86">
        <v>-20.2</v>
      </c>
      <c r="O2742" s="86">
        <v>20.2</v>
      </c>
      <c r="P2742" s="86">
        <v>0</v>
      </c>
      <c r="Q2742" s="84" t="s">
        <v>9972</v>
      </c>
      <c r="S2742" s="84">
        <v>2741</v>
      </c>
    </row>
    <row r="2743" spans="1:19" x14ac:dyDescent="0.3">
      <c r="A2743" s="84">
        <v>582</v>
      </c>
      <c r="B2743" s="84">
        <v>18</v>
      </c>
      <c r="C2743" s="84" t="s">
        <v>9969</v>
      </c>
      <c r="D2743" s="84" t="s">
        <v>1343</v>
      </c>
      <c r="E2743" s="84" t="s">
        <v>165</v>
      </c>
      <c r="F2743" s="84" t="s">
        <v>147</v>
      </c>
      <c r="G2743" s="84" t="s">
        <v>147</v>
      </c>
      <c r="H2743" s="85">
        <v>32165</v>
      </c>
      <c r="I2743" s="84" t="s">
        <v>148</v>
      </c>
      <c r="J2743" s="84" t="s">
        <v>9973</v>
      </c>
      <c r="K2743" s="84">
        <v>2345</v>
      </c>
      <c r="L2743" s="84" t="s">
        <v>177</v>
      </c>
      <c r="M2743" s="84">
        <v>1810582043</v>
      </c>
      <c r="N2743" s="86">
        <v>-20.2</v>
      </c>
      <c r="O2743" s="86">
        <v>20.2</v>
      </c>
      <c r="P2743" s="86">
        <v>0</v>
      </c>
      <c r="Q2743" s="84" t="s">
        <v>9974</v>
      </c>
      <c r="S2743" s="84">
        <v>2742</v>
      </c>
    </row>
    <row r="2744" spans="1:19" x14ac:dyDescent="0.3">
      <c r="A2744" s="84">
        <v>-39</v>
      </c>
      <c r="B2744" s="84">
        <v>19</v>
      </c>
      <c r="C2744" s="84" t="s">
        <v>9975</v>
      </c>
      <c r="D2744" s="84" t="s">
        <v>222</v>
      </c>
      <c r="E2744" s="84" t="s">
        <v>146</v>
      </c>
      <c r="F2744" s="84" t="s">
        <v>215</v>
      </c>
      <c r="G2744" s="84" t="s">
        <v>147</v>
      </c>
      <c r="H2744" s="85">
        <v>27417</v>
      </c>
      <c r="I2744" s="84" t="s">
        <v>148</v>
      </c>
      <c r="J2744" s="84" t="s">
        <v>9976</v>
      </c>
      <c r="K2744" s="84">
        <v>3424</v>
      </c>
      <c r="L2744" s="84" t="s">
        <v>1614</v>
      </c>
      <c r="M2744" s="84">
        <v>1930039027</v>
      </c>
      <c r="N2744" s="86">
        <v>-20.2</v>
      </c>
      <c r="O2744" s="86">
        <v>20.2</v>
      </c>
      <c r="P2744" s="86">
        <v>0</v>
      </c>
      <c r="Q2744" s="84" t="s">
        <v>9977</v>
      </c>
      <c r="R2744" s="84" t="s">
        <v>220</v>
      </c>
      <c r="S2744" s="84">
        <v>2743</v>
      </c>
    </row>
    <row r="2745" spans="1:19" x14ac:dyDescent="0.3">
      <c r="A2745" s="84">
        <v>389</v>
      </c>
      <c r="B2745" s="84">
        <v>18</v>
      </c>
      <c r="C2745" s="84" t="s">
        <v>9978</v>
      </c>
      <c r="D2745" s="84" t="s">
        <v>1415</v>
      </c>
      <c r="E2745" s="84" t="s">
        <v>146</v>
      </c>
      <c r="F2745" s="84" t="s">
        <v>147</v>
      </c>
      <c r="G2745" s="84" t="s">
        <v>147</v>
      </c>
      <c r="H2745" s="85">
        <v>35922</v>
      </c>
      <c r="I2745" s="84" t="s">
        <v>148</v>
      </c>
      <c r="J2745" s="84" t="s">
        <v>9979</v>
      </c>
      <c r="K2745" s="84">
        <v>1100</v>
      </c>
      <c r="L2745" s="84" t="s">
        <v>168</v>
      </c>
      <c r="M2745" s="84">
        <v>1810389601</v>
      </c>
      <c r="N2745" s="86">
        <v>-20.2</v>
      </c>
      <c r="O2745" s="86">
        <v>40.4</v>
      </c>
      <c r="P2745" s="86">
        <v>20.2</v>
      </c>
      <c r="Q2745" s="84" t="s">
        <v>9980</v>
      </c>
      <c r="S2745" s="84">
        <v>2744</v>
      </c>
    </row>
    <row r="2746" spans="1:19" x14ac:dyDescent="0.3">
      <c r="A2746" s="84">
        <v>865</v>
      </c>
      <c r="B2746" s="84">
        <v>20</v>
      </c>
      <c r="C2746" s="84" t="s">
        <v>9981</v>
      </c>
      <c r="D2746" s="84" t="s">
        <v>9982</v>
      </c>
      <c r="E2746" s="84" t="s">
        <v>165</v>
      </c>
      <c r="F2746" s="84" t="s">
        <v>147</v>
      </c>
      <c r="G2746" s="84" t="s">
        <v>147</v>
      </c>
      <c r="H2746" s="85">
        <v>36572</v>
      </c>
      <c r="I2746" s="84" t="s">
        <v>148</v>
      </c>
      <c r="J2746" s="84" t="s">
        <v>9983</v>
      </c>
      <c r="K2746" s="84">
        <v>2326</v>
      </c>
      <c r="L2746" s="84" t="s">
        <v>2602</v>
      </c>
      <c r="M2746" s="84">
        <v>2010865030</v>
      </c>
      <c r="N2746" s="86">
        <v>-20.2</v>
      </c>
      <c r="O2746" s="86">
        <v>20.2</v>
      </c>
      <c r="P2746" s="86">
        <v>0</v>
      </c>
      <c r="Q2746" s="84" t="s">
        <v>9984</v>
      </c>
      <c r="S2746" s="84">
        <v>2745</v>
      </c>
    </row>
    <row r="2747" spans="1:19" x14ac:dyDescent="0.3">
      <c r="A2747" s="84">
        <v>582</v>
      </c>
      <c r="B2747" s="84">
        <v>20</v>
      </c>
      <c r="C2747" s="84" t="s">
        <v>9985</v>
      </c>
      <c r="D2747" s="84" t="s">
        <v>9834</v>
      </c>
      <c r="E2747" s="84" t="s">
        <v>165</v>
      </c>
      <c r="F2747" s="84" t="s">
        <v>147</v>
      </c>
      <c r="G2747" s="84" t="s">
        <v>147</v>
      </c>
      <c r="H2747" s="85">
        <v>36109</v>
      </c>
      <c r="I2747" s="84" t="s">
        <v>148</v>
      </c>
      <c r="J2747" s="84" t="s">
        <v>9986</v>
      </c>
      <c r="K2747" s="84">
        <v>1230</v>
      </c>
      <c r="L2747" s="84" t="s">
        <v>208</v>
      </c>
      <c r="M2747" s="84">
        <v>2010582055</v>
      </c>
      <c r="N2747" s="86">
        <v>-20.2</v>
      </c>
      <c r="O2747" s="86">
        <v>20.2</v>
      </c>
      <c r="P2747" s="86">
        <v>0</v>
      </c>
      <c r="Q2747" s="84" t="s">
        <v>9987</v>
      </c>
      <c r="S2747" s="84">
        <v>2746</v>
      </c>
    </row>
    <row r="2748" spans="1:19" x14ac:dyDescent="0.3">
      <c r="A2748" s="84">
        <v>1389</v>
      </c>
      <c r="B2748" s="84">
        <v>20</v>
      </c>
      <c r="C2748" s="84" t="s">
        <v>9988</v>
      </c>
      <c r="D2748" s="84" t="s">
        <v>8012</v>
      </c>
      <c r="E2748" s="84" t="s">
        <v>165</v>
      </c>
      <c r="F2748" s="84" t="s">
        <v>147</v>
      </c>
      <c r="G2748" s="84" t="s">
        <v>147</v>
      </c>
      <c r="H2748" s="85">
        <v>35658</v>
      </c>
      <c r="I2748" s="84" t="s">
        <v>1146</v>
      </c>
      <c r="J2748" s="84" t="s">
        <v>9989</v>
      </c>
      <c r="K2748" s="84">
        <v>1160</v>
      </c>
      <c r="L2748" s="84" t="s">
        <v>423</v>
      </c>
      <c r="M2748" s="84">
        <v>2010389233</v>
      </c>
      <c r="N2748" s="86">
        <v>-20.2</v>
      </c>
      <c r="O2748" s="86">
        <v>20.2</v>
      </c>
      <c r="P2748" s="86">
        <v>0</v>
      </c>
      <c r="Q2748" s="84" t="s">
        <v>9990</v>
      </c>
      <c r="S2748" s="84">
        <v>2747</v>
      </c>
    </row>
    <row r="2749" spans="1:19" x14ac:dyDescent="0.3">
      <c r="A2749" s="84">
        <v>480</v>
      </c>
      <c r="B2749" s="84">
        <v>18</v>
      </c>
      <c r="C2749" s="84" t="s">
        <v>9991</v>
      </c>
      <c r="D2749" s="84" t="s">
        <v>222</v>
      </c>
      <c r="E2749" s="84" t="s">
        <v>146</v>
      </c>
      <c r="F2749" s="84" t="s">
        <v>147</v>
      </c>
      <c r="G2749" s="84" t="s">
        <v>147</v>
      </c>
      <c r="H2749" s="85">
        <v>34645</v>
      </c>
      <c r="I2749" s="84" t="s">
        <v>148</v>
      </c>
      <c r="J2749" s="84" t="s">
        <v>9992</v>
      </c>
      <c r="K2749" s="84">
        <v>1150</v>
      </c>
      <c r="L2749" s="84" t="s">
        <v>173</v>
      </c>
      <c r="M2749" s="84">
        <v>1810480023</v>
      </c>
      <c r="N2749" s="86">
        <v>-20.2</v>
      </c>
      <c r="O2749" s="86">
        <v>20.2</v>
      </c>
      <c r="P2749" s="86">
        <v>0</v>
      </c>
      <c r="Q2749" s="84" t="s">
        <v>9993</v>
      </c>
      <c r="S2749" s="84">
        <v>2748</v>
      </c>
    </row>
    <row r="2750" spans="1:19" x14ac:dyDescent="0.3">
      <c r="A2750" s="84">
        <v>-39</v>
      </c>
      <c r="B2750" s="84">
        <v>19</v>
      </c>
      <c r="C2750" s="84" t="s">
        <v>9994</v>
      </c>
      <c r="D2750" s="84" t="s">
        <v>8511</v>
      </c>
      <c r="E2750" s="84" t="s">
        <v>146</v>
      </c>
      <c r="F2750" s="84" t="s">
        <v>215</v>
      </c>
      <c r="G2750" s="84" t="s">
        <v>147</v>
      </c>
      <c r="H2750" s="85">
        <v>27234</v>
      </c>
      <c r="I2750" s="84" t="s">
        <v>148</v>
      </c>
      <c r="J2750" s="84" t="s">
        <v>9995</v>
      </c>
      <c r="K2750" s="84">
        <v>8076</v>
      </c>
      <c r="L2750" s="84" t="s">
        <v>9996</v>
      </c>
      <c r="M2750" s="84">
        <v>1940039190</v>
      </c>
      <c r="N2750" s="86">
        <v>-20.2</v>
      </c>
      <c r="O2750" s="86">
        <v>20.2</v>
      </c>
      <c r="P2750" s="86">
        <v>0</v>
      </c>
      <c r="Q2750" s="84" t="s">
        <v>9997</v>
      </c>
      <c r="R2750" s="84" t="s">
        <v>220</v>
      </c>
      <c r="S2750" s="84">
        <v>2749</v>
      </c>
    </row>
    <row r="2751" spans="1:19" x14ac:dyDescent="0.3">
      <c r="A2751" s="84">
        <v>387</v>
      </c>
      <c r="B2751" s="84">
        <v>18</v>
      </c>
      <c r="C2751" s="84" t="s">
        <v>9998</v>
      </c>
      <c r="D2751" s="84" t="s">
        <v>689</v>
      </c>
      <c r="E2751" s="84" t="s">
        <v>146</v>
      </c>
      <c r="F2751" s="84" t="s">
        <v>147</v>
      </c>
      <c r="G2751" s="84" t="s">
        <v>147</v>
      </c>
      <c r="H2751" s="85">
        <v>34454</v>
      </c>
      <c r="I2751" s="84" t="s">
        <v>148</v>
      </c>
      <c r="J2751" s="84" t="s">
        <v>9999</v>
      </c>
      <c r="K2751" s="84">
        <v>1220</v>
      </c>
      <c r="L2751" s="84" t="s">
        <v>150</v>
      </c>
      <c r="M2751" s="84">
        <v>1810387056</v>
      </c>
      <c r="N2751" s="86">
        <v>-20.2</v>
      </c>
      <c r="O2751" s="86">
        <v>20.2</v>
      </c>
      <c r="P2751" s="86">
        <v>0</v>
      </c>
      <c r="Q2751" s="84" t="s">
        <v>10000</v>
      </c>
      <c r="S2751" s="84">
        <v>2750</v>
      </c>
    </row>
    <row r="2752" spans="1:19" x14ac:dyDescent="0.3">
      <c r="A2752" s="84">
        <v>613</v>
      </c>
      <c r="B2752" s="84">
        <v>20</v>
      </c>
      <c r="C2752" s="84" t="s">
        <v>10001</v>
      </c>
      <c r="D2752" s="84" t="s">
        <v>10002</v>
      </c>
      <c r="E2752" s="84" t="s">
        <v>165</v>
      </c>
      <c r="F2752" s="84" t="s">
        <v>147</v>
      </c>
      <c r="G2752" s="84" t="s">
        <v>147</v>
      </c>
      <c r="H2752" s="85">
        <v>30158</v>
      </c>
      <c r="I2752" s="84" t="s">
        <v>1171</v>
      </c>
      <c r="J2752" s="84" t="s">
        <v>10003</v>
      </c>
      <c r="K2752" s="84">
        <v>50061</v>
      </c>
      <c r="L2752" s="84" t="s">
        <v>10004</v>
      </c>
      <c r="M2752" s="84">
        <v>2010613017</v>
      </c>
      <c r="N2752" s="86">
        <v>-20.2</v>
      </c>
      <c r="O2752" s="86">
        <v>20.2</v>
      </c>
      <c r="P2752" s="86">
        <v>0</v>
      </c>
      <c r="Q2752" s="84" t="s">
        <v>10005</v>
      </c>
      <c r="S2752" s="84">
        <v>2751</v>
      </c>
    </row>
    <row r="2753" spans="1:19" x14ac:dyDescent="0.3">
      <c r="A2753" s="84">
        <v>389</v>
      </c>
      <c r="B2753" s="84">
        <v>20</v>
      </c>
      <c r="C2753" s="84" t="s">
        <v>10006</v>
      </c>
      <c r="D2753" s="84" t="s">
        <v>8228</v>
      </c>
      <c r="E2753" s="84" t="s">
        <v>146</v>
      </c>
      <c r="F2753" s="84" t="s">
        <v>147</v>
      </c>
      <c r="G2753" s="84" t="s">
        <v>147</v>
      </c>
      <c r="H2753" s="85">
        <v>36952</v>
      </c>
      <c r="I2753" s="84" t="s">
        <v>148</v>
      </c>
      <c r="J2753" s="84" t="s">
        <v>10007</v>
      </c>
      <c r="K2753" s="84">
        <v>9125</v>
      </c>
      <c r="L2753" s="84" t="s">
        <v>10008</v>
      </c>
      <c r="M2753" s="84">
        <v>2010389177</v>
      </c>
      <c r="N2753" s="86">
        <v>-20.2</v>
      </c>
      <c r="O2753" s="86">
        <v>20.2</v>
      </c>
      <c r="P2753" s="86">
        <v>0</v>
      </c>
      <c r="Q2753" s="84" t="s">
        <v>10009</v>
      </c>
      <c r="S2753" s="84">
        <v>2752</v>
      </c>
    </row>
    <row r="2754" spans="1:19" x14ac:dyDescent="0.3">
      <c r="A2754" s="84">
        <v>391</v>
      </c>
      <c r="B2754" s="84">
        <v>20</v>
      </c>
      <c r="C2754" s="84" t="s">
        <v>10010</v>
      </c>
      <c r="D2754" s="84" t="s">
        <v>5206</v>
      </c>
      <c r="E2754" s="84" t="s">
        <v>165</v>
      </c>
      <c r="F2754" s="84" t="s">
        <v>147</v>
      </c>
      <c r="G2754" s="84" t="s">
        <v>147</v>
      </c>
      <c r="H2754" s="85">
        <v>35550</v>
      </c>
      <c r="I2754" s="84" t="s">
        <v>148</v>
      </c>
      <c r="J2754" s="84" t="s">
        <v>10011</v>
      </c>
      <c r="K2754" s="84">
        <v>3400</v>
      </c>
      <c r="L2754" s="84" t="s">
        <v>266</v>
      </c>
      <c r="M2754" s="84">
        <v>2010391066</v>
      </c>
      <c r="N2754" s="86">
        <v>-20.2</v>
      </c>
      <c r="O2754" s="86">
        <v>20.2</v>
      </c>
      <c r="P2754" s="86">
        <v>0</v>
      </c>
      <c r="Q2754" s="84" t="s">
        <v>10012</v>
      </c>
      <c r="S2754" s="84">
        <v>2753</v>
      </c>
    </row>
    <row r="2755" spans="1:19" x14ac:dyDescent="0.3">
      <c r="A2755" s="84">
        <v>-39</v>
      </c>
      <c r="B2755" s="84">
        <v>18</v>
      </c>
      <c r="C2755" s="84" t="s">
        <v>10013</v>
      </c>
      <c r="D2755" s="84" t="s">
        <v>1460</v>
      </c>
      <c r="E2755" s="84" t="s">
        <v>146</v>
      </c>
      <c r="F2755" s="84" t="s">
        <v>10014</v>
      </c>
      <c r="G2755" s="84" t="s">
        <v>147</v>
      </c>
      <c r="H2755" s="85">
        <v>27347</v>
      </c>
      <c r="I2755" s="84" t="s">
        <v>516</v>
      </c>
      <c r="J2755" s="84" t="s">
        <v>10015</v>
      </c>
      <c r="K2755" s="84">
        <v>9320</v>
      </c>
      <c r="L2755" s="84" t="s">
        <v>147</v>
      </c>
      <c r="M2755" s="84">
        <v>1840039026</v>
      </c>
      <c r="N2755" s="86">
        <v>-20.2</v>
      </c>
      <c r="O2755" s="86">
        <v>20.2</v>
      </c>
      <c r="P2755" s="86">
        <v>0</v>
      </c>
      <c r="Q2755" s="84" t="s">
        <v>10016</v>
      </c>
      <c r="R2755" s="84" t="s">
        <v>220</v>
      </c>
      <c r="S2755" s="84">
        <v>2754</v>
      </c>
    </row>
    <row r="2756" spans="1:19" x14ac:dyDescent="0.3">
      <c r="A2756" s="84">
        <v>387</v>
      </c>
      <c r="B2756" s="84">
        <v>19</v>
      </c>
      <c r="C2756" s="84" t="s">
        <v>10017</v>
      </c>
      <c r="D2756" s="84" t="s">
        <v>10018</v>
      </c>
      <c r="E2756" s="84" t="s">
        <v>146</v>
      </c>
      <c r="F2756" s="84" t="s">
        <v>147</v>
      </c>
      <c r="G2756" s="84" t="s">
        <v>147</v>
      </c>
      <c r="H2756" s="85">
        <v>35320</v>
      </c>
      <c r="I2756" s="84" t="s">
        <v>148</v>
      </c>
      <c r="J2756" s="84" t="s">
        <v>10019</v>
      </c>
      <c r="K2756" s="84">
        <v>1110</v>
      </c>
      <c r="L2756" s="84" t="s">
        <v>330</v>
      </c>
      <c r="M2756" s="84">
        <v>1910387093</v>
      </c>
      <c r="N2756" s="86">
        <v>-20.2</v>
      </c>
      <c r="O2756" s="86">
        <v>20.2</v>
      </c>
      <c r="P2756" s="86">
        <v>0</v>
      </c>
      <c r="Q2756" s="84" t="s">
        <v>10020</v>
      </c>
      <c r="S2756" s="84">
        <v>2755</v>
      </c>
    </row>
    <row r="2757" spans="1:19" x14ac:dyDescent="0.3">
      <c r="A2757" s="84">
        <v>389</v>
      </c>
      <c r="B2757" s="84">
        <v>18</v>
      </c>
      <c r="C2757" s="84" t="s">
        <v>10021</v>
      </c>
      <c r="D2757" s="84" t="s">
        <v>10022</v>
      </c>
      <c r="E2757" s="84" t="s">
        <v>165</v>
      </c>
      <c r="F2757" s="84" t="s">
        <v>147</v>
      </c>
      <c r="G2757" s="84" t="s">
        <v>147</v>
      </c>
      <c r="H2757" s="85">
        <v>34212</v>
      </c>
      <c r="I2757" s="84" t="s">
        <v>495</v>
      </c>
      <c r="J2757" s="84" t="s">
        <v>10023</v>
      </c>
      <c r="K2757" s="84">
        <v>1220</v>
      </c>
      <c r="L2757" s="84" t="s">
        <v>150</v>
      </c>
      <c r="M2757" s="84">
        <v>1810389067</v>
      </c>
      <c r="N2757" s="86">
        <v>-20.2</v>
      </c>
      <c r="O2757" s="86">
        <v>20.2</v>
      </c>
      <c r="P2757" s="86">
        <v>0</v>
      </c>
      <c r="Q2757" s="84" t="s">
        <v>10024</v>
      </c>
      <c r="S2757" s="84">
        <v>2756</v>
      </c>
    </row>
    <row r="2758" spans="1:19" x14ac:dyDescent="0.3">
      <c r="A2758" s="84">
        <v>229</v>
      </c>
      <c r="B2758" s="84">
        <v>20</v>
      </c>
      <c r="C2758" s="84" t="s">
        <v>10025</v>
      </c>
      <c r="D2758" s="84" t="s">
        <v>1573</v>
      </c>
      <c r="E2758" s="84" t="s">
        <v>165</v>
      </c>
      <c r="F2758" s="84" t="s">
        <v>147</v>
      </c>
      <c r="G2758" s="84" t="s">
        <v>147</v>
      </c>
      <c r="H2758" s="85">
        <v>35815</v>
      </c>
      <c r="I2758" s="84" t="s">
        <v>240</v>
      </c>
      <c r="J2758" s="84" t="s">
        <v>10026</v>
      </c>
      <c r="K2758" s="84">
        <v>1080</v>
      </c>
      <c r="L2758" s="84" t="s">
        <v>343</v>
      </c>
      <c r="M2758" s="84">
        <v>2010229055</v>
      </c>
      <c r="N2758" s="86">
        <v>-20.2</v>
      </c>
      <c r="O2758" s="86">
        <v>20.2</v>
      </c>
      <c r="P2758" s="86">
        <v>0</v>
      </c>
      <c r="Q2758" s="84" t="s">
        <v>10027</v>
      </c>
      <c r="S2758" s="84">
        <v>2757</v>
      </c>
    </row>
    <row r="2759" spans="1:19" x14ac:dyDescent="0.3">
      <c r="A2759" s="84">
        <v>1389</v>
      </c>
      <c r="B2759" s="84">
        <v>18</v>
      </c>
      <c r="C2759" s="84" t="s">
        <v>10028</v>
      </c>
      <c r="D2759" s="84" t="s">
        <v>658</v>
      </c>
      <c r="E2759" s="84" t="s">
        <v>165</v>
      </c>
      <c r="F2759" s="84" t="s">
        <v>147</v>
      </c>
      <c r="G2759" s="84" t="s">
        <v>147</v>
      </c>
      <c r="H2759" s="85">
        <v>35002</v>
      </c>
      <c r="I2759" s="84" t="s">
        <v>148</v>
      </c>
      <c r="J2759" s="84" t="s">
        <v>10029</v>
      </c>
      <c r="K2759" s="84">
        <v>1220</v>
      </c>
      <c r="L2759" s="84" t="s">
        <v>150</v>
      </c>
      <c r="M2759" s="84">
        <v>1810389940</v>
      </c>
      <c r="N2759" s="86">
        <v>-20.2</v>
      </c>
      <c r="O2759" s="86">
        <v>20.2</v>
      </c>
      <c r="P2759" s="86">
        <v>0</v>
      </c>
      <c r="Q2759" s="84" t="s">
        <v>10030</v>
      </c>
      <c r="S2759" s="84">
        <v>2758</v>
      </c>
    </row>
    <row r="2760" spans="1:19" x14ac:dyDescent="0.3">
      <c r="A2760" s="84">
        <v>480</v>
      </c>
      <c r="B2760" s="84">
        <v>19</v>
      </c>
      <c r="C2760" s="84" t="s">
        <v>10031</v>
      </c>
      <c r="D2760" s="84" t="s">
        <v>415</v>
      </c>
      <c r="E2760" s="84" t="s">
        <v>146</v>
      </c>
      <c r="F2760" s="84" t="s">
        <v>147</v>
      </c>
      <c r="G2760" s="84" t="s">
        <v>147</v>
      </c>
      <c r="H2760" s="85">
        <v>35529</v>
      </c>
      <c r="I2760" s="84" t="s">
        <v>148</v>
      </c>
      <c r="J2760" s="84" t="s">
        <v>10032</v>
      </c>
      <c r="K2760" s="84">
        <v>2500</v>
      </c>
      <c r="L2760" s="84" t="s">
        <v>218</v>
      </c>
      <c r="M2760" s="84">
        <v>1910480033</v>
      </c>
      <c r="N2760" s="86">
        <v>-20.2</v>
      </c>
      <c r="O2760" s="86">
        <v>20.2</v>
      </c>
      <c r="P2760" s="86">
        <v>0</v>
      </c>
      <c r="Q2760" s="84" t="s">
        <v>10033</v>
      </c>
      <c r="S2760" s="84">
        <v>2759</v>
      </c>
    </row>
    <row r="2761" spans="1:19" x14ac:dyDescent="0.3">
      <c r="A2761" s="84">
        <v>387</v>
      </c>
      <c r="B2761" s="84">
        <v>18</v>
      </c>
      <c r="C2761" s="84" t="s">
        <v>10034</v>
      </c>
      <c r="D2761" s="84" t="s">
        <v>9575</v>
      </c>
      <c r="E2761" s="84" t="s">
        <v>165</v>
      </c>
      <c r="F2761" s="84" t="s">
        <v>147</v>
      </c>
      <c r="G2761" s="84" t="s">
        <v>147</v>
      </c>
      <c r="H2761" s="85">
        <v>34542</v>
      </c>
      <c r="I2761" s="84" t="s">
        <v>1119</v>
      </c>
      <c r="J2761" s="84" t="s">
        <v>10035</v>
      </c>
      <c r="K2761" s="84">
        <v>1090</v>
      </c>
      <c r="L2761" s="84" t="s">
        <v>1160</v>
      </c>
      <c r="M2761" s="84">
        <v>1810387094</v>
      </c>
      <c r="N2761" s="86">
        <v>-20.2</v>
      </c>
      <c r="O2761" s="86">
        <v>20.2</v>
      </c>
      <c r="P2761" s="86">
        <v>0</v>
      </c>
      <c r="Q2761" s="84" t="s">
        <v>10036</v>
      </c>
      <c r="S2761" s="84">
        <v>2760</v>
      </c>
    </row>
    <row r="2762" spans="1:19" x14ac:dyDescent="0.3">
      <c r="A2762" s="84">
        <v>1389</v>
      </c>
      <c r="B2762" s="84">
        <v>20</v>
      </c>
      <c r="C2762" s="84" t="s">
        <v>10037</v>
      </c>
      <c r="D2762" s="84" t="s">
        <v>10038</v>
      </c>
      <c r="E2762" s="84" t="s">
        <v>165</v>
      </c>
      <c r="F2762" s="84" t="s">
        <v>147</v>
      </c>
      <c r="G2762" s="84" t="s">
        <v>147</v>
      </c>
      <c r="H2762" s="85">
        <v>36631</v>
      </c>
      <c r="I2762" s="84" t="s">
        <v>1775</v>
      </c>
      <c r="J2762" s="84" t="s">
        <v>10039</v>
      </c>
      <c r="K2762" s="84">
        <v>1020</v>
      </c>
      <c r="L2762" s="84" t="s">
        <v>155</v>
      </c>
      <c r="M2762" s="84">
        <v>2000389007</v>
      </c>
      <c r="N2762" s="86">
        <v>-20.2</v>
      </c>
      <c r="O2762" s="86">
        <v>20.2</v>
      </c>
      <c r="P2762" s="86">
        <v>0</v>
      </c>
      <c r="Q2762" s="84" t="s">
        <v>10040</v>
      </c>
      <c r="R2762" s="84" t="s">
        <v>204</v>
      </c>
      <c r="S2762" s="84">
        <v>2761</v>
      </c>
    </row>
    <row r="2763" spans="1:19" x14ac:dyDescent="0.3">
      <c r="A2763" s="84">
        <v>-39</v>
      </c>
      <c r="B2763" s="84">
        <v>19</v>
      </c>
      <c r="C2763" s="84" t="s">
        <v>10041</v>
      </c>
      <c r="D2763" s="84" t="s">
        <v>10042</v>
      </c>
      <c r="E2763" s="84" t="s">
        <v>146</v>
      </c>
      <c r="F2763" s="84" t="s">
        <v>147</v>
      </c>
      <c r="G2763" s="84" t="s">
        <v>147</v>
      </c>
      <c r="H2763" s="85">
        <v>23006</v>
      </c>
      <c r="I2763" s="84" t="s">
        <v>228</v>
      </c>
      <c r="J2763" s="84" t="s">
        <v>10043</v>
      </c>
      <c r="K2763" s="84">
        <v>52538</v>
      </c>
      <c r="L2763" s="84" t="s">
        <v>147</v>
      </c>
      <c r="M2763" s="84">
        <v>1940039027</v>
      </c>
      <c r="N2763" s="86">
        <v>-20.2</v>
      </c>
      <c r="O2763" s="86">
        <v>20.2</v>
      </c>
      <c r="P2763" s="86">
        <v>0</v>
      </c>
      <c r="Q2763" s="84" t="s">
        <v>10044</v>
      </c>
      <c r="R2763" s="84" t="s">
        <v>220</v>
      </c>
      <c r="S2763" s="84">
        <v>2762</v>
      </c>
    </row>
    <row r="2764" spans="1:19" x14ac:dyDescent="0.3">
      <c r="A2764" s="84">
        <v>582</v>
      </c>
      <c r="B2764" s="84">
        <v>19</v>
      </c>
      <c r="C2764" s="84" t="s">
        <v>10045</v>
      </c>
      <c r="D2764" s="84" t="s">
        <v>1988</v>
      </c>
      <c r="E2764" s="84" t="s">
        <v>165</v>
      </c>
      <c r="F2764" s="84" t="s">
        <v>147</v>
      </c>
      <c r="G2764" s="84" t="s">
        <v>147</v>
      </c>
      <c r="H2764" s="85">
        <v>34984</v>
      </c>
      <c r="I2764" s="84" t="s">
        <v>1775</v>
      </c>
      <c r="J2764" s="84" t="s">
        <v>10046</v>
      </c>
      <c r="K2764" s="84">
        <v>2700</v>
      </c>
      <c r="L2764" s="84" t="s">
        <v>2692</v>
      </c>
      <c r="M2764" s="84">
        <v>1910582058</v>
      </c>
      <c r="N2764" s="86">
        <v>-20.2</v>
      </c>
      <c r="O2764" s="86">
        <v>20.2</v>
      </c>
      <c r="P2764" s="86">
        <v>0</v>
      </c>
      <c r="Q2764" s="84" t="s">
        <v>10047</v>
      </c>
      <c r="S2764" s="84">
        <v>2763</v>
      </c>
    </row>
    <row r="2765" spans="1:19" x14ac:dyDescent="0.3">
      <c r="A2765" s="84">
        <v>-41</v>
      </c>
      <c r="B2765" s="84">
        <v>19</v>
      </c>
      <c r="C2765" s="84" t="s">
        <v>10048</v>
      </c>
      <c r="D2765" s="84" t="s">
        <v>10049</v>
      </c>
      <c r="E2765" s="84" t="s">
        <v>146</v>
      </c>
      <c r="F2765" s="84" t="s">
        <v>147</v>
      </c>
      <c r="G2765" s="84" t="s">
        <v>239</v>
      </c>
      <c r="H2765" s="85">
        <v>30294</v>
      </c>
      <c r="I2765" s="84" t="s">
        <v>148</v>
      </c>
      <c r="J2765" s="84" t="s">
        <v>10050</v>
      </c>
      <c r="K2765" s="84">
        <v>1150</v>
      </c>
      <c r="L2765" s="84" t="s">
        <v>155</v>
      </c>
      <c r="M2765" s="84">
        <v>1930041006</v>
      </c>
      <c r="N2765" s="86">
        <v>-20.2</v>
      </c>
      <c r="O2765" s="86">
        <v>20.2</v>
      </c>
      <c r="P2765" s="86">
        <v>0</v>
      </c>
      <c r="Q2765" s="84" t="s">
        <v>10051</v>
      </c>
      <c r="R2765" s="84" t="s">
        <v>1396</v>
      </c>
      <c r="S2765" s="84">
        <v>2764</v>
      </c>
    </row>
    <row r="2766" spans="1:19" x14ac:dyDescent="0.3">
      <c r="A2766" s="84">
        <v>389</v>
      </c>
      <c r="B2766" s="84">
        <v>19</v>
      </c>
      <c r="C2766" s="84" t="s">
        <v>10052</v>
      </c>
      <c r="D2766" s="84" t="s">
        <v>10053</v>
      </c>
      <c r="E2766" s="84" t="s">
        <v>165</v>
      </c>
      <c r="F2766" s="84" t="s">
        <v>147</v>
      </c>
      <c r="G2766" s="84" t="s">
        <v>147</v>
      </c>
      <c r="H2766" s="85">
        <v>34699</v>
      </c>
      <c r="I2766" s="84" t="s">
        <v>148</v>
      </c>
      <c r="J2766" s="84" t="s">
        <v>10054</v>
      </c>
      <c r="K2766" s="84">
        <v>1050</v>
      </c>
      <c r="L2766" s="84" t="s">
        <v>192</v>
      </c>
      <c r="M2766" s="84">
        <v>1910389094</v>
      </c>
      <c r="N2766" s="86">
        <v>-20.2</v>
      </c>
      <c r="O2766" s="86">
        <v>20.2</v>
      </c>
      <c r="P2766" s="86">
        <v>0</v>
      </c>
      <c r="Q2766" s="84" t="s">
        <v>10055</v>
      </c>
      <c r="S2766" s="84">
        <v>2765</v>
      </c>
    </row>
    <row r="2767" spans="1:19" x14ac:dyDescent="0.3">
      <c r="A2767" s="84">
        <v>389</v>
      </c>
      <c r="B2767" s="84">
        <v>20</v>
      </c>
      <c r="C2767" s="84" t="s">
        <v>10052</v>
      </c>
      <c r="D2767" s="84" t="s">
        <v>7486</v>
      </c>
      <c r="E2767" s="84" t="s">
        <v>165</v>
      </c>
      <c r="F2767" s="84" t="s">
        <v>147</v>
      </c>
      <c r="G2767" s="84" t="s">
        <v>147</v>
      </c>
      <c r="H2767" s="85">
        <v>36871</v>
      </c>
      <c r="I2767" s="84" t="s">
        <v>1119</v>
      </c>
      <c r="J2767" s="84" t="s">
        <v>10056</v>
      </c>
      <c r="K2767" s="84">
        <v>9012</v>
      </c>
      <c r="L2767" s="84" t="s">
        <v>5789</v>
      </c>
      <c r="M2767" s="84">
        <v>2010389091</v>
      </c>
      <c r="N2767" s="86">
        <v>-20.2</v>
      </c>
      <c r="O2767" s="86">
        <v>20.2</v>
      </c>
      <c r="P2767" s="86">
        <v>0</v>
      </c>
      <c r="Q2767" s="84" t="s">
        <v>10057</v>
      </c>
      <c r="S2767" s="84">
        <v>2766</v>
      </c>
    </row>
    <row r="2768" spans="1:19" x14ac:dyDescent="0.3">
      <c r="A2768" s="84">
        <v>230</v>
      </c>
      <c r="B2768" s="84">
        <v>19</v>
      </c>
      <c r="C2768" s="84" t="s">
        <v>10052</v>
      </c>
      <c r="D2768" s="84" t="s">
        <v>10058</v>
      </c>
      <c r="E2768" s="84" t="s">
        <v>165</v>
      </c>
      <c r="F2768" s="84" t="s">
        <v>147</v>
      </c>
      <c r="G2768" s="84" t="s">
        <v>239</v>
      </c>
      <c r="H2768" s="85">
        <v>35577</v>
      </c>
      <c r="I2768" s="84" t="s">
        <v>1119</v>
      </c>
      <c r="J2768" s="84" t="s">
        <v>10059</v>
      </c>
      <c r="K2768" s="84">
        <v>1150</v>
      </c>
      <c r="L2768" s="84" t="s">
        <v>155</v>
      </c>
      <c r="M2768" s="84">
        <v>1910230049</v>
      </c>
      <c r="N2768" s="86">
        <v>-20.2</v>
      </c>
      <c r="O2768" s="86">
        <v>20.2</v>
      </c>
      <c r="P2768" s="86">
        <v>0</v>
      </c>
      <c r="Q2768" s="84" t="s">
        <v>10060</v>
      </c>
      <c r="S2768" s="84">
        <v>2767</v>
      </c>
    </row>
    <row r="2769" spans="1:19" x14ac:dyDescent="0.3">
      <c r="A2769" s="84">
        <v>389</v>
      </c>
      <c r="B2769" s="84">
        <v>19</v>
      </c>
      <c r="C2769" s="84" t="s">
        <v>10052</v>
      </c>
      <c r="D2769" s="84" t="s">
        <v>10061</v>
      </c>
      <c r="E2769" s="84" t="s">
        <v>165</v>
      </c>
      <c r="F2769" s="84" t="s">
        <v>147</v>
      </c>
      <c r="G2769" s="84" t="s">
        <v>147</v>
      </c>
      <c r="H2769" s="85">
        <v>34898</v>
      </c>
      <c r="I2769" s="84" t="s">
        <v>148</v>
      </c>
      <c r="J2769" s="84" t="s">
        <v>10062</v>
      </c>
      <c r="K2769" s="84">
        <v>2201</v>
      </c>
      <c r="L2769" s="84" t="s">
        <v>740</v>
      </c>
      <c r="M2769" s="84">
        <v>1910389153</v>
      </c>
      <c r="N2769" s="86">
        <v>-20.2</v>
      </c>
      <c r="O2769" s="86">
        <v>20.2</v>
      </c>
      <c r="P2769" s="86">
        <v>0</v>
      </c>
      <c r="Q2769" s="84" t="s">
        <v>10063</v>
      </c>
      <c r="S2769" s="84">
        <v>2768</v>
      </c>
    </row>
    <row r="2770" spans="1:19" x14ac:dyDescent="0.3">
      <c r="A2770" s="84">
        <v>1389</v>
      </c>
      <c r="B2770" s="84">
        <v>19</v>
      </c>
      <c r="C2770" s="84" t="s">
        <v>10064</v>
      </c>
      <c r="D2770" s="84" t="s">
        <v>10065</v>
      </c>
      <c r="E2770" s="84" t="s">
        <v>146</v>
      </c>
      <c r="F2770" s="84" t="s">
        <v>147</v>
      </c>
      <c r="G2770" s="84" t="s">
        <v>147</v>
      </c>
      <c r="H2770" s="85">
        <v>36724</v>
      </c>
      <c r="I2770" s="84" t="s">
        <v>1119</v>
      </c>
      <c r="J2770" s="84" t="s">
        <v>7487</v>
      </c>
      <c r="K2770" s="84">
        <v>1220</v>
      </c>
      <c r="L2770" s="84" t="s">
        <v>150</v>
      </c>
      <c r="M2770" s="84">
        <v>1910389207</v>
      </c>
      <c r="N2770" s="86">
        <v>-20.2</v>
      </c>
      <c r="O2770" s="86">
        <v>20.2</v>
      </c>
      <c r="P2770" s="86">
        <v>0</v>
      </c>
      <c r="Q2770" s="84" t="s">
        <v>10066</v>
      </c>
      <c r="S2770" s="84">
        <v>2769</v>
      </c>
    </row>
    <row r="2771" spans="1:19" x14ac:dyDescent="0.3">
      <c r="A2771" s="84">
        <v>582</v>
      </c>
      <c r="B2771" s="84">
        <v>20</v>
      </c>
      <c r="C2771" s="84" t="s">
        <v>10067</v>
      </c>
      <c r="D2771" s="84" t="s">
        <v>5227</v>
      </c>
      <c r="E2771" s="84" t="s">
        <v>165</v>
      </c>
      <c r="F2771" s="84" t="s">
        <v>147</v>
      </c>
      <c r="G2771" s="84" t="s">
        <v>147</v>
      </c>
      <c r="H2771" s="85">
        <v>35406</v>
      </c>
      <c r="I2771" s="84" t="s">
        <v>148</v>
      </c>
      <c r="J2771" s="84" t="s">
        <v>10068</v>
      </c>
      <c r="K2771" s="84">
        <v>2332</v>
      </c>
      <c r="L2771" s="84" t="s">
        <v>4329</v>
      </c>
      <c r="M2771" s="84">
        <v>2010582056</v>
      </c>
      <c r="N2771" s="86">
        <v>-20.2</v>
      </c>
      <c r="O2771" s="86">
        <v>20.2</v>
      </c>
      <c r="P2771" s="86">
        <v>0</v>
      </c>
      <c r="Q2771" s="84" t="s">
        <v>10069</v>
      </c>
      <c r="S2771" s="84">
        <v>2770</v>
      </c>
    </row>
    <row r="2772" spans="1:19" x14ac:dyDescent="0.3">
      <c r="A2772" s="84">
        <v>480</v>
      </c>
      <c r="B2772" s="84">
        <v>18</v>
      </c>
      <c r="C2772" s="84" t="s">
        <v>10070</v>
      </c>
      <c r="D2772" s="84" t="s">
        <v>6184</v>
      </c>
      <c r="E2772" s="84" t="s">
        <v>165</v>
      </c>
      <c r="F2772" s="84" t="s">
        <v>147</v>
      </c>
      <c r="G2772" s="84" t="s">
        <v>147</v>
      </c>
      <c r="H2772" s="85">
        <v>34599</v>
      </c>
      <c r="I2772" s="84" t="s">
        <v>148</v>
      </c>
      <c r="J2772" s="84" t="s">
        <v>10071</v>
      </c>
      <c r="K2772" s="84">
        <v>2542</v>
      </c>
      <c r="L2772" s="84" t="s">
        <v>4193</v>
      </c>
      <c r="M2772" s="84">
        <v>1810480031</v>
      </c>
      <c r="N2772" s="86">
        <v>-20.2</v>
      </c>
      <c r="O2772" s="86">
        <v>20.2</v>
      </c>
      <c r="P2772" s="86">
        <v>0</v>
      </c>
      <c r="Q2772" s="84" t="s">
        <v>10072</v>
      </c>
      <c r="S2772" s="84">
        <v>2771</v>
      </c>
    </row>
    <row r="2773" spans="1:19" x14ac:dyDescent="0.3">
      <c r="A2773" s="84">
        <v>390</v>
      </c>
      <c r="B2773" s="84">
        <v>19</v>
      </c>
      <c r="C2773" s="84" t="s">
        <v>10070</v>
      </c>
      <c r="D2773" s="84" t="s">
        <v>10073</v>
      </c>
      <c r="E2773" s="84" t="s">
        <v>165</v>
      </c>
      <c r="F2773" s="84" t="s">
        <v>147</v>
      </c>
      <c r="G2773" s="84" t="s">
        <v>239</v>
      </c>
      <c r="H2773" s="85">
        <v>32854</v>
      </c>
      <c r="I2773" s="84" t="s">
        <v>148</v>
      </c>
      <c r="J2773" s="84" t="s">
        <v>10074</v>
      </c>
      <c r="K2773" s="84">
        <v>1120</v>
      </c>
      <c r="L2773" s="84" t="s">
        <v>155</v>
      </c>
      <c r="M2773" s="84">
        <v>1910390050</v>
      </c>
      <c r="N2773" s="86">
        <v>-20.2</v>
      </c>
      <c r="O2773" s="86">
        <v>20.2</v>
      </c>
      <c r="P2773" s="86">
        <v>0</v>
      </c>
      <c r="Q2773" s="84" t="s">
        <v>10075</v>
      </c>
      <c r="S2773" s="84">
        <v>2772</v>
      </c>
    </row>
    <row r="2774" spans="1:19" x14ac:dyDescent="0.3">
      <c r="A2774" s="84">
        <v>1389</v>
      </c>
      <c r="B2774" s="84">
        <v>18</v>
      </c>
      <c r="C2774" s="84" t="s">
        <v>10076</v>
      </c>
      <c r="D2774" s="84" t="s">
        <v>222</v>
      </c>
      <c r="E2774" s="84" t="s">
        <v>146</v>
      </c>
      <c r="F2774" s="84" t="s">
        <v>147</v>
      </c>
      <c r="G2774" s="84" t="s">
        <v>147</v>
      </c>
      <c r="H2774" s="85">
        <v>22581</v>
      </c>
      <c r="I2774" s="84" t="s">
        <v>148</v>
      </c>
      <c r="J2774" s="84" t="s">
        <v>10077</v>
      </c>
      <c r="K2774" s="84">
        <v>3400</v>
      </c>
      <c r="L2774" s="84" t="s">
        <v>8864</v>
      </c>
      <c r="M2774" s="84">
        <v>1810389941</v>
      </c>
      <c r="N2774" s="86">
        <v>-20.2</v>
      </c>
      <c r="O2774" s="86">
        <v>20.2</v>
      </c>
      <c r="P2774" s="86">
        <v>0</v>
      </c>
      <c r="Q2774" s="84" t="s">
        <v>10078</v>
      </c>
      <c r="S2774" s="84">
        <v>2773</v>
      </c>
    </row>
    <row r="2775" spans="1:19" x14ac:dyDescent="0.3">
      <c r="A2775" s="84">
        <v>1389</v>
      </c>
      <c r="B2775" s="84">
        <v>19</v>
      </c>
      <c r="C2775" s="84" t="s">
        <v>10079</v>
      </c>
      <c r="D2775" s="84" t="s">
        <v>10080</v>
      </c>
      <c r="E2775" s="84" t="s">
        <v>146</v>
      </c>
      <c r="F2775" s="84" t="s">
        <v>147</v>
      </c>
      <c r="G2775" s="84" t="s">
        <v>147</v>
      </c>
      <c r="H2775" s="85">
        <v>36380</v>
      </c>
      <c r="I2775" s="84" t="s">
        <v>611</v>
      </c>
      <c r="J2775" s="84" t="s">
        <v>10081</v>
      </c>
      <c r="K2775" s="84">
        <v>1200</v>
      </c>
      <c r="L2775" s="84" t="s">
        <v>945</v>
      </c>
      <c r="M2775" s="84">
        <v>1910389208</v>
      </c>
      <c r="N2775" s="86">
        <v>-20.2</v>
      </c>
      <c r="O2775" s="86">
        <v>20.2</v>
      </c>
      <c r="P2775" s="86">
        <v>0</v>
      </c>
      <c r="Q2775" s="84" t="s">
        <v>10082</v>
      </c>
      <c r="S2775" s="84">
        <v>2774</v>
      </c>
    </row>
    <row r="2776" spans="1:19" x14ac:dyDescent="0.3">
      <c r="A2776" s="84">
        <v>-39</v>
      </c>
      <c r="B2776" s="84">
        <v>19</v>
      </c>
      <c r="C2776" s="84" t="s">
        <v>10083</v>
      </c>
      <c r="D2776" s="84" t="s">
        <v>2041</v>
      </c>
      <c r="E2776" s="84" t="s">
        <v>146</v>
      </c>
      <c r="F2776" s="84" t="s">
        <v>147</v>
      </c>
      <c r="G2776" s="84" t="s">
        <v>147</v>
      </c>
      <c r="H2776" s="85">
        <v>30537</v>
      </c>
      <c r="I2776" s="84" t="s">
        <v>228</v>
      </c>
      <c r="J2776" s="84" t="s">
        <v>10084</v>
      </c>
      <c r="K2776" s="84">
        <v>81541</v>
      </c>
      <c r="L2776" s="84" t="s">
        <v>147</v>
      </c>
      <c r="M2776" s="84">
        <v>1940039160</v>
      </c>
      <c r="N2776" s="86">
        <v>-20.2</v>
      </c>
      <c r="O2776" s="86">
        <v>20.2</v>
      </c>
      <c r="P2776" s="86">
        <v>0</v>
      </c>
      <c r="Q2776" s="84" t="s">
        <v>10085</v>
      </c>
      <c r="R2776" s="84" t="s">
        <v>220</v>
      </c>
      <c r="S2776" s="84">
        <v>2775</v>
      </c>
    </row>
    <row r="2777" spans="1:19" x14ac:dyDescent="0.3">
      <c r="A2777" s="84">
        <v>1389</v>
      </c>
      <c r="B2777" s="84">
        <v>18</v>
      </c>
      <c r="C2777" s="84" t="s">
        <v>10086</v>
      </c>
      <c r="D2777" s="84" t="s">
        <v>10087</v>
      </c>
      <c r="E2777" s="84" t="s">
        <v>146</v>
      </c>
      <c r="F2777" s="84" t="s">
        <v>147</v>
      </c>
      <c r="G2777" s="84" t="s">
        <v>147</v>
      </c>
      <c r="H2777" s="85">
        <v>35998</v>
      </c>
      <c r="I2777" s="84" t="s">
        <v>1119</v>
      </c>
      <c r="J2777" s="84" t="s">
        <v>10088</v>
      </c>
      <c r="K2777" s="84">
        <v>1200</v>
      </c>
      <c r="L2777" s="84" t="s">
        <v>945</v>
      </c>
      <c r="M2777" s="84">
        <v>1810389904</v>
      </c>
      <c r="N2777" s="86">
        <v>-20.2</v>
      </c>
      <c r="O2777" s="86">
        <v>20.2</v>
      </c>
      <c r="P2777" s="86">
        <v>0</v>
      </c>
      <c r="Q2777" s="84" t="s">
        <v>10089</v>
      </c>
      <c r="S2777" s="84">
        <v>2776</v>
      </c>
    </row>
    <row r="2778" spans="1:19" x14ac:dyDescent="0.3">
      <c r="A2778" s="84">
        <v>387</v>
      </c>
      <c r="B2778" s="84">
        <v>17</v>
      </c>
      <c r="C2778" s="84" t="s">
        <v>10090</v>
      </c>
      <c r="D2778" s="84" t="s">
        <v>10091</v>
      </c>
      <c r="E2778" s="84" t="s">
        <v>165</v>
      </c>
      <c r="F2778" s="84" t="s">
        <v>147</v>
      </c>
      <c r="G2778" s="84" t="s">
        <v>147</v>
      </c>
      <c r="H2778" s="85">
        <v>33350</v>
      </c>
      <c r="I2778" s="84" t="s">
        <v>449</v>
      </c>
      <c r="J2778" s="84" t="s">
        <v>10092</v>
      </c>
      <c r="K2778" s="84">
        <v>1040</v>
      </c>
      <c r="L2778" s="84" t="s">
        <v>620</v>
      </c>
      <c r="M2778" s="84">
        <v>1710387081</v>
      </c>
      <c r="N2778" s="86">
        <v>-20.2</v>
      </c>
      <c r="O2778" s="86">
        <v>20.2</v>
      </c>
      <c r="P2778" s="86">
        <v>0</v>
      </c>
      <c r="Q2778" s="84" t="s">
        <v>10093</v>
      </c>
      <c r="S2778" s="84">
        <v>2777</v>
      </c>
    </row>
    <row r="2779" spans="1:19" x14ac:dyDescent="0.3">
      <c r="A2779" s="84">
        <v>702</v>
      </c>
      <c r="B2779" s="84">
        <v>20</v>
      </c>
      <c r="C2779" s="84" t="s">
        <v>10094</v>
      </c>
      <c r="D2779" s="84" t="s">
        <v>1520</v>
      </c>
      <c r="E2779" s="84" t="s">
        <v>165</v>
      </c>
      <c r="F2779" s="84" t="s">
        <v>147</v>
      </c>
      <c r="G2779" s="84" t="s">
        <v>147</v>
      </c>
      <c r="H2779" s="85">
        <v>36937</v>
      </c>
      <c r="I2779" s="84" t="s">
        <v>148</v>
      </c>
      <c r="J2779" s="84" t="s">
        <v>10095</v>
      </c>
      <c r="K2779" s="84">
        <v>3400</v>
      </c>
      <c r="L2779" s="84" t="s">
        <v>10096</v>
      </c>
      <c r="M2779" s="84">
        <v>2010702021</v>
      </c>
      <c r="N2779" s="86">
        <v>-20.2</v>
      </c>
      <c r="O2779" s="86">
        <v>20.2</v>
      </c>
      <c r="P2779" s="86">
        <v>0</v>
      </c>
      <c r="Q2779" s="84" t="s">
        <v>10097</v>
      </c>
      <c r="S2779" s="84">
        <v>2778</v>
      </c>
    </row>
    <row r="2780" spans="1:19" x14ac:dyDescent="0.3">
      <c r="A2780" s="84">
        <v>229</v>
      </c>
      <c r="B2780" s="84">
        <v>19</v>
      </c>
      <c r="C2780" s="84" t="s">
        <v>10094</v>
      </c>
      <c r="D2780" s="84" t="s">
        <v>1491</v>
      </c>
      <c r="E2780" s="84" t="s">
        <v>165</v>
      </c>
      <c r="F2780" s="84" t="s">
        <v>147</v>
      </c>
      <c r="G2780" s="84" t="s">
        <v>147</v>
      </c>
      <c r="H2780" s="85">
        <v>36628</v>
      </c>
      <c r="I2780" s="84" t="s">
        <v>148</v>
      </c>
      <c r="J2780" s="84" t="s">
        <v>10098</v>
      </c>
      <c r="K2780" s="84">
        <v>3730</v>
      </c>
      <c r="L2780" s="84" t="s">
        <v>1782</v>
      </c>
      <c r="M2780" s="84">
        <v>1910229099</v>
      </c>
      <c r="N2780" s="86">
        <v>-20.2</v>
      </c>
      <c r="O2780" s="86">
        <v>20.2</v>
      </c>
      <c r="P2780" s="86">
        <v>0</v>
      </c>
      <c r="Q2780" s="84" t="s">
        <v>10099</v>
      </c>
      <c r="S2780" s="84">
        <v>2779</v>
      </c>
    </row>
    <row r="2781" spans="1:19" x14ac:dyDescent="0.3">
      <c r="A2781" s="84">
        <v>-39</v>
      </c>
      <c r="B2781" s="84">
        <v>19</v>
      </c>
      <c r="C2781" s="84" t="s">
        <v>10100</v>
      </c>
      <c r="D2781" s="84" t="s">
        <v>10101</v>
      </c>
      <c r="E2781" s="84" t="s">
        <v>165</v>
      </c>
      <c r="F2781" s="84" t="s">
        <v>1194</v>
      </c>
      <c r="G2781" s="84" t="s">
        <v>147</v>
      </c>
      <c r="H2781" s="85">
        <v>31018</v>
      </c>
      <c r="I2781" s="84" t="s">
        <v>148</v>
      </c>
      <c r="J2781" s="84" t="s">
        <v>10102</v>
      </c>
      <c r="K2781" s="84">
        <v>3422</v>
      </c>
      <c r="L2781" s="84" t="s">
        <v>10103</v>
      </c>
      <c r="M2781" s="84">
        <v>1940039176</v>
      </c>
      <c r="N2781" s="86">
        <v>-20.2</v>
      </c>
      <c r="O2781" s="86">
        <v>20.2</v>
      </c>
      <c r="P2781" s="86">
        <v>0</v>
      </c>
      <c r="Q2781" s="84" t="s">
        <v>10104</v>
      </c>
      <c r="R2781" s="84" t="s">
        <v>220</v>
      </c>
      <c r="S2781" s="84">
        <v>2780</v>
      </c>
    </row>
    <row r="2782" spans="1:19" x14ac:dyDescent="0.3">
      <c r="A2782" s="84">
        <v>390</v>
      </c>
      <c r="B2782" s="84">
        <v>19</v>
      </c>
      <c r="C2782" s="84" t="s">
        <v>10105</v>
      </c>
      <c r="D2782" s="84" t="s">
        <v>10106</v>
      </c>
      <c r="E2782" s="84" t="s">
        <v>165</v>
      </c>
      <c r="F2782" s="84" t="s">
        <v>1505</v>
      </c>
      <c r="G2782" s="84" t="s">
        <v>147</v>
      </c>
      <c r="H2782" s="85">
        <v>28438</v>
      </c>
      <c r="I2782" s="84" t="s">
        <v>148</v>
      </c>
      <c r="J2782" s="84" t="s">
        <v>10107</v>
      </c>
      <c r="K2782" s="84">
        <v>1100</v>
      </c>
      <c r="L2782" s="84" t="s">
        <v>168</v>
      </c>
      <c r="M2782" s="84">
        <v>1910390051</v>
      </c>
      <c r="N2782" s="86">
        <v>-20.2</v>
      </c>
      <c r="O2782" s="86">
        <v>20.2</v>
      </c>
      <c r="P2782" s="86">
        <v>0</v>
      </c>
      <c r="Q2782" s="84" t="s">
        <v>10108</v>
      </c>
      <c r="S2782" s="84">
        <v>2781</v>
      </c>
    </row>
    <row r="2783" spans="1:19" x14ac:dyDescent="0.3">
      <c r="A2783" s="84">
        <v>-39</v>
      </c>
      <c r="B2783" s="84">
        <v>19</v>
      </c>
      <c r="C2783" s="84" t="s">
        <v>10109</v>
      </c>
      <c r="D2783" s="84" t="s">
        <v>214</v>
      </c>
      <c r="E2783" s="84" t="s">
        <v>146</v>
      </c>
      <c r="F2783" s="84" t="s">
        <v>147</v>
      </c>
      <c r="G2783" s="84" t="s">
        <v>147</v>
      </c>
      <c r="H2783" s="85">
        <v>32665</v>
      </c>
      <c r="I2783" s="84" t="s">
        <v>228</v>
      </c>
      <c r="J2783" s="84" t="s">
        <v>10110</v>
      </c>
      <c r="K2783" s="84">
        <v>35428</v>
      </c>
      <c r="L2783" s="84" t="s">
        <v>147</v>
      </c>
      <c r="M2783" s="84">
        <v>1930039007</v>
      </c>
      <c r="N2783" s="86">
        <v>-20.2</v>
      </c>
      <c r="O2783" s="86">
        <v>20.2</v>
      </c>
      <c r="P2783" s="86">
        <v>0</v>
      </c>
      <c r="Q2783" s="84" t="s">
        <v>10111</v>
      </c>
      <c r="R2783" s="84" t="s">
        <v>220</v>
      </c>
      <c r="S2783" s="84">
        <v>2782</v>
      </c>
    </row>
    <row r="2784" spans="1:19" x14ac:dyDescent="0.3">
      <c r="A2784" s="84">
        <v>-39</v>
      </c>
      <c r="B2784" s="84">
        <v>18</v>
      </c>
      <c r="C2784" s="84" t="s">
        <v>10112</v>
      </c>
      <c r="D2784" s="84" t="s">
        <v>1455</v>
      </c>
      <c r="E2784" s="84" t="s">
        <v>165</v>
      </c>
      <c r="F2784" s="84" t="s">
        <v>147</v>
      </c>
      <c r="G2784" s="84" t="s">
        <v>529</v>
      </c>
      <c r="H2784" s="85">
        <v>31084</v>
      </c>
      <c r="I2784" s="84" t="s">
        <v>148</v>
      </c>
      <c r="J2784" s="84" t="s">
        <v>7540</v>
      </c>
      <c r="K2784" s="84">
        <v>8054</v>
      </c>
      <c r="L2784" s="84" t="s">
        <v>10113</v>
      </c>
      <c r="M2784" s="84">
        <v>1840039061</v>
      </c>
      <c r="N2784" s="86">
        <v>-20.2</v>
      </c>
      <c r="O2784" s="86">
        <v>20.2</v>
      </c>
      <c r="P2784" s="86">
        <v>0</v>
      </c>
      <c r="Q2784" s="84" t="s">
        <v>10114</v>
      </c>
      <c r="R2784" s="84" t="s">
        <v>220</v>
      </c>
      <c r="S2784" s="84">
        <v>2783</v>
      </c>
    </row>
    <row r="2785" spans="1:19" x14ac:dyDescent="0.3">
      <c r="A2785" s="84">
        <v>389</v>
      </c>
      <c r="B2785" s="84">
        <v>20</v>
      </c>
      <c r="C2785" s="84" t="s">
        <v>10115</v>
      </c>
      <c r="D2785" s="84" t="s">
        <v>10116</v>
      </c>
      <c r="E2785" s="84" t="s">
        <v>165</v>
      </c>
      <c r="F2785" s="84" t="s">
        <v>147</v>
      </c>
      <c r="G2785" s="84" t="s">
        <v>147</v>
      </c>
      <c r="H2785" s="85">
        <v>36455</v>
      </c>
      <c r="I2785" s="84" t="s">
        <v>148</v>
      </c>
      <c r="J2785" s="84" t="s">
        <v>10117</v>
      </c>
      <c r="K2785" s="84">
        <v>1100</v>
      </c>
      <c r="L2785" s="84" t="s">
        <v>168</v>
      </c>
      <c r="M2785" s="84">
        <v>2010389092</v>
      </c>
      <c r="N2785" s="86">
        <v>-20.2</v>
      </c>
      <c r="O2785" s="86">
        <v>20.2</v>
      </c>
      <c r="P2785" s="86">
        <v>0</v>
      </c>
      <c r="Q2785" s="84" t="s">
        <v>10118</v>
      </c>
      <c r="S2785" s="84">
        <v>2784</v>
      </c>
    </row>
    <row r="2786" spans="1:19" x14ac:dyDescent="0.3">
      <c r="A2786" s="84">
        <v>391</v>
      </c>
      <c r="B2786" s="84">
        <v>19</v>
      </c>
      <c r="C2786" s="84" t="s">
        <v>10119</v>
      </c>
      <c r="D2786" s="84" t="s">
        <v>587</v>
      </c>
      <c r="E2786" s="84" t="s">
        <v>165</v>
      </c>
      <c r="F2786" s="84" t="s">
        <v>147</v>
      </c>
      <c r="G2786" s="84" t="s">
        <v>147</v>
      </c>
      <c r="H2786" s="85">
        <v>34885</v>
      </c>
      <c r="I2786" s="84" t="s">
        <v>576</v>
      </c>
      <c r="J2786" s="84" t="s">
        <v>10120</v>
      </c>
      <c r="K2786" s="84">
        <v>1100</v>
      </c>
      <c r="L2786" s="84" t="s">
        <v>168</v>
      </c>
      <c r="M2786" s="84">
        <v>1910391025</v>
      </c>
      <c r="N2786" s="86">
        <v>-20.2</v>
      </c>
      <c r="O2786" s="86">
        <v>20.2</v>
      </c>
      <c r="P2786" s="86">
        <v>0</v>
      </c>
      <c r="Q2786" s="84" t="s">
        <v>10121</v>
      </c>
      <c r="S2786" s="84">
        <v>2785</v>
      </c>
    </row>
    <row r="2787" spans="1:19" x14ac:dyDescent="0.3">
      <c r="A2787" s="84">
        <v>388</v>
      </c>
      <c r="B2787" s="84">
        <v>19</v>
      </c>
      <c r="C2787" s="84" t="s">
        <v>10122</v>
      </c>
      <c r="D2787" s="84" t="s">
        <v>5570</v>
      </c>
      <c r="E2787" s="84" t="s">
        <v>146</v>
      </c>
      <c r="F2787" s="84" t="s">
        <v>147</v>
      </c>
      <c r="G2787" s="84" t="s">
        <v>239</v>
      </c>
      <c r="H2787" s="85">
        <v>22614</v>
      </c>
      <c r="I2787" s="84" t="s">
        <v>148</v>
      </c>
      <c r="J2787" s="84" t="s">
        <v>10123</v>
      </c>
      <c r="K2787" s="84">
        <v>1220</v>
      </c>
      <c r="L2787" s="84" t="s">
        <v>155</v>
      </c>
      <c r="M2787" s="84">
        <v>1910388050</v>
      </c>
      <c r="N2787" s="86">
        <v>-20.2</v>
      </c>
      <c r="O2787" s="86">
        <v>20.2</v>
      </c>
      <c r="P2787" s="86">
        <v>0</v>
      </c>
      <c r="Q2787" s="84" t="s">
        <v>10124</v>
      </c>
      <c r="S2787" s="84">
        <v>2786</v>
      </c>
    </row>
    <row r="2788" spans="1:19" x14ac:dyDescent="0.3">
      <c r="A2788" s="84">
        <v>1389</v>
      </c>
      <c r="B2788" s="84">
        <v>20</v>
      </c>
      <c r="C2788" s="84" t="s">
        <v>10125</v>
      </c>
      <c r="D2788" s="84" t="s">
        <v>3497</v>
      </c>
      <c r="E2788" s="84" t="s">
        <v>165</v>
      </c>
      <c r="F2788" s="84" t="s">
        <v>147</v>
      </c>
      <c r="G2788" s="84" t="s">
        <v>147</v>
      </c>
      <c r="H2788" s="85">
        <v>37539</v>
      </c>
      <c r="I2788" s="84" t="s">
        <v>201</v>
      </c>
      <c r="J2788" s="84" t="s">
        <v>10126</v>
      </c>
      <c r="K2788" s="84">
        <v>170003</v>
      </c>
      <c r="L2788" s="84" t="s">
        <v>10127</v>
      </c>
      <c r="M2788" s="84">
        <v>2010389235</v>
      </c>
      <c r="N2788" s="86">
        <v>-20.2</v>
      </c>
      <c r="O2788" s="86">
        <v>20.2</v>
      </c>
      <c r="P2788" s="86">
        <v>0</v>
      </c>
      <c r="Q2788" s="84" t="s">
        <v>10128</v>
      </c>
      <c r="S2788" s="84">
        <v>2787</v>
      </c>
    </row>
    <row r="2789" spans="1:19" x14ac:dyDescent="0.3">
      <c r="A2789" s="84">
        <v>-18</v>
      </c>
      <c r="B2789" s="84">
        <v>19</v>
      </c>
      <c r="C2789" s="84" t="s">
        <v>10129</v>
      </c>
      <c r="D2789" s="84" t="s">
        <v>10130</v>
      </c>
      <c r="E2789" s="84" t="s">
        <v>165</v>
      </c>
      <c r="F2789" s="84" t="s">
        <v>147</v>
      </c>
      <c r="G2789" s="84" t="s">
        <v>239</v>
      </c>
      <c r="H2789" s="85">
        <v>33985</v>
      </c>
      <c r="I2789" s="84" t="s">
        <v>558</v>
      </c>
      <c r="J2789" s="84" t="s">
        <v>10131</v>
      </c>
      <c r="K2789" s="84">
        <v>1030</v>
      </c>
      <c r="L2789" s="84" t="s">
        <v>277</v>
      </c>
      <c r="M2789" s="84">
        <v>1930018007</v>
      </c>
      <c r="N2789" s="86">
        <v>-20.2</v>
      </c>
      <c r="O2789" s="86">
        <v>20.2</v>
      </c>
      <c r="P2789" s="86">
        <v>0</v>
      </c>
      <c r="Q2789" s="84" t="s">
        <v>10132</v>
      </c>
      <c r="R2789" s="84" t="s">
        <v>225</v>
      </c>
      <c r="S2789" s="84">
        <v>2788</v>
      </c>
    </row>
    <row r="2790" spans="1:19" x14ac:dyDescent="0.3">
      <c r="A2790" s="84">
        <v>582</v>
      </c>
      <c r="B2790" s="84">
        <v>20</v>
      </c>
      <c r="C2790" s="84" t="s">
        <v>10133</v>
      </c>
      <c r="D2790" s="84" t="s">
        <v>10134</v>
      </c>
      <c r="E2790" s="84" t="s">
        <v>165</v>
      </c>
      <c r="F2790" s="84" t="s">
        <v>147</v>
      </c>
      <c r="G2790" s="84" t="s">
        <v>147</v>
      </c>
      <c r="H2790" s="85">
        <v>35194</v>
      </c>
      <c r="I2790" s="84" t="s">
        <v>148</v>
      </c>
      <c r="J2790" s="84" t="s">
        <v>10135</v>
      </c>
      <c r="K2790" s="84">
        <v>1160</v>
      </c>
      <c r="L2790" s="84" t="s">
        <v>423</v>
      </c>
      <c r="M2790" s="84">
        <v>2010582057</v>
      </c>
      <c r="N2790" s="86">
        <v>-20.2</v>
      </c>
      <c r="O2790" s="86">
        <v>20.2</v>
      </c>
      <c r="P2790" s="86">
        <v>0</v>
      </c>
      <c r="Q2790" s="84" t="s">
        <v>10136</v>
      </c>
      <c r="S2790" s="84">
        <v>2789</v>
      </c>
    </row>
    <row r="2791" spans="1:19" x14ac:dyDescent="0.3">
      <c r="A2791" s="84">
        <v>-45</v>
      </c>
      <c r="B2791" s="84">
        <v>20</v>
      </c>
      <c r="C2791" s="84" t="s">
        <v>10137</v>
      </c>
      <c r="D2791" s="84" t="s">
        <v>381</v>
      </c>
      <c r="E2791" s="84" t="s">
        <v>165</v>
      </c>
      <c r="F2791" s="84" t="s">
        <v>147</v>
      </c>
      <c r="G2791" s="84" t="s">
        <v>412</v>
      </c>
      <c r="H2791" s="85">
        <v>35607</v>
      </c>
      <c r="I2791" s="84" t="s">
        <v>148</v>
      </c>
      <c r="J2791" s="84" t="s">
        <v>10138</v>
      </c>
      <c r="K2791" s="84">
        <v>1100</v>
      </c>
      <c r="L2791" s="84" t="s">
        <v>168</v>
      </c>
      <c r="M2791" s="84">
        <v>2030045010</v>
      </c>
      <c r="N2791" s="86">
        <v>-20.2</v>
      </c>
      <c r="O2791" s="86">
        <v>20.2</v>
      </c>
      <c r="P2791" s="86">
        <v>0</v>
      </c>
      <c r="Q2791" s="84" t="s">
        <v>10139</v>
      </c>
      <c r="R2791" s="84" t="s">
        <v>492</v>
      </c>
      <c r="S2791" s="84">
        <v>2790</v>
      </c>
    </row>
    <row r="2792" spans="1:19" x14ac:dyDescent="0.3">
      <c r="A2792" s="84">
        <v>-41</v>
      </c>
      <c r="B2792" s="84">
        <v>19</v>
      </c>
      <c r="C2792" s="84" t="s">
        <v>10140</v>
      </c>
      <c r="D2792" s="84" t="s">
        <v>10141</v>
      </c>
      <c r="E2792" s="84" t="s">
        <v>146</v>
      </c>
      <c r="F2792" s="84" t="s">
        <v>147</v>
      </c>
      <c r="G2792" s="84" t="s">
        <v>239</v>
      </c>
      <c r="H2792" s="85">
        <v>32529</v>
      </c>
      <c r="I2792" s="84" t="s">
        <v>1274</v>
      </c>
      <c r="J2792" s="84" t="s">
        <v>10142</v>
      </c>
      <c r="K2792" s="84">
        <v>53347</v>
      </c>
      <c r="L2792" s="84" t="s">
        <v>10143</v>
      </c>
      <c r="M2792" s="84">
        <v>1930041003</v>
      </c>
      <c r="N2792" s="86">
        <v>-20.2</v>
      </c>
      <c r="O2792" s="86">
        <v>20.2</v>
      </c>
      <c r="P2792" s="86">
        <v>0</v>
      </c>
      <c r="Q2792" s="84" t="s">
        <v>10144</v>
      </c>
      <c r="R2792" s="84" t="s">
        <v>1396</v>
      </c>
      <c r="S2792" s="84">
        <v>2791</v>
      </c>
    </row>
    <row r="2793" spans="1:19" x14ac:dyDescent="0.3">
      <c r="A2793" s="84">
        <v>230</v>
      </c>
      <c r="B2793" s="84">
        <v>20</v>
      </c>
      <c r="C2793" s="84" t="s">
        <v>10145</v>
      </c>
      <c r="D2793" s="84" t="s">
        <v>10146</v>
      </c>
      <c r="E2793" s="84" t="s">
        <v>165</v>
      </c>
      <c r="F2793" s="84" t="s">
        <v>147</v>
      </c>
      <c r="G2793" s="84" t="s">
        <v>239</v>
      </c>
      <c r="H2793" s="85">
        <v>36256</v>
      </c>
      <c r="I2793" s="84" t="s">
        <v>611</v>
      </c>
      <c r="J2793" s="84" t="s">
        <v>10147</v>
      </c>
      <c r="K2793" s="84">
        <v>1190</v>
      </c>
      <c r="L2793" s="84" t="s">
        <v>253</v>
      </c>
      <c r="M2793" s="84">
        <v>2010230052</v>
      </c>
      <c r="N2793" s="86">
        <v>-20.2</v>
      </c>
      <c r="O2793" s="86">
        <v>20.2</v>
      </c>
      <c r="P2793" s="86">
        <v>0</v>
      </c>
      <c r="Q2793" s="84" t="s">
        <v>10148</v>
      </c>
      <c r="S2793" s="84">
        <v>2792</v>
      </c>
    </row>
    <row r="2794" spans="1:19" x14ac:dyDescent="0.3">
      <c r="A2794" s="84">
        <v>613</v>
      </c>
      <c r="B2794" s="84">
        <v>20</v>
      </c>
      <c r="C2794" s="84" t="s">
        <v>10149</v>
      </c>
      <c r="D2794" s="84" t="s">
        <v>10150</v>
      </c>
      <c r="E2794" s="84" t="s">
        <v>146</v>
      </c>
      <c r="F2794" s="84" t="s">
        <v>147</v>
      </c>
      <c r="G2794" s="84" t="s">
        <v>147</v>
      </c>
      <c r="H2794" s="85">
        <v>34905</v>
      </c>
      <c r="I2794" s="84" t="s">
        <v>1574</v>
      </c>
      <c r="J2794" s="84" t="s">
        <v>10151</v>
      </c>
      <c r="K2794" s="84">
        <v>72526</v>
      </c>
      <c r="L2794" s="84" t="s">
        <v>10152</v>
      </c>
      <c r="M2794" s="84">
        <v>2010613010</v>
      </c>
      <c r="N2794" s="86">
        <v>-20.2</v>
      </c>
      <c r="O2794" s="86">
        <v>20.2</v>
      </c>
      <c r="P2794" s="86">
        <v>0</v>
      </c>
      <c r="Q2794" s="84" t="s">
        <v>10153</v>
      </c>
      <c r="S2794" s="84">
        <v>2793</v>
      </c>
    </row>
    <row r="2795" spans="1:19" x14ac:dyDescent="0.3">
      <c r="A2795" s="84">
        <v>387</v>
      </c>
      <c r="B2795" s="84">
        <v>18</v>
      </c>
      <c r="C2795" s="84" t="s">
        <v>10154</v>
      </c>
      <c r="D2795" s="84" t="s">
        <v>678</v>
      </c>
      <c r="E2795" s="84" t="s">
        <v>165</v>
      </c>
      <c r="F2795" s="84" t="s">
        <v>147</v>
      </c>
      <c r="G2795" s="84" t="s">
        <v>147</v>
      </c>
      <c r="H2795" s="85">
        <v>34532</v>
      </c>
      <c r="I2795" s="84" t="s">
        <v>148</v>
      </c>
      <c r="J2795" s="84" t="s">
        <v>10155</v>
      </c>
      <c r="K2795" s="84">
        <v>1220</v>
      </c>
      <c r="L2795" s="84" t="s">
        <v>150</v>
      </c>
      <c r="M2795" s="84">
        <v>1810387048</v>
      </c>
      <c r="N2795" s="86">
        <v>-20.2</v>
      </c>
      <c r="O2795" s="86">
        <v>20.2</v>
      </c>
      <c r="P2795" s="86">
        <v>0</v>
      </c>
      <c r="Q2795" s="84" t="s">
        <v>10156</v>
      </c>
      <c r="S2795" s="84">
        <v>2794</v>
      </c>
    </row>
    <row r="2796" spans="1:19" x14ac:dyDescent="0.3">
      <c r="A2796" s="84">
        <v>387</v>
      </c>
      <c r="B2796" s="84">
        <v>19</v>
      </c>
      <c r="C2796" s="84" t="s">
        <v>10157</v>
      </c>
      <c r="D2796" s="84" t="s">
        <v>697</v>
      </c>
      <c r="E2796" s="84" t="s">
        <v>146</v>
      </c>
      <c r="F2796" s="84" t="s">
        <v>147</v>
      </c>
      <c r="G2796" s="84" t="s">
        <v>147</v>
      </c>
      <c r="H2796" s="85">
        <v>35692</v>
      </c>
      <c r="I2796" s="84" t="s">
        <v>148</v>
      </c>
      <c r="J2796" s="84" t="s">
        <v>10158</v>
      </c>
      <c r="K2796" s="84">
        <v>2171</v>
      </c>
      <c r="L2796" s="84" t="s">
        <v>10159</v>
      </c>
      <c r="M2796" s="84">
        <v>1910387094</v>
      </c>
      <c r="N2796" s="86">
        <v>-20.2</v>
      </c>
      <c r="O2796" s="86">
        <v>20.2</v>
      </c>
      <c r="P2796" s="86">
        <v>0</v>
      </c>
      <c r="Q2796" s="84" t="s">
        <v>10160</v>
      </c>
      <c r="S2796" s="84">
        <v>2795</v>
      </c>
    </row>
    <row r="2797" spans="1:19" x14ac:dyDescent="0.3">
      <c r="A2797" s="84">
        <v>-37</v>
      </c>
      <c r="B2797" s="84">
        <v>20</v>
      </c>
      <c r="C2797" s="84" t="s">
        <v>10161</v>
      </c>
      <c r="D2797" s="84" t="s">
        <v>2317</v>
      </c>
      <c r="E2797" s="84" t="s">
        <v>165</v>
      </c>
      <c r="F2797" s="84" t="s">
        <v>147</v>
      </c>
      <c r="G2797" s="84" t="s">
        <v>239</v>
      </c>
      <c r="H2797" s="85">
        <v>29277</v>
      </c>
      <c r="I2797" s="84" t="s">
        <v>148</v>
      </c>
      <c r="J2797" s="84" t="s">
        <v>10162</v>
      </c>
      <c r="K2797" s="84">
        <v>1060</v>
      </c>
      <c r="L2797" s="84" t="s">
        <v>147</v>
      </c>
      <c r="M2797" s="84">
        <v>2030037011</v>
      </c>
      <c r="N2797" s="86">
        <v>-20.2</v>
      </c>
      <c r="O2797" s="86">
        <v>20.2</v>
      </c>
      <c r="P2797" s="86">
        <v>0</v>
      </c>
      <c r="Q2797" s="84" t="s">
        <v>10163</v>
      </c>
      <c r="R2797" s="84" t="s">
        <v>913</v>
      </c>
      <c r="S2797" s="84">
        <v>2796</v>
      </c>
    </row>
    <row r="2798" spans="1:19" x14ac:dyDescent="0.3">
      <c r="A2798" s="84">
        <v>388</v>
      </c>
      <c r="B2798" s="84">
        <v>19</v>
      </c>
      <c r="C2798" s="84" t="s">
        <v>10164</v>
      </c>
      <c r="D2798" s="84" t="s">
        <v>5083</v>
      </c>
      <c r="E2798" s="84" t="s">
        <v>146</v>
      </c>
      <c r="F2798" s="84" t="s">
        <v>10165</v>
      </c>
      <c r="G2798" s="84" t="s">
        <v>529</v>
      </c>
      <c r="H2798" s="85">
        <v>26233</v>
      </c>
      <c r="I2798" s="84" t="s">
        <v>148</v>
      </c>
      <c r="J2798" s="84" t="s">
        <v>10166</v>
      </c>
      <c r="K2798" s="84">
        <v>1020</v>
      </c>
      <c r="L2798" s="84" t="s">
        <v>161</v>
      </c>
      <c r="M2798" s="84">
        <v>1910388051</v>
      </c>
      <c r="N2798" s="86">
        <v>-20.2</v>
      </c>
      <c r="O2798" s="86">
        <v>20.2</v>
      </c>
      <c r="P2798" s="86">
        <v>0</v>
      </c>
      <c r="Q2798" s="84" t="s">
        <v>10167</v>
      </c>
      <c r="S2798" s="84">
        <v>2797</v>
      </c>
    </row>
    <row r="2799" spans="1:19" x14ac:dyDescent="0.3">
      <c r="A2799" s="84">
        <v>-39</v>
      </c>
      <c r="B2799" s="84">
        <v>20</v>
      </c>
      <c r="C2799" s="84" t="s">
        <v>10168</v>
      </c>
      <c r="D2799" s="84" t="s">
        <v>10169</v>
      </c>
      <c r="E2799" s="84" t="s">
        <v>146</v>
      </c>
      <c r="F2799" s="84" t="s">
        <v>147</v>
      </c>
      <c r="G2799" s="84" t="s">
        <v>147</v>
      </c>
      <c r="H2799" s="85">
        <v>30335</v>
      </c>
      <c r="I2799" s="84" t="s">
        <v>228</v>
      </c>
      <c r="J2799" s="84" t="s">
        <v>10170</v>
      </c>
      <c r="K2799" s="84">
        <v>12930</v>
      </c>
      <c r="L2799" s="84" t="s">
        <v>10171</v>
      </c>
      <c r="M2799" s="84">
        <v>2030039059</v>
      </c>
      <c r="N2799" s="86">
        <v>-20.2</v>
      </c>
      <c r="O2799" s="86">
        <v>20.2</v>
      </c>
      <c r="P2799" s="86">
        <v>0</v>
      </c>
      <c r="Q2799" s="84" t="s">
        <v>10172</v>
      </c>
      <c r="R2799" s="84" t="s">
        <v>220</v>
      </c>
      <c r="S2799" s="84">
        <v>2798</v>
      </c>
    </row>
    <row r="2800" spans="1:19" x14ac:dyDescent="0.3">
      <c r="A2800" s="84">
        <v>1389</v>
      </c>
      <c r="B2800" s="84">
        <v>20</v>
      </c>
      <c r="C2800" s="84" t="s">
        <v>10173</v>
      </c>
      <c r="D2800" s="84" t="s">
        <v>3704</v>
      </c>
      <c r="E2800" s="84" t="s">
        <v>165</v>
      </c>
      <c r="F2800" s="84" t="s">
        <v>147</v>
      </c>
      <c r="G2800" s="84" t="s">
        <v>147</v>
      </c>
      <c r="H2800" s="85">
        <v>36624</v>
      </c>
      <c r="I2800" s="84" t="s">
        <v>1574</v>
      </c>
      <c r="J2800" s="84" t="s">
        <v>1776</v>
      </c>
      <c r="K2800" s="84">
        <v>1020</v>
      </c>
      <c r="L2800" s="84" t="s">
        <v>155</v>
      </c>
      <c r="M2800" s="84">
        <v>2000389003</v>
      </c>
      <c r="N2800" s="86">
        <v>-20.2</v>
      </c>
      <c r="O2800" s="86">
        <v>20.2</v>
      </c>
      <c r="P2800" s="86">
        <v>0</v>
      </c>
      <c r="Q2800" s="84" t="s">
        <v>10174</v>
      </c>
      <c r="R2800" s="84" t="s">
        <v>204</v>
      </c>
      <c r="S2800" s="84">
        <v>2799</v>
      </c>
    </row>
    <row r="2801" spans="1:19" x14ac:dyDescent="0.3">
      <c r="A2801" s="84">
        <v>1389</v>
      </c>
      <c r="B2801" s="84">
        <v>20</v>
      </c>
      <c r="C2801" s="84" t="s">
        <v>10175</v>
      </c>
      <c r="D2801" s="84" t="s">
        <v>10176</v>
      </c>
      <c r="E2801" s="84" t="s">
        <v>165</v>
      </c>
      <c r="F2801" s="84" t="s">
        <v>147</v>
      </c>
      <c r="G2801" s="84" t="s">
        <v>147</v>
      </c>
      <c r="H2801" s="85">
        <v>37121</v>
      </c>
      <c r="I2801" s="84" t="s">
        <v>148</v>
      </c>
      <c r="J2801" s="84" t="s">
        <v>10177</v>
      </c>
      <c r="K2801" s="84">
        <v>1200</v>
      </c>
      <c r="L2801" s="84" t="s">
        <v>945</v>
      </c>
      <c r="M2801" s="84">
        <v>2010389236</v>
      </c>
      <c r="N2801" s="86">
        <v>-20.2</v>
      </c>
      <c r="O2801" s="86">
        <v>20.2</v>
      </c>
      <c r="P2801" s="86">
        <v>0</v>
      </c>
      <c r="Q2801" s="84" t="s">
        <v>10178</v>
      </c>
      <c r="S2801" s="84">
        <v>2800</v>
      </c>
    </row>
    <row r="2802" spans="1:19" x14ac:dyDescent="0.3">
      <c r="A2802" s="84">
        <v>229</v>
      </c>
      <c r="B2802" s="84">
        <v>20</v>
      </c>
      <c r="C2802" s="84" t="s">
        <v>10179</v>
      </c>
      <c r="D2802" s="84" t="s">
        <v>10180</v>
      </c>
      <c r="E2802" s="84" t="s">
        <v>146</v>
      </c>
      <c r="F2802" s="84" t="s">
        <v>147</v>
      </c>
      <c r="G2802" s="84" t="s">
        <v>147</v>
      </c>
      <c r="H2802" s="85">
        <v>36537</v>
      </c>
      <c r="I2802" s="84" t="s">
        <v>148</v>
      </c>
      <c r="J2802" s="84" t="s">
        <v>10181</v>
      </c>
      <c r="K2802" s="84">
        <v>1040</v>
      </c>
      <c r="L2802" s="84" t="s">
        <v>620</v>
      </c>
      <c r="M2802" s="84">
        <v>2010229056</v>
      </c>
      <c r="N2802" s="86">
        <v>-20.2</v>
      </c>
      <c r="O2802" s="86">
        <v>20.2</v>
      </c>
      <c r="P2802" s="86">
        <v>0</v>
      </c>
      <c r="Q2802" s="84" t="s">
        <v>10182</v>
      </c>
      <c r="S2802" s="84">
        <v>2801</v>
      </c>
    </row>
    <row r="2803" spans="1:19" x14ac:dyDescent="0.3">
      <c r="A2803" s="84">
        <v>-39</v>
      </c>
      <c r="B2803" s="84">
        <v>19</v>
      </c>
      <c r="C2803" s="84" t="s">
        <v>10183</v>
      </c>
      <c r="D2803" s="84" t="s">
        <v>10184</v>
      </c>
      <c r="E2803" s="84" t="s">
        <v>146</v>
      </c>
      <c r="F2803" s="84" t="s">
        <v>147</v>
      </c>
      <c r="G2803" s="84" t="s">
        <v>3032</v>
      </c>
      <c r="H2803" s="85">
        <v>30919</v>
      </c>
      <c r="I2803" s="84" t="s">
        <v>228</v>
      </c>
      <c r="J2803" s="84" t="s">
        <v>10185</v>
      </c>
      <c r="K2803" s="84">
        <v>22527</v>
      </c>
      <c r="L2803" s="84" t="s">
        <v>147</v>
      </c>
      <c r="M2803" s="84">
        <v>1930039031</v>
      </c>
      <c r="N2803" s="86">
        <v>-20.2</v>
      </c>
      <c r="O2803" s="86">
        <v>20.2</v>
      </c>
      <c r="P2803" s="86">
        <v>0</v>
      </c>
      <c r="Q2803" s="84" t="s">
        <v>10186</v>
      </c>
      <c r="R2803" s="84" t="s">
        <v>220</v>
      </c>
      <c r="S2803" s="84">
        <v>2802</v>
      </c>
    </row>
    <row r="2804" spans="1:19" x14ac:dyDescent="0.3">
      <c r="A2804" s="84">
        <v>-39</v>
      </c>
      <c r="B2804" s="84">
        <v>19</v>
      </c>
      <c r="C2804" s="84" t="s">
        <v>10187</v>
      </c>
      <c r="D2804" s="84" t="s">
        <v>10188</v>
      </c>
      <c r="E2804" s="84" t="s">
        <v>146</v>
      </c>
      <c r="F2804" s="84" t="s">
        <v>147</v>
      </c>
      <c r="G2804" s="84" t="s">
        <v>239</v>
      </c>
      <c r="H2804" s="85">
        <v>35467</v>
      </c>
      <c r="I2804" s="84" t="s">
        <v>228</v>
      </c>
      <c r="J2804" s="84" t="s">
        <v>10189</v>
      </c>
      <c r="K2804" s="84">
        <v>22305</v>
      </c>
      <c r="L2804" s="84" t="s">
        <v>147</v>
      </c>
      <c r="M2804" s="84">
        <v>1940039032</v>
      </c>
      <c r="N2804" s="86">
        <v>-20.2</v>
      </c>
      <c r="O2804" s="86">
        <v>20.2</v>
      </c>
      <c r="P2804" s="86">
        <v>0</v>
      </c>
      <c r="Q2804" s="84" t="s">
        <v>10190</v>
      </c>
      <c r="R2804" s="84" t="s">
        <v>220</v>
      </c>
      <c r="S2804" s="84">
        <v>2803</v>
      </c>
    </row>
    <row r="2805" spans="1:19" x14ac:dyDescent="0.3">
      <c r="A2805" s="84">
        <v>702</v>
      </c>
      <c r="B2805" s="84">
        <v>19</v>
      </c>
      <c r="C2805" s="84" t="s">
        <v>10191</v>
      </c>
      <c r="D2805" s="84" t="s">
        <v>3116</v>
      </c>
      <c r="E2805" s="84" t="s">
        <v>165</v>
      </c>
      <c r="F2805" s="84" t="s">
        <v>147</v>
      </c>
      <c r="G2805" s="84" t="s">
        <v>147</v>
      </c>
      <c r="H2805" s="85">
        <v>35770</v>
      </c>
      <c r="I2805" s="84" t="s">
        <v>148</v>
      </c>
      <c r="J2805" s="84" t="s">
        <v>10192</v>
      </c>
      <c r="K2805" s="84">
        <v>1190</v>
      </c>
      <c r="L2805" s="84" t="s">
        <v>253</v>
      </c>
      <c r="M2805" s="84">
        <v>1910702044</v>
      </c>
      <c r="N2805" s="86">
        <v>-20.2</v>
      </c>
      <c r="O2805" s="86">
        <v>20.2</v>
      </c>
      <c r="P2805" s="86">
        <v>0</v>
      </c>
      <c r="Q2805" s="84" t="s">
        <v>10193</v>
      </c>
      <c r="S2805" s="84">
        <v>2804</v>
      </c>
    </row>
    <row r="2806" spans="1:19" x14ac:dyDescent="0.3">
      <c r="A2806" s="84">
        <v>582</v>
      </c>
      <c r="B2806" s="84">
        <v>19</v>
      </c>
      <c r="C2806" s="84" t="s">
        <v>10194</v>
      </c>
      <c r="D2806" s="84" t="s">
        <v>2136</v>
      </c>
      <c r="E2806" s="84" t="s">
        <v>165</v>
      </c>
      <c r="F2806" s="84" t="s">
        <v>147</v>
      </c>
      <c r="G2806" s="84" t="s">
        <v>147</v>
      </c>
      <c r="H2806" s="85">
        <v>33717</v>
      </c>
      <c r="I2806" s="84" t="s">
        <v>860</v>
      </c>
      <c r="J2806" s="84" t="s">
        <v>10195</v>
      </c>
      <c r="K2806" s="84">
        <v>3100</v>
      </c>
      <c r="L2806" s="84" t="s">
        <v>2481</v>
      </c>
      <c r="M2806" s="84">
        <v>1910582059</v>
      </c>
      <c r="N2806" s="86">
        <v>-20.2</v>
      </c>
      <c r="O2806" s="86">
        <v>20.2</v>
      </c>
      <c r="P2806" s="86">
        <v>0</v>
      </c>
      <c r="Q2806" s="84" t="s">
        <v>10196</v>
      </c>
      <c r="S2806" s="84">
        <v>2805</v>
      </c>
    </row>
    <row r="2807" spans="1:19" x14ac:dyDescent="0.3">
      <c r="A2807" s="84">
        <v>389</v>
      </c>
      <c r="B2807" s="84">
        <v>20</v>
      </c>
      <c r="C2807" s="84" t="s">
        <v>10197</v>
      </c>
      <c r="D2807" s="84" t="s">
        <v>859</v>
      </c>
      <c r="E2807" s="84" t="s">
        <v>165</v>
      </c>
      <c r="F2807" s="84" t="s">
        <v>147</v>
      </c>
      <c r="G2807" s="84" t="s">
        <v>147</v>
      </c>
      <c r="H2807" s="85">
        <v>36833</v>
      </c>
      <c r="I2807" s="84" t="s">
        <v>860</v>
      </c>
      <c r="J2807" s="84" t="s">
        <v>10198</v>
      </c>
      <c r="K2807" s="84">
        <v>2486</v>
      </c>
      <c r="L2807" s="84" t="s">
        <v>2418</v>
      </c>
      <c r="M2807" s="84">
        <v>2010389178</v>
      </c>
      <c r="N2807" s="86">
        <v>-20.2</v>
      </c>
      <c r="O2807" s="86">
        <v>20.2</v>
      </c>
      <c r="P2807" s="86">
        <v>0</v>
      </c>
      <c r="Q2807" s="84" t="s">
        <v>10199</v>
      </c>
      <c r="S2807" s="84">
        <v>2806</v>
      </c>
    </row>
    <row r="2808" spans="1:19" x14ac:dyDescent="0.3">
      <c r="A2808" s="84">
        <v>1389</v>
      </c>
      <c r="B2808" s="84">
        <v>20</v>
      </c>
      <c r="C2808" s="84" t="s">
        <v>10200</v>
      </c>
      <c r="D2808" s="84" t="s">
        <v>10201</v>
      </c>
      <c r="E2808" s="84" t="s">
        <v>146</v>
      </c>
      <c r="F2808" s="84" t="s">
        <v>147</v>
      </c>
      <c r="G2808" s="84" t="s">
        <v>147</v>
      </c>
      <c r="H2808" s="85">
        <v>37082</v>
      </c>
      <c r="I2808" s="84" t="s">
        <v>558</v>
      </c>
      <c r="J2808" s="84" t="s">
        <v>10202</v>
      </c>
      <c r="K2808" s="84">
        <v>1142</v>
      </c>
      <c r="L2808" s="84" t="s">
        <v>3497</v>
      </c>
      <c r="M2808" s="84">
        <v>2010389237</v>
      </c>
      <c r="N2808" s="86">
        <v>-20.2</v>
      </c>
      <c r="O2808" s="86">
        <v>20.2</v>
      </c>
      <c r="P2808" s="86">
        <v>0</v>
      </c>
      <c r="Q2808" s="84" t="s">
        <v>10203</v>
      </c>
      <c r="S2808" s="84">
        <v>2807</v>
      </c>
    </row>
    <row r="2809" spans="1:19" x14ac:dyDescent="0.3">
      <c r="A2809" s="84">
        <v>1389</v>
      </c>
      <c r="B2809" s="84">
        <v>20</v>
      </c>
      <c r="C2809" s="84" t="s">
        <v>10204</v>
      </c>
      <c r="D2809" s="84" t="s">
        <v>4427</v>
      </c>
      <c r="E2809" s="84" t="s">
        <v>146</v>
      </c>
      <c r="F2809" s="84" t="s">
        <v>147</v>
      </c>
      <c r="G2809" s="84" t="s">
        <v>147</v>
      </c>
      <c r="H2809" s="85">
        <v>35109</v>
      </c>
      <c r="I2809" s="84" t="s">
        <v>576</v>
      </c>
      <c r="J2809" s="84" t="s">
        <v>10205</v>
      </c>
      <c r="K2809" s="84">
        <v>1040</v>
      </c>
      <c r="L2809" s="84" t="s">
        <v>155</v>
      </c>
      <c r="M2809" s="84">
        <v>2000389001</v>
      </c>
      <c r="N2809" s="86">
        <v>-20.2</v>
      </c>
      <c r="O2809" s="86">
        <v>20.2</v>
      </c>
      <c r="P2809" s="86">
        <v>0</v>
      </c>
      <c r="Q2809" s="84" t="s">
        <v>10206</v>
      </c>
      <c r="R2809" s="84" t="s">
        <v>204</v>
      </c>
      <c r="S2809" s="84">
        <v>2808</v>
      </c>
    </row>
    <row r="2810" spans="1:19" x14ac:dyDescent="0.3">
      <c r="A2810" s="84">
        <v>390</v>
      </c>
      <c r="B2810" s="84">
        <v>19</v>
      </c>
      <c r="C2810" s="84" t="s">
        <v>10207</v>
      </c>
      <c r="D2810" s="84" t="s">
        <v>10208</v>
      </c>
      <c r="E2810" s="84" t="s">
        <v>165</v>
      </c>
      <c r="F2810" s="84" t="s">
        <v>147</v>
      </c>
      <c r="G2810" s="84" t="s">
        <v>430</v>
      </c>
      <c r="H2810" s="85">
        <v>30784</v>
      </c>
      <c r="I2810" s="84" t="s">
        <v>576</v>
      </c>
      <c r="J2810" s="84" t="s">
        <v>10209</v>
      </c>
      <c r="K2810" s="84">
        <v>1020</v>
      </c>
      <c r="L2810" s="84" t="s">
        <v>161</v>
      </c>
      <c r="M2810" s="84">
        <v>1910390052</v>
      </c>
      <c r="N2810" s="86">
        <v>-20.2</v>
      </c>
      <c r="O2810" s="86">
        <v>20.2</v>
      </c>
      <c r="P2810" s="86">
        <v>0</v>
      </c>
      <c r="Q2810" s="84" t="s">
        <v>10210</v>
      </c>
      <c r="S2810" s="84">
        <v>2809</v>
      </c>
    </row>
    <row r="2811" spans="1:19" x14ac:dyDescent="0.3">
      <c r="A2811" s="84">
        <v>390</v>
      </c>
      <c r="B2811" s="84">
        <v>19</v>
      </c>
      <c r="C2811" s="84" t="s">
        <v>10211</v>
      </c>
      <c r="D2811" s="84" t="s">
        <v>1024</v>
      </c>
      <c r="E2811" s="84" t="s">
        <v>146</v>
      </c>
      <c r="F2811" s="84" t="s">
        <v>147</v>
      </c>
      <c r="G2811" s="84" t="s">
        <v>239</v>
      </c>
      <c r="H2811" s="85">
        <v>33007</v>
      </c>
      <c r="I2811" s="84" t="s">
        <v>148</v>
      </c>
      <c r="J2811" s="84" t="s">
        <v>10212</v>
      </c>
      <c r="K2811" s="84">
        <v>1110</v>
      </c>
      <c r="L2811" s="84" t="s">
        <v>330</v>
      </c>
      <c r="M2811" s="84">
        <v>1910390053</v>
      </c>
      <c r="N2811" s="86">
        <v>-20.2</v>
      </c>
      <c r="O2811" s="86">
        <v>20.2</v>
      </c>
      <c r="P2811" s="86">
        <v>0</v>
      </c>
      <c r="Q2811" s="84" t="s">
        <v>10213</v>
      </c>
      <c r="S2811" s="84">
        <v>2810</v>
      </c>
    </row>
    <row r="2812" spans="1:19" x14ac:dyDescent="0.3">
      <c r="A2812" s="84">
        <v>391</v>
      </c>
      <c r="B2812" s="84">
        <v>19</v>
      </c>
      <c r="C2812" s="84" t="s">
        <v>10214</v>
      </c>
      <c r="D2812" s="84" t="s">
        <v>10215</v>
      </c>
      <c r="E2812" s="84" t="s">
        <v>165</v>
      </c>
      <c r="F2812" s="84" t="s">
        <v>147</v>
      </c>
      <c r="G2812" s="84" t="s">
        <v>147</v>
      </c>
      <c r="H2812" s="85">
        <v>36219</v>
      </c>
      <c r="I2812" s="84" t="s">
        <v>148</v>
      </c>
      <c r="J2812" s="84" t="s">
        <v>10216</v>
      </c>
      <c r="K2812" s="84">
        <v>1160</v>
      </c>
      <c r="L2812" s="84" t="s">
        <v>423</v>
      </c>
      <c r="M2812" s="84">
        <v>1910391076</v>
      </c>
      <c r="N2812" s="86">
        <v>-20.2</v>
      </c>
      <c r="O2812" s="86">
        <v>20.2</v>
      </c>
      <c r="P2812" s="86">
        <v>0</v>
      </c>
      <c r="Q2812" s="84" t="s">
        <v>10217</v>
      </c>
      <c r="S2812" s="84">
        <v>2811</v>
      </c>
    </row>
    <row r="2813" spans="1:19" x14ac:dyDescent="0.3">
      <c r="A2813" s="84">
        <v>1389</v>
      </c>
      <c r="B2813" s="84">
        <v>19</v>
      </c>
      <c r="C2813" s="84" t="s">
        <v>10218</v>
      </c>
      <c r="D2813" s="84" t="s">
        <v>1166</v>
      </c>
      <c r="E2813" s="84" t="s">
        <v>146</v>
      </c>
      <c r="F2813" s="84" t="s">
        <v>147</v>
      </c>
      <c r="G2813" s="84" t="s">
        <v>147</v>
      </c>
      <c r="H2813" s="85">
        <v>36726</v>
      </c>
      <c r="I2813" s="84" t="s">
        <v>148</v>
      </c>
      <c r="J2813" s="84" t="s">
        <v>10219</v>
      </c>
      <c r="K2813" s="84">
        <v>7474</v>
      </c>
      <c r="L2813" s="84" t="s">
        <v>10220</v>
      </c>
      <c r="M2813" s="84">
        <v>1910389209</v>
      </c>
      <c r="N2813" s="86">
        <v>-20.2</v>
      </c>
      <c r="O2813" s="86">
        <v>20.2</v>
      </c>
      <c r="P2813" s="86">
        <v>0</v>
      </c>
      <c r="Q2813" s="84" t="s">
        <v>10221</v>
      </c>
      <c r="S2813" s="84">
        <v>2812</v>
      </c>
    </row>
    <row r="2814" spans="1:19" x14ac:dyDescent="0.3">
      <c r="A2814" s="84">
        <v>229</v>
      </c>
      <c r="B2814" s="84">
        <v>19</v>
      </c>
      <c r="C2814" s="84" t="s">
        <v>10222</v>
      </c>
      <c r="D2814" s="84" t="s">
        <v>1460</v>
      </c>
      <c r="E2814" s="84" t="s">
        <v>146</v>
      </c>
      <c r="F2814" s="84" t="s">
        <v>147</v>
      </c>
      <c r="G2814" s="84" t="s">
        <v>147</v>
      </c>
      <c r="H2814" s="85">
        <v>35816</v>
      </c>
      <c r="I2814" s="84" t="s">
        <v>148</v>
      </c>
      <c r="J2814" s="84" t="s">
        <v>10223</v>
      </c>
      <c r="K2814" s="84">
        <v>4753</v>
      </c>
      <c r="L2814" s="84" t="s">
        <v>10224</v>
      </c>
      <c r="M2814" s="84">
        <v>1910229100</v>
      </c>
      <c r="N2814" s="86">
        <v>-20.2</v>
      </c>
      <c r="O2814" s="86">
        <v>20.2</v>
      </c>
      <c r="P2814" s="86">
        <v>0</v>
      </c>
      <c r="Q2814" s="84" t="s">
        <v>10225</v>
      </c>
      <c r="S2814" s="84">
        <v>2813</v>
      </c>
    </row>
    <row r="2815" spans="1:19" x14ac:dyDescent="0.3">
      <c r="A2815" s="84">
        <v>390</v>
      </c>
      <c r="B2815" s="84">
        <v>19</v>
      </c>
      <c r="C2815" s="84" t="s">
        <v>10226</v>
      </c>
      <c r="D2815" s="84" t="s">
        <v>5425</v>
      </c>
      <c r="E2815" s="84" t="s">
        <v>146</v>
      </c>
      <c r="F2815" s="84" t="s">
        <v>147</v>
      </c>
      <c r="G2815" s="84" t="s">
        <v>430</v>
      </c>
      <c r="H2815" s="85">
        <v>31739</v>
      </c>
      <c r="I2815" s="84" t="s">
        <v>148</v>
      </c>
      <c r="J2815" s="84" t="s">
        <v>10227</v>
      </c>
      <c r="K2815" s="84">
        <v>1210</v>
      </c>
      <c r="L2815" s="84" t="s">
        <v>261</v>
      </c>
      <c r="M2815" s="84">
        <v>1910390054</v>
      </c>
      <c r="N2815" s="86">
        <v>-20.2</v>
      </c>
      <c r="O2815" s="86">
        <v>20.2</v>
      </c>
      <c r="P2815" s="86">
        <v>0</v>
      </c>
      <c r="Q2815" s="84" t="s">
        <v>10228</v>
      </c>
      <c r="S2815" s="84">
        <v>2814</v>
      </c>
    </row>
    <row r="2816" spans="1:19" x14ac:dyDescent="0.3">
      <c r="A2816" s="84">
        <v>702</v>
      </c>
      <c r="B2816" s="84">
        <v>19</v>
      </c>
      <c r="C2816" s="84" t="s">
        <v>10229</v>
      </c>
      <c r="D2816" s="84" t="s">
        <v>5227</v>
      </c>
      <c r="E2816" s="84" t="s">
        <v>165</v>
      </c>
      <c r="F2816" s="84" t="s">
        <v>147</v>
      </c>
      <c r="G2816" s="84" t="s">
        <v>147</v>
      </c>
      <c r="H2816" s="85">
        <v>35142</v>
      </c>
      <c r="I2816" s="84" t="s">
        <v>148</v>
      </c>
      <c r="J2816" s="84" t="s">
        <v>10230</v>
      </c>
      <c r="K2816" s="84">
        <v>1230</v>
      </c>
      <c r="L2816" s="84" t="s">
        <v>208</v>
      </c>
      <c r="M2816" s="84">
        <v>1910702045</v>
      </c>
      <c r="N2816" s="86">
        <v>-20.2</v>
      </c>
      <c r="O2816" s="86">
        <v>20.2</v>
      </c>
      <c r="P2816" s="86">
        <v>0</v>
      </c>
      <c r="Q2816" s="84" t="s">
        <v>10231</v>
      </c>
      <c r="S2816" s="84">
        <v>2815</v>
      </c>
    </row>
    <row r="2817" spans="1:19" x14ac:dyDescent="0.3">
      <c r="A2817" s="84">
        <v>230</v>
      </c>
      <c r="B2817" s="84">
        <v>19</v>
      </c>
      <c r="C2817" s="84" t="s">
        <v>10229</v>
      </c>
      <c r="D2817" s="84" t="s">
        <v>678</v>
      </c>
      <c r="E2817" s="84" t="s">
        <v>165</v>
      </c>
      <c r="F2817" s="84" t="s">
        <v>147</v>
      </c>
      <c r="G2817" s="84" t="s">
        <v>6301</v>
      </c>
      <c r="H2817" s="85">
        <v>31831</v>
      </c>
      <c r="I2817" s="84" t="s">
        <v>148</v>
      </c>
      <c r="J2817" s="84" t="s">
        <v>10232</v>
      </c>
      <c r="K2817" s="84">
        <v>1170</v>
      </c>
      <c r="L2817" s="84" t="s">
        <v>248</v>
      </c>
      <c r="M2817" s="84">
        <v>1910230050</v>
      </c>
      <c r="N2817" s="86">
        <v>-20.2</v>
      </c>
      <c r="O2817" s="86">
        <v>20.2</v>
      </c>
      <c r="P2817" s="86">
        <v>0</v>
      </c>
      <c r="Q2817" s="84" t="s">
        <v>10233</v>
      </c>
      <c r="S2817" s="84">
        <v>2816</v>
      </c>
    </row>
    <row r="2818" spans="1:19" x14ac:dyDescent="0.3">
      <c r="A2818" s="84">
        <v>-39</v>
      </c>
      <c r="B2818" s="84">
        <v>19</v>
      </c>
      <c r="C2818" s="84" t="s">
        <v>10229</v>
      </c>
      <c r="D2818" s="84" t="s">
        <v>10234</v>
      </c>
      <c r="E2818" s="84" t="s">
        <v>10235</v>
      </c>
      <c r="F2818" s="84" t="s">
        <v>147</v>
      </c>
      <c r="G2818" s="84" t="s">
        <v>10236</v>
      </c>
      <c r="H2818" s="85">
        <v>34876</v>
      </c>
      <c r="I2818" s="84" t="s">
        <v>228</v>
      </c>
      <c r="J2818" s="84" t="s">
        <v>10237</v>
      </c>
      <c r="K2818" s="84">
        <v>38302</v>
      </c>
      <c r="L2818" s="84" t="s">
        <v>147</v>
      </c>
      <c r="M2818" s="84">
        <v>1930039015</v>
      </c>
      <c r="N2818" s="86">
        <v>-20.2</v>
      </c>
      <c r="O2818" s="86">
        <v>20.2</v>
      </c>
      <c r="P2818" s="86">
        <v>0</v>
      </c>
      <c r="Q2818" s="84" t="s">
        <v>10238</v>
      </c>
      <c r="R2818" s="84" t="s">
        <v>220</v>
      </c>
      <c r="S2818" s="84">
        <v>2817</v>
      </c>
    </row>
    <row r="2819" spans="1:19" x14ac:dyDescent="0.3">
      <c r="A2819" s="84">
        <v>-46</v>
      </c>
      <c r="B2819" s="84">
        <v>20</v>
      </c>
      <c r="C2819" s="84" t="s">
        <v>10229</v>
      </c>
      <c r="D2819" s="84" t="s">
        <v>3079</v>
      </c>
      <c r="E2819" s="84" t="s">
        <v>165</v>
      </c>
      <c r="F2819" s="84" t="s">
        <v>147</v>
      </c>
      <c r="G2819" s="84" t="s">
        <v>7791</v>
      </c>
      <c r="H2819" s="85">
        <v>32531</v>
      </c>
      <c r="I2819" s="84" t="s">
        <v>148</v>
      </c>
      <c r="J2819" s="84" t="s">
        <v>10239</v>
      </c>
      <c r="K2819" s="84">
        <v>1120</v>
      </c>
      <c r="L2819" s="84" t="s">
        <v>272</v>
      </c>
      <c r="M2819" s="84">
        <v>2030046018</v>
      </c>
      <c r="N2819" s="86">
        <v>-20.2</v>
      </c>
      <c r="O2819" s="86">
        <v>20.2</v>
      </c>
      <c r="P2819" s="86">
        <v>0</v>
      </c>
      <c r="Q2819" s="84" t="s">
        <v>10240</v>
      </c>
      <c r="R2819" s="84" t="s">
        <v>723</v>
      </c>
      <c r="S2819" s="84">
        <v>2818</v>
      </c>
    </row>
    <row r="2820" spans="1:19" x14ac:dyDescent="0.3">
      <c r="A2820" s="84">
        <v>389</v>
      </c>
      <c r="B2820" s="84">
        <v>17</v>
      </c>
      <c r="C2820" s="84" t="s">
        <v>10229</v>
      </c>
      <c r="D2820" s="84" t="s">
        <v>2195</v>
      </c>
      <c r="E2820" s="84" t="s">
        <v>165</v>
      </c>
      <c r="F2820" s="84" t="s">
        <v>147</v>
      </c>
      <c r="G2820" s="84" t="s">
        <v>147</v>
      </c>
      <c r="H2820" s="85">
        <v>32751</v>
      </c>
      <c r="I2820" s="84" t="s">
        <v>148</v>
      </c>
      <c r="J2820" s="84" t="s">
        <v>10241</v>
      </c>
      <c r="K2820" s="84">
        <v>2285</v>
      </c>
      <c r="L2820" s="84" t="s">
        <v>10242</v>
      </c>
      <c r="M2820" s="84">
        <v>1710389180</v>
      </c>
      <c r="N2820" s="86">
        <v>-20.2</v>
      </c>
      <c r="O2820" s="86">
        <v>20.2</v>
      </c>
      <c r="P2820" s="86">
        <v>0</v>
      </c>
      <c r="Q2820" s="84" t="s">
        <v>10243</v>
      </c>
      <c r="S2820" s="84">
        <v>2819</v>
      </c>
    </row>
    <row r="2821" spans="1:19" x14ac:dyDescent="0.3">
      <c r="A2821" s="84">
        <v>-39</v>
      </c>
      <c r="B2821" s="84">
        <v>18</v>
      </c>
      <c r="C2821" s="84" t="s">
        <v>10244</v>
      </c>
      <c r="D2821" s="84" t="s">
        <v>1460</v>
      </c>
      <c r="E2821" s="84" t="s">
        <v>146</v>
      </c>
      <c r="F2821" s="84" t="s">
        <v>147</v>
      </c>
      <c r="G2821" s="84" t="s">
        <v>147</v>
      </c>
      <c r="H2821" s="85">
        <v>30609</v>
      </c>
      <c r="I2821" s="84" t="s">
        <v>148</v>
      </c>
      <c r="J2821" s="84" t="s">
        <v>10245</v>
      </c>
      <c r="K2821" s="84">
        <v>1220</v>
      </c>
      <c r="L2821" s="84" t="s">
        <v>150</v>
      </c>
      <c r="M2821" s="84">
        <v>1840039003</v>
      </c>
      <c r="N2821" s="86">
        <v>-20.2</v>
      </c>
      <c r="O2821" s="86">
        <v>20.2</v>
      </c>
      <c r="P2821" s="86">
        <v>0</v>
      </c>
      <c r="Q2821" s="84" t="s">
        <v>10246</v>
      </c>
      <c r="R2821" s="84" t="s">
        <v>220</v>
      </c>
      <c r="S2821" s="84">
        <v>2820</v>
      </c>
    </row>
    <row r="2822" spans="1:19" x14ac:dyDescent="0.3">
      <c r="A2822" s="84">
        <v>-18</v>
      </c>
      <c r="B2822" s="84">
        <v>20</v>
      </c>
      <c r="C2822" s="84" t="s">
        <v>10247</v>
      </c>
      <c r="D2822" s="84" t="s">
        <v>3146</v>
      </c>
      <c r="E2822" s="84" t="s">
        <v>165</v>
      </c>
      <c r="F2822" s="84" t="s">
        <v>147</v>
      </c>
      <c r="G2822" s="84" t="s">
        <v>147</v>
      </c>
      <c r="H2822" s="85">
        <v>25219</v>
      </c>
      <c r="I2822" s="84" t="s">
        <v>148</v>
      </c>
      <c r="J2822" s="84" t="s">
        <v>10248</v>
      </c>
      <c r="K2822" s="84">
        <v>2325</v>
      </c>
      <c r="L2822" s="84" t="s">
        <v>5770</v>
      </c>
      <c r="M2822" s="84">
        <v>2030018013</v>
      </c>
      <c r="N2822" s="86">
        <v>-20.2</v>
      </c>
      <c r="O2822" s="86">
        <v>20.2</v>
      </c>
      <c r="P2822" s="86">
        <v>0</v>
      </c>
      <c r="Q2822" s="84" t="s">
        <v>10249</v>
      </c>
      <c r="R2822" s="84" t="s">
        <v>225</v>
      </c>
      <c r="S2822" s="84">
        <v>2821</v>
      </c>
    </row>
    <row r="2823" spans="1:19" x14ac:dyDescent="0.3">
      <c r="A2823" s="84">
        <v>582</v>
      </c>
      <c r="B2823" s="84">
        <v>20</v>
      </c>
      <c r="C2823" s="84" t="s">
        <v>10250</v>
      </c>
      <c r="D2823" s="84" t="s">
        <v>884</v>
      </c>
      <c r="E2823" s="84" t="s">
        <v>165</v>
      </c>
      <c r="F2823" s="84" t="s">
        <v>147</v>
      </c>
      <c r="G2823" s="84" t="s">
        <v>147</v>
      </c>
      <c r="H2823" s="85">
        <v>34575</v>
      </c>
      <c r="I2823" s="84" t="s">
        <v>148</v>
      </c>
      <c r="J2823" s="84" t="s">
        <v>10251</v>
      </c>
      <c r="K2823" s="84">
        <v>1100</v>
      </c>
      <c r="L2823" s="84" t="s">
        <v>168</v>
      </c>
      <c r="M2823" s="84">
        <v>2010582058</v>
      </c>
      <c r="N2823" s="86">
        <v>-20.2</v>
      </c>
      <c r="O2823" s="86">
        <v>20.2</v>
      </c>
      <c r="P2823" s="86">
        <v>0</v>
      </c>
      <c r="Q2823" s="84" t="s">
        <v>10252</v>
      </c>
      <c r="S2823" s="84">
        <v>2822</v>
      </c>
    </row>
    <row r="2824" spans="1:19" x14ac:dyDescent="0.3">
      <c r="A2824" s="84">
        <v>702</v>
      </c>
      <c r="B2824" s="84">
        <v>20</v>
      </c>
      <c r="C2824" s="84" t="s">
        <v>10253</v>
      </c>
      <c r="D2824" s="84" t="s">
        <v>5606</v>
      </c>
      <c r="E2824" s="84" t="s">
        <v>165</v>
      </c>
      <c r="F2824" s="84" t="s">
        <v>147</v>
      </c>
      <c r="G2824" s="84" t="s">
        <v>147</v>
      </c>
      <c r="H2824" s="85">
        <v>35763</v>
      </c>
      <c r="I2824" s="84" t="s">
        <v>228</v>
      </c>
      <c r="J2824" s="84" t="s">
        <v>10254</v>
      </c>
      <c r="K2824" s="84">
        <v>1030</v>
      </c>
      <c r="L2824" s="84" t="s">
        <v>155</v>
      </c>
      <c r="M2824" s="84">
        <v>2010702029</v>
      </c>
      <c r="N2824" s="86">
        <v>-20.2</v>
      </c>
      <c r="O2824" s="86">
        <v>20.2</v>
      </c>
      <c r="P2824" s="86">
        <v>0</v>
      </c>
      <c r="Q2824" s="84" t="s">
        <v>10255</v>
      </c>
      <c r="R2824" s="84" t="s">
        <v>204</v>
      </c>
      <c r="S2824" s="84">
        <v>2823</v>
      </c>
    </row>
    <row r="2825" spans="1:19" x14ac:dyDescent="0.3">
      <c r="A2825" s="84">
        <v>702</v>
      </c>
      <c r="B2825" s="84">
        <v>18</v>
      </c>
      <c r="C2825" s="84" t="s">
        <v>10256</v>
      </c>
      <c r="D2825" s="84" t="s">
        <v>415</v>
      </c>
      <c r="E2825" s="84" t="s">
        <v>146</v>
      </c>
      <c r="F2825" s="84" t="s">
        <v>147</v>
      </c>
      <c r="G2825" s="84" t="s">
        <v>147</v>
      </c>
      <c r="H2825" s="85">
        <v>35899</v>
      </c>
      <c r="I2825" s="84" t="s">
        <v>148</v>
      </c>
      <c r="J2825" s="84" t="s">
        <v>10257</v>
      </c>
      <c r="K2825" s="84">
        <v>1050</v>
      </c>
      <c r="L2825" s="84" t="s">
        <v>192</v>
      </c>
      <c r="M2825" s="84">
        <v>1810702022</v>
      </c>
      <c r="N2825" s="86">
        <v>-20.2</v>
      </c>
      <c r="O2825" s="86">
        <v>20.2</v>
      </c>
      <c r="P2825" s="86">
        <v>0</v>
      </c>
      <c r="Q2825" s="84" t="s">
        <v>10258</v>
      </c>
      <c r="S2825" s="84">
        <v>2824</v>
      </c>
    </row>
    <row r="2826" spans="1:19" x14ac:dyDescent="0.3">
      <c r="A2826" s="84">
        <v>-36</v>
      </c>
      <c r="B2826" s="84">
        <v>19</v>
      </c>
      <c r="C2826" s="84" t="s">
        <v>10259</v>
      </c>
      <c r="D2826" s="84" t="s">
        <v>10260</v>
      </c>
      <c r="E2826" s="84" t="s">
        <v>165</v>
      </c>
      <c r="F2826" s="84" t="s">
        <v>147</v>
      </c>
      <c r="G2826" s="84" t="s">
        <v>239</v>
      </c>
      <c r="H2826" s="85">
        <v>33670</v>
      </c>
      <c r="I2826" s="84" t="s">
        <v>228</v>
      </c>
      <c r="J2826" s="84" t="s">
        <v>6233</v>
      </c>
      <c r="K2826" s="84">
        <v>1190</v>
      </c>
      <c r="L2826" s="84" t="s">
        <v>253</v>
      </c>
      <c r="M2826" s="84">
        <v>1940036013</v>
      </c>
      <c r="N2826" s="86">
        <v>-20.2</v>
      </c>
      <c r="O2826" s="86">
        <v>20.2</v>
      </c>
      <c r="P2826" s="86">
        <v>0</v>
      </c>
      <c r="Q2826" s="84" t="s">
        <v>10261</v>
      </c>
      <c r="R2826" s="84" t="s">
        <v>777</v>
      </c>
      <c r="S2826" s="84">
        <v>2825</v>
      </c>
    </row>
    <row r="2827" spans="1:19" x14ac:dyDescent="0.3">
      <c r="A2827" s="84">
        <v>-42</v>
      </c>
      <c r="B2827" s="84">
        <v>20</v>
      </c>
      <c r="C2827" s="84" t="s">
        <v>10262</v>
      </c>
      <c r="D2827" s="84" t="s">
        <v>507</v>
      </c>
      <c r="E2827" s="84" t="s">
        <v>165</v>
      </c>
      <c r="F2827" s="84" t="s">
        <v>147</v>
      </c>
      <c r="G2827" s="84" t="s">
        <v>147</v>
      </c>
      <c r="H2827" s="85">
        <v>28183</v>
      </c>
      <c r="I2827" s="84" t="s">
        <v>228</v>
      </c>
      <c r="J2827" s="84" t="s">
        <v>10263</v>
      </c>
      <c r="K2827" s="84">
        <v>91126</v>
      </c>
      <c r="L2827" s="84" t="s">
        <v>147</v>
      </c>
      <c r="M2827" s="84">
        <v>2030042026</v>
      </c>
      <c r="N2827" s="86">
        <v>-20.2</v>
      </c>
      <c r="O2827" s="86">
        <v>20.2</v>
      </c>
      <c r="P2827" s="86">
        <v>0</v>
      </c>
      <c r="Q2827" s="84" t="s">
        <v>10264</v>
      </c>
      <c r="R2827" s="84" t="s">
        <v>232</v>
      </c>
      <c r="S2827" s="84">
        <v>2826</v>
      </c>
    </row>
    <row r="2828" spans="1:19" x14ac:dyDescent="0.3">
      <c r="A2828" s="84">
        <v>391</v>
      </c>
      <c r="B2828" s="84">
        <v>20</v>
      </c>
      <c r="C2828" s="84" t="s">
        <v>10265</v>
      </c>
      <c r="D2828" s="84" t="s">
        <v>1360</v>
      </c>
      <c r="E2828" s="84" t="s">
        <v>146</v>
      </c>
      <c r="F2828" s="84" t="s">
        <v>147</v>
      </c>
      <c r="G2828" s="84" t="s">
        <v>147</v>
      </c>
      <c r="H2828" s="85">
        <v>36668</v>
      </c>
      <c r="I2828" s="84" t="s">
        <v>148</v>
      </c>
      <c r="J2828" s="84" t="s">
        <v>10266</v>
      </c>
      <c r="K2828" s="84">
        <v>2832</v>
      </c>
      <c r="L2828" s="84" t="s">
        <v>10267</v>
      </c>
      <c r="M2828" s="84">
        <v>2010391067</v>
      </c>
      <c r="N2828" s="86">
        <v>-20.2</v>
      </c>
      <c r="O2828" s="86">
        <v>20.2</v>
      </c>
      <c r="P2828" s="86">
        <v>0</v>
      </c>
      <c r="Q2828" s="84" t="s">
        <v>10268</v>
      </c>
      <c r="S2828" s="84">
        <v>2827</v>
      </c>
    </row>
    <row r="2829" spans="1:19" x14ac:dyDescent="0.3">
      <c r="A2829" s="84">
        <v>582</v>
      </c>
      <c r="B2829" s="84">
        <v>18</v>
      </c>
      <c r="C2829" s="84" t="s">
        <v>10269</v>
      </c>
      <c r="D2829" s="84" t="s">
        <v>6284</v>
      </c>
      <c r="E2829" s="84" t="s">
        <v>165</v>
      </c>
      <c r="F2829" s="84" t="s">
        <v>147</v>
      </c>
      <c r="G2829" s="84" t="s">
        <v>147</v>
      </c>
      <c r="H2829" s="85">
        <v>32113</v>
      </c>
      <c r="I2829" s="84" t="s">
        <v>148</v>
      </c>
      <c r="J2829" s="84" t="s">
        <v>10270</v>
      </c>
      <c r="K2829" s="84">
        <v>1060</v>
      </c>
      <c r="L2829" s="84" t="s">
        <v>712</v>
      </c>
      <c r="M2829" s="84">
        <v>1810582045</v>
      </c>
      <c r="N2829" s="86">
        <v>-20.2</v>
      </c>
      <c r="O2829" s="86">
        <v>20.2</v>
      </c>
      <c r="P2829" s="86">
        <v>0</v>
      </c>
      <c r="Q2829" s="84" t="s">
        <v>10271</v>
      </c>
      <c r="S2829" s="84">
        <v>2828</v>
      </c>
    </row>
    <row r="2830" spans="1:19" x14ac:dyDescent="0.3">
      <c r="A2830" s="84">
        <v>392</v>
      </c>
      <c r="B2830" s="84">
        <v>20</v>
      </c>
      <c r="C2830" s="84" t="s">
        <v>10272</v>
      </c>
      <c r="D2830" s="84" t="s">
        <v>2032</v>
      </c>
      <c r="E2830" s="84" t="s">
        <v>146</v>
      </c>
      <c r="F2830" s="84" t="s">
        <v>10273</v>
      </c>
      <c r="G2830" s="84" t="s">
        <v>147</v>
      </c>
      <c r="H2830" s="85">
        <v>29251</v>
      </c>
      <c r="I2830" s="84" t="s">
        <v>148</v>
      </c>
      <c r="J2830" s="84" t="s">
        <v>10274</v>
      </c>
      <c r="K2830" s="84">
        <v>2752</v>
      </c>
      <c r="L2830" s="84" t="s">
        <v>10275</v>
      </c>
      <c r="M2830" s="84">
        <v>2010392029</v>
      </c>
      <c r="N2830" s="86">
        <v>-20.2</v>
      </c>
      <c r="O2830" s="86">
        <v>20.2</v>
      </c>
      <c r="P2830" s="86">
        <v>0</v>
      </c>
      <c r="Q2830" s="84" t="s">
        <v>10276</v>
      </c>
      <c r="S2830" s="84">
        <v>2829</v>
      </c>
    </row>
    <row r="2831" spans="1:19" x14ac:dyDescent="0.3">
      <c r="A2831" s="84">
        <v>582</v>
      </c>
      <c r="B2831" s="84">
        <v>18</v>
      </c>
      <c r="C2831" s="84" t="s">
        <v>10277</v>
      </c>
      <c r="D2831" s="84" t="s">
        <v>381</v>
      </c>
      <c r="E2831" s="84" t="s">
        <v>165</v>
      </c>
      <c r="F2831" s="84" t="s">
        <v>147</v>
      </c>
      <c r="G2831" s="84" t="s">
        <v>147</v>
      </c>
      <c r="H2831" s="85">
        <v>33903</v>
      </c>
      <c r="I2831" s="84" t="s">
        <v>148</v>
      </c>
      <c r="J2831" s="84" t="s">
        <v>10278</v>
      </c>
      <c r="K2831" s="84">
        <v>1220</v>
      </c>
      <c r="L2831" s="84" t="s">
        <v>150</v>
      </c>
      <c r="M2831" s="84">
        <v>1810582046</v>
      </c>
      <c r="N2831" s="86">
        <v>-20.2</v>
      </c>
      <c r="O2831" s="86">
        <v>20.2</v>
      </c>
      <c r="P2831" s="86">
        <v>0</v>
      </c>
      <c r="Q2831" s="84" t="s">
        <v>10279</v>
      </c>
      <c r="S2831" s="84">
        <v>2830</v>
      </c>
    </row>
    <row r="2832" spans="1:19" x14ac:dyDescent="0.3">
      <c r="A2832" s="84">
        <v>-41</v>
      </c>
      <c r="B2832" s="84">
        <v>19</v>
      </c>
      <c r="C2832" s="84" t="s">
        <v>10280</v>
      </c>
      <c r="D2832" s="84" t="s">
        <v>10281</v>
      </c>
      <c r="E2832" s="84" t="s">
        <v>165</v>
      </c>
      <c r="F2832" s="84" t="s">
        <v>147</v>
      </c>
      <c r="G2832" s="84" t="s">
        <v>147</v>
      </c>
      <c r="H2832" s="85">
        <v>34291</v>
      </c>
      <c r="I2832" s="84" t="s">
        <v>228</v>
      </c>
      <c r="J2832" s="84" t="s">
        <v>10282</v>
      </c>
      <c r="K2832" s="84">
        <v>94105</v>
      </c>
      <c r="L2832" s="84" t="s">
        <v>147</v>
      </c>
      <c r="M2832" s="84">
        <v>1930041013</v>
      </c>
      <c r="N2832" s="86">
        <v>-20.2</v>
      </c>
      <c r="O2832" s="86">
        <v>20.2</v>
      </c>
      <c r="P2832" s="86">
        <v>0</v>
      </c>
      <c r="Q2832" s="84" t="s">
        <v>10283</v>
      </c>
      <c r="R2832" s="84" t="s">
        <v>1396</v>
      </c>
      <c r="S2832" s="84">
        <v>2831</v>
      </c>
    </row>
    <row r="2833" spans="1:19" x14ac:dyDescent="0.3">
      <c r="A2833" s="84">
        <v>387</v>
      </c>
      <c r="B2833" s="84">
        <v>19</v>
      </c>
      <c r="C2833" s="84" t="s">
        <v>10284</v>
      </c>
      <c r="D2833" s="84" t="s">
        <v>511</v>
      </c>
      <c r="E2833" s="84" t="s">
        <v>165</v>
      </c>
      <c r="F2833" s="84" t="s">
        <v>147</v>
      </c>
      <c r="G2833" s="84" t="s">
        <v>147</v>
      </c>
      <c r="H2833" s="85">
        <v>35255</v>
      </c>
      <c r="I2833" s="84" t="s">
        <v>148</v>
      </c>
      <c r="J2833" s="84" t="s">
        <v>10285</v>
      </c>
      <c r="K2833" s="84">
        <v>3580</v>
      </c>
      <c r="L2833" s="84" t="s">
        <v>4230</v>
      </c>
      <c r="M2833" s="84">
        <v>1910387048</v>
      </c>
      <c r="N2833" s="86">
        <v>-20.2</v>
      </c>
      <c r="O2833" s="86">
        <v>20.2</v>
      </c>
      <c r="P2833" s="86">
        <v>0</v>
      </c>
      <c r="Q2833" s="84" t="s">
        <v>10286</v>
      </c>
      <c r="S2833" s="84">
        <v>2832</v>
      </c>
    </row>
    <row r="2834" spans="1:19" x14ac:dyDescent="0.3">
      <c r="A2834" s="84">
        <v>229</v>
      </c>
      <c r="B2834" s="84">
        <v>18</v>
      </c>
      <c r="C2834" s="84" t="s">
        <v>244</v>
      </c>
      <c r="D2834" s="84" t="s">
        <v>482</v>
      </c>
      <c r="E2834" s="84" t="s">
        <v>146</v>
      </c>
      <c r="F2834" s="84" t="s">
        <v>147</v>
      </c>
      <c r="G2834" s="84" t="s">
        <v>147</v>
      </c>
      <c r="H2834" s="85">
        <v>34986</v>
      </c>
      <c r="I2834" s="84" t="s">
        <v>148</v>
      </c>
      <c r="J2834" s="84" t="s">
        <v>10287</v>
      </c>
      <c r="K2834" s="84">
        <v>1200</v>
      </c>
      <c r="L2834" s="84" t="s">
        <v>945</v>
      </c>
      <c r="M2834" s="84">
        <v>1810229090</v>
      </c>
      <c r="N2834" s="86">
        <v>-20.2</v>
      </c>
      <c r="O2834" s="86">
        <v>20.2</v>
      </c>
      <c r="P2834" s="86">
        <v>0</v>
      </c>
      <c r="Q2834" s="84" t="s">
        <v>10288</v>
      </c>
      <c r="S2834" s="84">
        <v>2833</v>
      </c>
    </row>
    <row r="2835" spans="1:19" x14ac:dyDescent="0.3">
      <c r="A2835" s="84">
        <v>390</v>
      </c>
      <c r="B2835" s="84">
        <v>19</v>
      </c>
      <c r="C2835" s="84" t="s">
        <v>244</v>
      </c>
      <c r="D2835" s="84" t="s">
        <v>222</v>
      </c>
      <c r="E2835" s="84" t="s">
        <v>146</v>
      </c>
      <c r="F2835" s="84" t="s">
        <v>147</v>
      </c>
      <c r="G2835" s="84" t="s">
        <v>239</v>
      </c>
      <c r="H2835" s="85">
        <v>34424</v>
      </c>
      <c r="I2835" s="84" t="s">
        <v>148</v>
      </c>
      <c r="J2835" s="84" t="s">
        <v>10289</v>
      </c>
      <c r="K2835" s="84">
        <v>3970</v>
      </c>
      <c r="L2835" s="84" t="s">
        <v>8607</v>
      </c>
      <c r="M2835" s="84">
        <v>1910390055</v>
      </c>
      <c r="N2835" s="86">
        <v>-20.2</v>
      </c>
      <c r="O2835" s="86">
        <v>20.2</v>
      </c>
      <c r="P2835" s="86">
        <v>0</v>
      </c>
      <c r="Q2835" s="84" t="s">
        <v>10290</v>
      </c>
      <c r="S2835" s="84">
        <v>2834</v>
      </c>
    </row>
    <row r="2836" spans="1:19" x14ac:dyDescent="0.3">
      <c r="A2836" s="84">
        <v>480</v>
      </c>
      <c r="B2836" s="84">
        <v>20</v>
      </c>
      <c r="C2836" s="84" t="s">
        <v>10291</v>
      </c>
      <c r="D2836" s="84" t="s">
        <v>10292</v>
      </c>
      <c r="E2836" s="84" t="s">
        <v>165</v>
      </c>
      <c r="F2836" s="84" t="s">
        <v>147</v>
      </c>
      <c r="G2836" s="84" t="s">
        <v>147</v>
      </c>
      <c r="H2836" s="85">
        <v>36424</v>
      </c>
      <c r="I2836" s="84" t="s">
        <v>148</v>
      </c>
      <c r="J2836" s="84" t="s">
        <v>10293</v>
      </c>
      <c r="K2836" s="84">
        <v>1020</v>
      </c>
      <c r="L2836" s="84" t="s">
        <v>161</v>
      </c>
      <c r="M2836" s="84">
        <v>2010480032</v>
      </c>
      <c r="N2836" s="86">
        <v>-20.2</v>
      </c>
      <c r="O2836" s="86">
        <v>20.2</v>
      </c>
      <c r="P2836" s="86">
        <v>0</v>
      </c>
      <c r="Q2836" s="84" t="s">
        <v>10294</v>
      </c>
      <c r="S2836" s="84">
        <v>2835</v>
      </c>
    </row>
    <row r="2837" spans="1:19" x14ac:dyDescent="0.3">
      <c r="A2837" s="84">
        <v>388</v>
      </c>
      <c r="B2837" s="84">
        <v>20</v>
      </c>
      <c r="C2837" s="84" t="s">
        <v>10295</v>
      </c>
      <c r="D2837" s="84" t="s">
        <v>264</v>
      </c>
      <c r="E2837" s="84" t="s">
        <v>165</v>
      </c>
      <c r="F2837" s="84" t="s">
        <v>147</v>
      </c>
      <c r="G2837" s="84" t="s">
        <v>239</v>
      </c>
      <c r="H2837" s="85">
        <v>35384</v>
      </c>
      <c r="I2837" s="84" t="s">
        <v>148</v>
      </c>
      <c r="J2837" s="84" t="s">
        <v>10296</v>
      </c>
      <c r="K2837" s="84">
        <v>4760</v>
      </c>
      <c r="L2837" s="84" t="s">
        <v>7827</v>
      </c>
      <c r="M2837" s="84">
        <v>2010388051</v>
      </c>
      <c r="N2837" s="86">
        <v>-20.2</v>
      </c>
      <c r="O2837" s="86">
        <v>20.2</v>
      </c>
      <c r="P2837" s="86">
        <v>0</v>
      </c>
      <c r="Q2837" s="84" t="s">
        <v>10297</v>
      </c>
      <c r="S2837" s="84">
        <v>2836</v>
      </c>
    </row>
    <row r="2838" spans="1:19" x14ac:dyDescent="0.3">
      <c r="A2838" s="84">
        <v>-42</v>
      </c>
      <c r="B2838" s="84">
        <v>19</v>
      </c>
      <c r="C2838" s="84" t="s">
        <v>10298</v>
      </c>
      <c r="D2838" s="84" t="s">
        <v>10299</v>
      </c>
      <c r="E2838" s="84" t="s">
        <v>146</v>
      </c>
      <c r="F2838" s="84" t="s">
        <v>147</v>
      </c>
      <c r="G2838" s="84" t="s">
        <v>147</v>
      </c>
      <c r="H2838" s="85">
        <v>31178</v>
      </c>
      <c r="I2838" s="84" t="s">
        <v>148</v>
      </c>
      <c r="J2838" s="84" t="s">
        <v>10300</v>
      </c>
      <c r="K2838" s="84">
        <v>9400</v>
      </c>
      <c r="L2838" s="84" t="s">
        <v>10301</v>
      </c>
      <c r="M2838" s="84">
        <v>1940042074</v>
      </c>
      <c r="N2838" s="86">
        <v>-20.2</v>
      </c>
      <c r="O2838" s="86">
        <v>20.2</v>
      </c>
      <c r="P2838" s="86">
        <v>0</v>
      </c>
      <c r="Q2838" s="84" t="s">
        <v>10302</v>
      </c>
      <c r="R2838" s="84" t="s">
        <v>232</v>
      </c>
      <c r="S2838" s="84">
        <v>2837</v>
      </c>
    </row>
    <row r="2839" spans="1:19" x14ac:dyDescent="0.3">
      <c r="A2839" s="84">
        <v>387</v>
      </c>
      <c r="B2839" s="84">
        <v>20</v>
      </c>
      <c r="C2839" s="84" t="s">
        <v>10303</v>
      </c>
      <c r="D2839" s="84" t="s">
        <v>537</v>
      </c>
      <c r="E2839" s="84" t="s">
        <v>165</v>
      </c>
      <c r="F2839" s="84" t="s">
        <v>147</v>
      </c>
      <c r="G2839" s="84" t="s">
        <v>147</v>
      </c>
      <c r="H2839" s="85">
        <v>34932</v>
      </c>
      <c r="I2839" s="84" t="s">
        <v>148</v>
      </c>
      <c r="J2839" s="84" t="s">
        <v>10304</v>
      </c>
      <c r="K2839" s="84">
        <v>2103</v>
      </c>
      <c r="L2839" s="84" t="s">
        <v>2326</v>
      </c>
      <c r="M2839" s="84">
        <v>2010387044</v>
      </c>
      <c r="N2839" s="86">
        <v>-20.2</v>
      </c>
      <c r="O2839" s="86">
        <v>20.2</v>
      </c>
      <c r="P2839" s="86">
        <v>0</v>
      </c>
      <c r="Q2839" s="84" t="s">
        <v>10305</v>
      </c>
      <c r="S2839" s="84">
        <v>2838</v>
      </c>
    </row>
    <row r="2840" spans="1:19" x14ac:dyDescent="0.3">
      <c r="A2840" s="84">
        <v>389</v>
      </c>
      <c r="B2840" s="84">
        <v>17</v>
      </c>
      <c r="C2840" s="84" t="s">
        <v>10303</v>
      </c>
      <c r="D2840" s="84" t="s">
        <v>1891</v>
      </c>
      <c r="E2840" s="84" t="s">
        <v>165</v>
      </c>
      <c r="F2840" s="84" t="s">
        <v>147</v>
      </c>
      <c r="G2840" s="84" t="s">
        <v>147</v>
      </c>
      <c r="H2840" s="85">
        <v>35673</v>
      </c>
      <c r="I2840" s="84" t="s">
        <v>148</v>
      </c>
      <c r="J2840" s="84" t="s">
        <v>10306</v>
      </c>
      <c r="K2840" s="84">
        <v>2103</v>
      </c>
      <c r="L2840" s="84" t="s">
        <v>2326</v>
      </c>
      <c r="M2840" s="84">
        <v>1710389085</v>
      </c>
      <c r="N2840" s="86">
        <v>-20.2</v>
      </c>
      <c r="O2840" s="86">
        <v>20.2</v>
      </c>
      <c r="P2840" s="86">
        <v>0</v>
      </c>
      <c r="Q2840" s="84" t="s">
        <v>10307</v>
      </c>
      <c r="S2840" s="84">
        <v>2839</v>
      </c>
    </row>
    <row r="2841" spans="1:19" x14ac:dyDescent="0.3">
      <c r="A2841" s="84">
        <v>-39</v>
      </c>
      <c r="B2841" s="84">
        <v>19</v>
      </c>
      <c r="C2841" s="84" t="s">
        <v>10308</v>
      </c>
      <c r="D2841" s="84" t="s">
        <v>415</v>
      </c>
      <c r="E2841" s="84" t="s">
        <v>146</v>
      </c>
      <c r="F2841" s="84" t="s">
        <v>147</v>
      </c>
      <c r="G2841" s="84" t="s">
        <v>412</v>
      </c>
      <c r="H2841" s="85">
        <v>33555</v>
      </c>
      <c r="I2841" s="84" t="s">
        <v>228</v>
      </c>
      <c r="J2841" s="84" t="s">
        <v>10309</v>
      </c>
      <c r="K2841" s="84">
        <v>63110</v>
      </c>
      <c r="L2841" s="84" t="s">
        <v>147</v>
      </c>
      <c r="M2841" s="84">
        <v>1940039070</v>
      </c>
      <c r="N2841" s="86">
        <v>-20.2</v>
      </c>
      <c r="O2841" s="86">
        <v>20.2</v>
      </c>
      <c r="P2841" s="86">
        <v>0</v>
      </c>
      <c r="Q2841" s="84" t="s">
        <v>10310</v>
      </c>
      <c r="R2841" s="84" t="s">
        <v>220</v>
      </c>
      <c r="S2841" s="84">
        <v>2840</v>
      </c>
    </row>
    <row r="2842" spans="1:19" x14ac:dyDescent="0.3">
      <c r="A2842" s="84">
        <v>388</v>
      </c>
      <c r="B2842" s="84">
        <v>19</v>
      </c>
      <c r="C2842" s="84" t="s">
        <v>10308</v>
      </c>
      <c r="D2842" s="84" t="s">
        <v>910</v>
      </c>
      <c r="E2842" s="84" t="s">
        <v>165</v>
      </c>
      <c r="F2842" s="84" t="s">
        <v>147</v>
      </c>
      <c r="G2842" s="84" t="s">
        <v>239</v>
      </c>
      <c r="H2842" s="85">
        <v>35153</v>
      </c>
      <c r="I2842" s="84" t="s">
        <v>148</v>
      </c>
      <c r="J2842" s="84" t="s">
        <v>10311</v>
      </c>
      <c r="K2842" s="84">
        <v>1220</v>
      </c>
      <c r="L2842" s="84" t="s">
        <v>155</v>
      </c>
      <c r="M2842" s="84">
        <v>1910388053</v>
      </c>
      <c r="N2842" s="86">
        <v>-20.2</v>
      </c>
      <c r="O2842" s="86">
        <v>20.2</v>
      </c>
      <c r="P2842" s="86">
        <v>0</v>
      </c>
      <c r="Q2842" s="84" t="s">
        <v>10312</v>
      </c>
      <c r="S2842" s="84">
        <v>2841</v>
      </c>
    </row>
    <row r="2843" spans="1:19" x14ac:dyDescent="0.3">
      <c r="A2843" s="84">
        <v>-37</v>
      </c>
      <c r="B2843" s="84">
        <v>20</v>
      </c>
      <c r="C2843" s="84" t="s">
        <v>10308</v>
      </c>
      <c r="D2843" s="84" t="s">
        <v>3847</v>
      </c>
      <c r="E2843" s="84" t="s">
        <v>165</v>
      </c>
      <c r="F2843" s="84" t="s">
        <v>1194</v>
      </c>
      <c r="G2843" s="84" t="s">
        <v>147</v>
      </c>
      <c r="H2843" s="85">
        <v>28584</v>
      </c>
      <c r="I2843" s="84" t="s">
        <v>148</v>
      </c>
      <c r="J2843" s="84" t="s">
        <v>10313</v>
      </c>
      <c r="K2843" s="84">
        <v>1030</v>
      </c>
      <c r="L2843" s="84" t="s">
        <v>277</v>
      </c>
      <c r="M2843" s="84">
        <v>2030037007</v>
      </c>
      <c r="N2843" s="86">
        <v>-20.2</v>
      </c>
      <c r="O2843" s="86">
        <v>20.2</v>
      </c>
      <c r="P2843" s="86">
        <v>0</v>
      </c>
      <c r="Q2843" s="84" t="s">
        <v>10314</v>
      </c>
      <c r="R2843" s="84" t="s">
        <v>913</v>
      </c>
      <c r="S2843" s="84">
        <v>2842</v>
      </c>
    </row>
    <row r="2844" spans="1:19" x14ac:dyDescent="0.3">
      <c r="A2844" s="84">
        <v>480</v>
      </c>
      <c r="B2844" s="84">
        <v>20</v>
      </c>
      <c r="C2844" s="84" t="s">
        <v>10308</v>
      </c>
      <c r="D2844" s="84" t="s">
        <v>214</v>
      </c>
      <c r="E2844" s="84" t="s">
        <v>146</v>
      </c>
      <c r="F2844" s="84" t="s">
        <v>147</v>
      </c>
      <c r="G2844" s="84" t="s">
        <v>147</v>
      </c>
      <c r="H2844" s="85">
        <v>34166</v>
      </c>
      <c r="I2844" s="84" t="s">
        <v>148</v>
      </c>
      <c r="J2844" s="84" t="s">
        <v>10315</v>
      </c>
      <c r="K2844" s="84">
        <v>1220</v>
      </c>
      <c r="L2844" s="84" t="s">
        <v>150</v>
      </c>
      <c r="M2844" s="84">
        <v>2010480033</v>
      </c>
      <c r="N2844" s="86">
        <v>-20.2</v>
      </c>
      <c r="O2844" s="86">
        <v>20.2</v>
      </c>
      <c r="P2844" s="86">
        <v>0</v>
      </c>
      <c r="Q2844" s="84" t="s">
        <v>10316</v>
      </c>
      <c r="S2844" s="84">
        <v>2843</v>
      </c>
    </row>
    <row r="2845" spans="1:19" x14ac:dyDescent="0.3">
      <c r="A2845" s="84">
        <v>-42</v>
      </c>
      <c r="B2845" s="84">
        <v>20</v>
      </c>
      <c r="C2845" s="84" t="s">
        <v>10308</v>
      </c>
      <c r="D2845" s="84" t="s">
        <v>10317</v>
      </c>
      <c r="E2845" s="84" t="s">
        <v>146</v>
      </c>
      <c r="F2845" s="84" t="s">
        <v>10318</v>
      </c>
      <c r="G2845" s="84" t="s">
        <v>147</v>
      </c>
      <c r="H2845" s="85">
        <v>32325</v>
      </c>
      <c r="I2845" s="84" t="s">
        <v>228</v>
      </c>
      <c r="J2845" s="84" t="s">
        <v>10319</v>
      </c>
      <c r="K2845" s="84">
        <v>40219</v>
      </c>
      <c r="L2845" s="84" t="s">
        <v>147</v>
      </c>
      <c r="M2845" s="84">
        <v>2030042002</v>
      </c>
      <c r="N2845" s="86">
        <v>-20.2</v>
      </c>
      <c r="O2845" s="86">
        <v>20.2</v>
      </c>
      <c r="P2845" s="86">
        <v>0</v>
      </c>
      <c r="Q2845" s="84" t="s">
        <v>10320</v>
      </c>
      <c r="R2845" s="84" t="s">
        <v>232</v>
      </c>
      <c r="S2845" s="84">
        <v>2844</v>
      </c>
    </row>
    <row r="2846" spans="1:19" x14ac:dyDescent="0.3">
      <c r="A2846" s="84">
        <v>-39</v>
      </c>
      <c r="B2846" s="84">
        <v>20</v>
      </c>
      <c r="C2846" s="84" t="s">
        <v>10308</v>
      </c>
      <c r="D2846" s="84" t="s">
        <v>10321</v>
      </c>
      <c r="E2846" s="84" t="s">
        <v>146</v>
      </c>
      <c r="F2846" s="84" t="s">
        <v>147</v>
      </c>
      <c r="G2846" s="84" t="s">
        <v>147</v>
      </c>
      <c r="H2846" s="85">
        <v>22367</v>
      </c>
      <c r="I2846" s="84" t="s">
        <v>516</v>
      </c>
      <c r="J2846" s="84" t="s">
        <v>10322</v>
      </c>
      <c r="K2846" s="84">
        <v>8762</v>
      </c>
      <c r="L2846" s="84" t="s">
        <v>10323</v>
      </c>
      <c r="M2846" s="84">
        <v>2030039060</v>
      </c>
      <c r="N2846" s="86">
        <v>-20.2</v>
      </c>
      <c r="O2846" s="86">
        <v>20.2</v>
      </c>
      <c r="P2846" s="86">
        <v>0</v>
      </c>
      <c r="Q2846" s="84" t="s">
        <v>10324</v>
      </c>
      <c r="R2846" s="84" t="s">
        <v>220</v>
      </c>
      <c r="S2846" s="84">
        <v>2845</v>
      </c>
    </row>
    <row r="2847" spans="1:19" x14ac:dyDescent="0.3">
      <c r="A2847" s="84">
        <v>229</v>
      </c>
      <c r="B2847" s="84">
        <v>20</v>
      </c>
      <c r="C2847" s="84" t="s">
        <v>10308</v>
      </c>
      <c r="D2847" s="84" t="s">
        <v>790</v>
      </c>
      <c r="E2847" s="84" t="s">
        <v>165</v>
      </c>
      <c r="F2847" s="84" t="s">
        <v>147</v>
      </c>
      <c r="G2847" s="84" t="s">
        <v>147</v>
      </c>
      <c r="H2847" s="85">
        <v>34652</v>
      </c>
      <c r="I2847" s="84" t="s">
        <v>148</v>
      </c>
      <c r="J2847" s="84" t="s">
        <v>10325</v>
      </c>
      <c r="K2847" s="84">
        <v>3420</v>
      </c>
      <c r="L2847" s="84" t="s">
        <v>3982</v>
      </c>
      <c r="M2847" s="84">
        <v>2010229057</v>
      </c>
      <c r="N2847" s="86">
        <v>-20.2</v>
      </c>
      <c r="O2847" s="86">
        <v>20.2</v>
      </c>
      <c r="P2847" s="86">
        <v>0</v>
      </c>
      <c r="Q2847" s="84" t="s">
        <v>10326</v>
      </c>
      <c r="S2847" s="84">
        <v>2846</v>
      </c>
    </row>
    <row r="2848" spans="1:19" x14ac:dyDescent="0.3">
      <c r="A2848" s="84">
        <v>387</v>
      </c>
      <c r="B2848" s="84">
        <v>19</v>
      </c>
      <c r="C2848" s="84" t="s">
        <v>10327</v>
      </c>
      <c r="D2848" s="84" t="s">
        <v>1891</v>
      </c>
      <c r="E2848" s="84" t="s">
        <v>165</v>
      </c>
      <c r="F2848" s="84" t="s">
        <v>147</v>
      </c>
      <c r="G2848" s="84" t="s">
        <v>147</v>
      </c>
      <c r="H2848" s="85">
        <v>35238</v>
      </c>
      <c r="I2848" s="84" t="s">
        <v>148</v>
      </c>
      <c r="J2848" s="84" t="s">
        <v>10328</v>
      </c>
      <c r="K2848" s="84">
        <v>1030</v>
      </c>
      <c r="L2848" s="84" t="s">
        <v>277</v>
      </c>
      <c r="M2848" s="84">
        <v>1910387049</v>
      </c>
      <c r="N2848" s="86">
        <v>-20.2</v>
      </c>
      <c r="O2848" s="86">
        <v>20.2</v>
      </c>
      <c r="P2848" s="86">
        <v>0</v>
      </c>
      <c r="Q2848" s="84" t="s">
        <v>10329</v>
      </c>
      <c r="S2848" s="84">
        <v>2847</v>
      </c>
    </row>
    <row r="2849" spans="1:19" x14ac:dyDescent="0.3">
      <c r="A2849" s="84">
        <v>613</v>
      </c>
      <c r="B2849" s="84">
        <v>19</v>
      </c>
      <c r="C2849" s="84" t="s">
        <v>10330</v>
      </c>
      <c r="D2849" s="84" t="s">
        <v>482</v>
      </c>
      <c r="E2849" s="84" t="s">
        <v>146</v>
      </c>
      <c r="F2849" s="84" t="s">
        <v>147</v>
      </c>
      <c r="G2849" s="84" t="s">
        <v>239</v>
      </c>
      <c r="H2849" s="85">
        <v>33584</v>
      </c>
      <c r="I2849" s="84" t="s">
        <v>148</v>
      </c>
      <c r="J2849" s="84" t="s">
        <v>10331</v>
      </c>
      <c r="K2849" s="84">
        <v>9851</v>
      </c>
      <c r="L2849" s="84" t="s">
        <v>10332</v>
      </c>
      <c r="M2849" s="84">
        <v>1910613017</v>
      </c>
      <c r="N2849" s="86">
        <v>-20.2</v>
      </c>
      <c r="O2849" s="86">
        <v>20.2</v>
      </c>
      <c r="P2849" s="86">
        <v>0</v>
      </c>
      <c r="Q2849" s="84" t="s">
        <v>10333</v>
      </c>
      <c r="S2849" s="84">
        <v>2848</v>
      </c>
    </row>
    <row r="2850" spans="1:19" x14ac:dyDescent="0.3">
      <c r="A2850" s="84">
        <v>388</v>
      </c>
      <c r="B2850" s="84">
        <v>19</v>
      </c>
      <c r="C2850" s="84" t="s">
        <v>10334</v>
      </c>
      <c r="D2850" s="84" t="s">
        <v>3794</v>
      </c>
      <c r="E2850" s="84" t="s">
        <v>165</v>
      </c>
      <c r="F2850" s="84" t="s">
        <v>147</v>
      </c>
      <c r="G2850" s="84" t="s">
        <v>239</v>
      </c>
      <c r="H2850" s="85">
        <v>35128</v>
      </c>
      <c r="I2850" s="84" t="s">
        <v>148</v>
      </c>
      <c r="J2850" s="84" t="s">
        <v>10335</v>
      </c>
      <c r="K2850" s="84">
        <v>2431</v>
      </c>
      <c r="L2850" s="84" t="s">
        <v>8679</v>
      </c>
      <c r="M2850" s="84">
        <v>1910388054</v>
      </c>
      <c r="N2850" s="86">
        <v>-20.2</v>
      </c>
      <c r="O2850" s="86">
        <v>20.2</v>
      </c>
      <c r="P2850" s="86">
        <v>0</v>
      </c>
      <c r="Q2850" s="84" t="s">
        <v>10336</v>
      </c>
      <c r="S2850" s="84">
        <v>2849</v>
      </c>
    </row>
    <row r="2851" spans="1:19" x14ac:dyDescent="0.3">
      <c r="A2851" s="84">
        <v>-37</v>
      </c>
      <c r="B2851" s="84">
        <v>20</v>
      </c>
      <c r="C2851" s="84" t="s">
        <v>10334</v>
      </c>
      <c r="D2851" s="84" t="s">
        <v>566</v>
      </c>
      <c r="E2851" s="84" t="s">
        <v>165</v>
      </c>
      <c r="F2851" s="84" t="s">
        <v>147</v>
      </c>
      <c r="G2851" s="84" t="s">
        <v>147</v>
      </c>
      <c r="H2851" s="85">
        <v>33455</v>
      </c>
      <c r="I2851" s="84" t="s">
        <v>148</v>
      </c>
      <c r="J2851" s="84" t="s">
        <v>10337</v>
      </c>
      <c r="K2851" s="84">
        <v>1100</v>
      </c>
      <c r="L2851" s="84" t="s">
        <v>168</v>
      </c>
      <c r="M2851" s="84">
        <v>2030037008</v>
      </c>
      <c r="N2851" s="86">
        <v>-20.2</v>
      </c>
      <c r="O2851" s="86">
        <v>20.2</v>
      </c>
      <c r="P2851" s="86">
        <v>0</v>
      </c>
      <c r="Q2851" s="84" t="s">
        <v>10338</v>
      </c>
      <c r="R2851" s="84" t="s">
        <v>913</v>
      </c>
      <c r="S2851" s="84">
        <v>2850</v>
      </c>
    </row>
    <row r="2852" spans="1:19" x14ac:dyDescent="0.3">
      <c r="A2852" s="84">
        <v>388</v>
      </c>
      <c r="B2852" s="84">
        <v>20</v>
      </c>
      <c r="C2852" s="84" t="s">
        <v>10339</v>
      </c>
      <c r="D2852" s="84" t="s">
        <v>10340</v>
      </c>
      <c r="E2852" s="84" t="s">
        <v>165</v>
      </c>
      <c r="F2852" s="84" t="s">
        <v>147</v>
      </c>
      <c r="G2852" s="84" t="s">
        <v>147</v>
      </c>
      <c r="H2852" s="85">
        <v>33786</v>
      </c>
      <c r="I2852" s="84" t="s">
        <v>148</v>
      </c>
      <c r="J2852" s="84" t="s">
        <v>10341</v>
      </c>
      <c r="K2852" s="84">
        <v>7000</v>
      </c>
      <c r="L2852" s="84" t="s">
        <v>4740</v>
      </c>
      <c r="M2852" s="84">
        <v>2010388052</v>
      </c>
      <c r="N2852" s="86">
        <v>-20.2</v>
      </c>
      <c r="O2852" s="86">
        <v>20.2</v>
      </c>
      <c r="P2852" s="86">
        <v>0</v>
      </c>
      <c r="Q2852" s="84" t="s">
        <v>10342</v>
      </c>
      <c r="S2852" s="84">
        <v>2851</v>
      </c>
    </row>
    <row r="2853" spans="1:19" x14ac:dyDescent="0.3">
      <c r="A2853" s="84">
        <v>702</v>
      </c>
      <c r="B2853" s="84">
        <v>19</v>
      </c>
      <c r="C2853" s="84" t="s">
        <v>10343</v>
      </c>
      <c r="D2853" s="84" t="s">
        <v>654</v>
      </c>
      <c r="E2853" s="84" t="s">
        <v>146</v>
      </c>
      <c r="F2853" s="84" t="s">
        <v>147</v>
      </c>
      <c r="G2853" s="84" t="s">
        <v>147</v>
      </c>
      <c r="H2853" s="85">
        <v>36299</v>
      </c>
      <c r="I2853" s="84" t="s">
        <v>148</v>
      </c>
      <c r="J2853" s="84" t="s">
        <v>10344</v>
      </c>
      <c r="K2853" s="84">
        <v>2823</v>
      </c>
      <c r="L2853" s="84" t="s">
        <v>10345</v>
      </c>
      <c r="M2853" s="84">
        <v>1910702046</v>
      </c>
      <c r="N2853" s="86">
        <v>-20.2</v>
      </c>
      <c r="O2853" s="86">
        <v>20.2</v>
      </c>
      <c r="P2853" s="86">
        <v>0</v>
      </c>
      <c r="Q2853" s="84" t="s">
        <v>10346</v>
      </c>
      <c r="S2853" s="84">
        <v>2852</v>
      </c>
    </row>
    <row r="2854" spans="1:19" x14ac:dyDescent="0.3">
      <c r="A2854" s="84">
        <v>702</v>
      </c>
      <c r="B2854" s="84">
        <v>18</v>
      </c>
      <c r="C2854" s="84" t="s">
        <v>10347</v>
      </c>
      <c r="D2854" s="84" t="s">
        <v>10348</v>
      </c>
      <c r="E2854" s="84" t="s">
        <v>146</v>
      </c>
      <c r="F2854" s="84" t="s">
        <v>147</v>
      </c>
      <c r="G2854" s="84" t="s">
        <v>147</v>
      </c>
      <c r="H2854" s="85">
        <v>35749</v>
      </c>
      <c r="I2854" s="84" t="s">
        <v>228</v>
      </c>
      <c r="J2854" s="84" t="s">
        <v>10349</v>
      </c>
      <c r="K2854" s="84">
        <v>1140</v>
      </c>
      <c r="L2854" s="84" t="s">
        <v>387</v>
      </c>
      <c r="M2854" s="84">
        <v>1810702023</v>
      </c>
      <c r="N2854" s="86">
        <v>-20.2</v>
      </c>
      <c r="O2854" s="86">
        <v>20.2</v>
      </c>
      <c r="P2854" s="86">
        <v>0</v>
      </c>
      <c r="Q2854" s="84" t="s">
        <v>10350</v>
      </c>
      <c r="S2854" s="84">
        <v>2853</v>
      </c>
    </row>
    <row r="2855" spans="1:19" x14ac:dyDescent="0.3">
      <c r="A2855" s="84">
        <v>388</v>
      </c>
      <c r="B2855" s="84">
        <v>20</v>
      </c>
      <c r="C2855" s="84" t="s">
        <v>10351</v>
      </c>
      <c r="D2855" s="84" t="s">
        <v>1312</v>
      </c>
      <c r="E2855" s="84" t="s">
        <v>146</v>
      </c>
      <c r="F2855" s="84" t="s">
        <v>147</v>
      </c>
      <c r="G2855" s="84" t="s">
        <v>147</v>
      </c>
      <c r="H2855" s="85">
        <v>34972</v>
      </c>
      <c r="I2855" s="84" t="s">
        <v>148</v>
      </c>
      <c r="J2855" s="84" t="s">
        <v>10352</v>
      </c>
      <c r="K2855" s="84">
        <v>1060</v>
      </c>
      <c r="L2855" s="84" t="s">
        <v>712</v>
      </c>
      <c r="M2855" s="84">
        <v>2010388053</v>
      </c>
      <c r="N2855" s="86">
        <v>-20.2</v>
      </c>
      <c r="O2855" s="86">
        <v>20.2</v>
      </c>
      <c r="P2855" s="86">
        <v>0</v>
      </c>
      <c r="Q2855" s="84" t="s">
        <v>10353</v>
      </c>
      <c r="S2855" s="84">
        <v>2854</v>
      </c>
    </row>
    <row r="2856" spans="1:19" x14ac:dyDescent="0.3">
      <c r="A2856" s="84">
        <v>-42</v>
      </c>
      <c r="B2856" s="84">
        <v>19</v>
      </c>
      <c r="C2856" s="84" t="s">
        <v>10354</v>
      </c>
      <c r="D2856" s="84" t="s">
        <v>381</v>
      </c>
      <c r="E2856" s="84" t="s">
        <v>165</v>
      </c>
      <c r="F2856" s="84" t="s">
        <v>147</v>
      </c>
      <c r="G2856" s="84" t="s">
        <v>239</v>
      </c>
      <c r="H2856" s="85">
        <v>34190</v>
      </c>
      <c r="I2856" s="84" t="s">
        <v>148</v>
      </c>
      <c r="J2856" s="84" t="s">
        <v>10355</v>
      </c>
      <c r="K2856" s="84">
        <v>4470</v>
      </c>
      <c r="L2856" s="84" t="s">
        <v>10356</v>
      </c>
      <c r="M2856" s="84">
        <v>1940042039</v>
      </c>
      <c r="N2856" s="86">
        <v>-20.2</v>
      </c>
      <c r="O2856" s="86">
        <v>20.2</v>
      </c>
      <c r="P2856" s="86">
        <v>0</v>
      </c>
      <c r="Q2856" s="84" t="s">
        <v>10357</v>
      </c>
      <c r="R2856" s="84" t="s">
        <v>232</v>
      </c>
      <c r="S2856" s="84">
        <v>2855</v>
      </c>
    </row>
    <row r="2857" spans="1:19" x14ac:dyDescent="0.3">
      <c r="A2857" s="84">
        <v>388</v>
      </c>
      <c r="B2857" s="84">
        <v>19</v>
      </c>
      <c r="C2857" s="84" t="s">
        <v>10358</v>
      </c>
      <c r="D2857" s="84" t="s">
        <v>10359</v>
      </c>
      <c r="E2857" s="84" t="s">
        <v>146</v>
      </c>
      <c r="F2857" s="84" t="s">
        <v>147</v>
      </c>
      <c r="G2857" s="84" t="s">
        <v>159</v>
      </c>
      <c r="H2857" s="85">
        <v>35048</v>
      </c>
      <c r="I2857" s="84" t="s">
        <v>1274</v>
      </c>
      <c r="J2857" s="84" t="s">
        <v>10360</v>
      </c>
      <c r="K2857" s="84">
        <v>39010</v>
      </c>
      <c r="L2857" s="84" t="s">
        <v>10361</v>
      </c>
      <c r="M2857" s="84">
        <v>1910388055</v>
      </c>
      <c r="N2857" s="86">
        <v>-20.2</v>
      </c>
      <c r="O2857" s="86">
        <v>20.2</v>
      </c>
      <c r="P2857" s="86">
        <v>0</v>
      </c>
      <c r="Q2857" s="84" t="s">
        <v>10362</v>
      </c>
      <c r="S2857" s="84">
        <v>2856</v>
      </c>
    </row>
    <row r="2858" spans="1:19" x14ac:dyDescent="0.3">
      <c r="A2858" s="84">
        <v>391</v>
      </c>
      <c r="B2858" s="84">
        <v>18</v>
      </c>
      <c r="C2858" s="84" t="s">
        <v>10358</v>
      </c>
      <c r="D2858" s="84" t="s">
        <v>234</v>
      </c>
      <c r="E2858" s="84" t="s">
        <v>146</v>
      </c>
      <c r="F2858" s="84" t="s">
        <v>147</v>
      </c>
      <c r="G2858" s="84" t="s">
        <v>147</v>
      </c>
      <c r="H2858" s="85">
        <v>34532</v>
      </c>
      <c r="I2858" s="84" t="s">
        <v>148</v>
      </c>
      <c r="J2858" s="84" t="s">
        <v>10363</v>
      </c>
      <c r="K2858" s="84">
        <v>1210</v>
      </c>
      <c r="L2858" s="84" t="s">
        <v>261</v>
      </c>
      <c r="M2858" s="84">
        <v>1810391022</v>
      </c>
      <c r="N2858" s="86">
        <v>-20.2</v>
      </c>
      <c r="O2858" s="86">
        <v>20.2</v>
      </c>
      <c r="P2858" s="86">
        <v>0</v>
      </c>
      <c r="Q2858" s="84" t="s">
        <v>10364</v>
      </c>
      <c r="S2858" s="84">
        <v>2857</v>
      </c>
    </row>
    <row r="2859" spans="1:19" x14ac:dyDescent="0.3">
      <c r="A2859" s="84">
        <v>-36</v>
      </c>
      <c r="B2859" s="84">
        <v>18</v>
      </c>
      <c r="C2859" s="84" t="s">
        <v>10365</v>
      </c>
      <c r="D2859" s="84" t="s">
        <v>623</v>
      </c>
      <c r="E2859" s="84" t="s">
        <v>165</v>
      </c>
      <c r="F2859" s="84" t="s">
        <v>147</v>
      </c>
      <c r="G2859" s="84" t="s">
        <v>239</v>
      </c>
      <c r="H2859" s="85">
        <v>29546</v>
      </c>
      <c r="I2859" s="84" t="s">
        <v>148</v>
      </c>
      <c r="J2859" s="84" t="s">
        <v>10366</v>
      </c>
      <c r="K2859" s="84">
        <v>1020</v>
      </c>
      <c r="L2859" s="84" t="s">
        <v>161</v>
      </c>
      <c r="M2859" s="84">
        <v>1840036019</v>
      </c>
      <c r="N2859" s="86">
        <v>-20.2</v>
      </c>
      <c r="O2859" s="86">
        <v>20.2</v>
      </c>
      <c r="P2859" s="86">
        <v>0</v>
      </c>
      <c r="Q2859" s="84" t="s">
        <v>10367</v>
      </c>
      <c r="R2859" s="84" t="s">
        <v>777</v>
      </c>
      <c r="S2859" s="84">
        <v>2858</v>
      </c>
    </row>
    <row r="2860" spans="1:19" x14ac:dyDescent="0.3">
      <c r="A2860" s="84">
        <v>-39</v>
      </c>
      <c r="B2860" s="84">
        <v>19</v>
      </c>
      <c r="C2860" s="84" t="s">
        <v>10365</v>
      </c>
      <c r="D2860" s="84" t="s">
        <v>10368</v>
      </c>
      <c r="E2860" s="84" t="s">
        <v>146</v>
      </c>
      <c r="F2860" s="84" t="s">
        <v>147</v>
      </c>
      <c r="G2860" s="84" t="s">
        <v>1416</v>
      </c>
      <c r="H2860" s="85">
        <v>26081</v>
      </c>
      <c r="I2860" s="84" t="s">
        <v>228</v>
      </c>
      <c r="J2860" s="84" t="s">
        <v>10369</v>
      </c>
      <c r="K2860" s="84">
        <v>51105</v>
      </c>
      <c r="L2860" s="84" t="s">
        <v>5081</v>
      </c>
      <c r="M2860" s="84">
        <v>1930039099</v>
      </c>
      <c r="N2860" s="86">
        <v>-20.2</v>
      </c>
      <c r="O2860" s="86">
        <v>20.2</v>
      </c>
      <c r="P2860" s="86">
        <v>0</v>
      </c>
      <c r="Q2860" s="84" t="s">
        <v>10370</v>
      </c>
      <c r="R2860" s="84" t="s">
        <v>220</v>
      </c>
      <c r="S2860" s="84">
        <v>2859</v>
      </c>
    </row>
    <row r="2861" spans="1:19" x14ac:dyDescent="0.3">
      <c r="A2861" s="84">
        <v>-42</v>
      </c>
      <c r="B2861" s="84">
        <v>19</v>
      </c>
      <c r="C2861" s="84" t="s">
        <v>10371</v>
      </c>
      <c r="D2861" s="84" t="s">
        <v>381</v>
      </c>
      <c r="E2861" s="84" t="s">
        <v>165</v>
      </c>
      <c r="F2861" s="84" t="s">
        <v>147</v>
      </c>
      <c r="G2861" s="84" t="s">
        <v>147</v>
      </c>
      <c r="H2861" s="85">
        <v>34052</v>
      </c>
      <c r="I2861" s="84" t="s">
        <v>228</v>
      </c>
      <c r="J2861" s="84" t="s">
        <v>10372</v>
      </c>
      <c r="K2861" s="84">
        <v>74399</v>
      </c>
      <c r="L2861" s="84" t="s">
        <v>147</v>
      </c>
      <c r="M2861" s="84">
        <v>1940042015</v>
      </c>
      <c r="N2861" s="86">
        <v>-20.2</v>
      </c>
      <c r="O2861" s="86">
        <v>20.2</v>
      </c>
      <c r="P2861" s="86">
        <v>0</v>
      </c>
      <c r="Q2861" s="84" t="s">
        <v>10373</v>
      </c>
      <c r="R2861" s="84" t="s">
        <v>232</v>
      </c>
      <c r="S2861" s="84">
        <v>2860</v>
      </c>
    </row>
    <row r="2862" spans="1:19" x14ac:dyDescent="0.3">
      <c r="A2862" s="84">
        <v>389</v>
      </c>
      <c r="B2862" s="84">
        <v>19</v>
      </c>
      <c r="C2862" s="84" t="s">
        <v>10374</v>
      </c>
      <c r="D2862" s="84" t="s">
        <v>1556</v>
      </c>
      <c r="E2862" s="84" t="s">
        <v>146</v>
      </c>
      <c r="F2862" s="84" t="s">
        <v>147</v>
      </c>
      <c r="G2862" s="84" t="s">
        <v>147</v>
      </c>
      <c r="H2862" s="85">
        <v>35310</v>
      </c>
      <c r="I2862" s="84" t="s">
        <v>148</v>
      </c>
      <c r="J2862" s="84" t="s">
        <v>10375</v>
      </c>
      <c r="K2862" s="84">
        <v>2500</v>
      </c>
      <c r="L2862" s="84" t="s">
        <v>218</v>
      </c>
      <c r="M2862" s="84">
        <v>1910389155</v>
      </c>
      <c r="N2862" s="86">
        <v>-20.2</v>
      </c>
      <c r="O2862" s="86">
        <v>20.2</v>
      </c>
      <c r="P2862" s="86">
        <v>0</v>
      </c>
      <c r="Q2862" s="84" t="s">
        <v>10376</v>
      </c>
      <c r="S2862" s="84">
        <v>2861</v>
      </c>
    </row>
    <row r="2863" spans="1:19" x14ac:dyDescent="0.3">
      <c r="A2863" s="84">
        <v>702</v>
      </c>
      <c r="B2863" s="84">
        <v>19</v>
      </c>
      <c r="C2863" s="84" t="s">
        <v>10377</v>
      </c>
      <c r="D2863" s="84" t="s">
        <v>6487</v>
      </c>
      <c r="E2863" s="84" t="s">
        <v>146</v>
      </c>
      <c r="F2863" s="84" t="s">
        <v>147</v>
      </c>
      <c r="G2863" s="84" t="s">
        <v>147</v>
      </c>
      <c r="H2863" s="85">
        <v>33923</v>
      </c>
      <c r="I2863" s="84" t="s">
        <v>148</v>
      </c>
      <c r="J2863" s="84" t="s">
        <v>10378</v>
      </c>
      <c r="K2863" s="84">
        <v>3430</v>
      </c>
      <c r="L2863" s="84" t="s">
        <v>1112</v>
      </c>
      <c r="M2863" s="84">
        <v>1910702048</v>
      </c>
      <c r="N2863" s="86">
        <v>-20.2</v>
      </c>
      <c r="O2863" s="86">
        <v>20.2</v>
      </c>
      <c r="P2863" s="86">
        <v>0</v>
      </c>
      <c r="Q2863" s="84" t="s">
        <v>10379</v>
      </c>
      <c r="S2863" s="84">
        <v>2862</v>
      </c>
    </row>
    <row r="2864" spans="1:19" x14ac:dyDescent="0.3">
      <c r="A2864" s="84">
        <v>-39</v>
      </c>
      <c r="B2864" s="84">
        <v>20</v>
      </c>
      <c r="C2864" s="84" t="s">
        <v>10380</v>
      </c>
      <c r="D2864" s="84" t="s">
        <v>658</v>
      </c>
      <c r="E2864" s="84" t="s">
        <v>165</v>
      </c>
      <c r="F2864" s="84" t="s">
        <v>1712</v>
      </c>
      <c r="G2864" s="84" t="s">
        <v>159</v>
      </c>
      <c r="H2864" s="85">
        <v>34176</v>
      </c>
      <c r="I2864" s="84" t="s">
        <v>148</v>
      </c>
      <c r="J2864" s="84" t="s">
        <v>10381</v>
      </c>
      <c r="K2864" s="84">
        <v>2384</v>
      </c>
      <c r="L2864" s="84" t="s">
        <v>2825</v>
      </c>
      <c r="M2864" s="84">
        <v>2030039039</v>
      </c>
      <c r="N2864" s="86">
        <v>-20.2</v>
      </c>
      <c r="O2864" s="86">
        <v>20.2</v>
      </c>
      <c r="P2864" s="86">
        <v>0</v>
      </c>
      <c r="Q2864" s="84" t="s">
        <v>10382</v>
      </c>
      <c r="R2864" s="84" t="s">
        <v>220</v>
      </c>
      <c r="S2864" s="84">
        <v>2863</v>
      </c>
    </row>
    <row r="2865" spans="1:19" x14ac:dyDescent="0.3">
      <c r="A2865" s="84">
        <v>387</v>
      </c>
      <c r="B2865" s="84">
        <v>19</v>
      </c>
      <c r="C2865" s="84" t="s">
        <v>10383</v>
      </c>
      <c r="D2865" s="84" t="s">
        <v>2628</v>
      </c>
      <c r="E2865" s="84" t="s">
        <v>146</v>
      </c>
      <c r="F2865" s="84" t="s">
        <v>147</v>
      </c>
      <c r="G2865" s="84" t="s">
        <v>147</v>
      </c>
      <c r="H2865" s="85">
        <v>29498</v>
      </c>
      <c r="I2865" s="84" t="s">
        <v>148</v>
      </c>
      <c r="J2865" s="84" t="s">
        <v>10384</v>
      </c>
      <c r="K2865" s="84">
        <v>1030</v>
      </c>
      <c r="L2865" s="84" t="s">
        <v>277</v>
      </c>
      <c r="M2865" s="84">
        <v>1910387050</v>
      </c>
      <c r="N2865" s="86">
        <v>-20.2</v>
      </c>
      <c r="O2865" s="86">
        <v>20.2</v>
      </c>
      <c r="P2865" s="86">
        <v>0</v>
      </c>
      <c r="Q2865" s="84" t="s">
        <v>10385</v>
      </c>
      <c r="S2865" s="84">
        <v>2864</v>
      </c>
    </row>
    <row r="2866" spans="1:19" x14ac:dyDescent="0.3">
      <c r="A2866" s="84">
        <v>391</v>
      </c>
      <c r="B2866" s="84">
        <v>20</v>
      </c>
      <c r="C2866" s="84" t="s">
        <v>10386</v>
      </c>
      <c r="D2866" s="84" t="s">
        <v>1415</v>
      </c>
      <c r="E2866" s="84" t="s">
        <v>146</v>
      </c>
      <c r="F2866" s="84" t="s">
        <v>147</v>
      </c>
      <c r="G2866" s="84" t="s">
        <v>147</v>
      </c>
      <c r="H2866" s="85">
        <v>35873</v>
      </c>
      <c r="I2866" s="84" t="s">
        <v>148</v>
      </c>
      <c r="J2866" s="84" t="s">
        <v>10387</v>
      </c>
      <c r="K2866" s="84">
        <v>2000</v>
      </c>
      <c r="L2866" s="84" t="s">
        <v>1606</v>
      </c>
      <c r="M2866" s="84">
        <v>2010391069</v>
      </c>
      <c r="N2866" s="86">
        <v>-20.2</v>
      </c>
      <c r="O2866" s="86">
        <v>20.2</v>
      </c>
      <c r="P2866" s="86">
        <v>0</v>
      </c>
      <c r="Q2866" s="84" t="s">
        <v>10388</v>
      </c>
      <c r="S2866" s="84">
        <v>2865</v>
      </c>
    </row>
    <row r="2867" spans="1:19" x14ac:dyDescent="0.3">
      <c r="A2867" s="84">
        <v>391</v>
      </c>
      <c r="B2867" s="84">
        <v>19</v>
      </c>
      <c r="C2867" s="84" t="s">
        <v>10386</v>
      </c>
      <c r="D2867" s="84" t="s">
        <v>10389</v>
      </c>
      <c r="E2867" s="84" t="s">
        <v>165</v>
      </c>
      <c r="F2867" s="84" t="s">
        <v>147</v>
      </c>
      <c r="G2867" s="84" t="s">
        <v>147</v>
      </c>
      <c r="H2867" s="85">
        <v>35936</v>
      </c>
      <c r="I2867" s="84" t="s">
        <v>148</v>
      </c>
      <c r="J2867" s="84" t="s">
        <v>10390</v>
      </c>
      <c r="K2867" s="84">
        <v>7350</v>
      </c>
      <c r="L2867" s="84" t="s">
        <v>7586</v>
      </c>
      <c r="M2867" s="84">
        <v>1910391077</v>
      </c>
      <c r="N2867" s="86">
        <v>-20.2</v>
      </c>
      <c r="O2867" s="86">
        <v>20.2</v>
      </c>
      <c r="P2867" s="86">
        <v>0</v>
      </c>
      <c r="Q2867" s="84" t="s">
        <v>10391</v>
      </c>
      <c r="S2867" s="84">
        <v>2866</v>
      </c>
    </row>
    <row r="2868" spans="1:19" x14ac:dyDescent="0.3">
      <c r="A2868" s="84">
        <v>-42</v>
      </c>
      <c r="B2868" s="84">
        <v>20</v>
      </c>
      <c r="C2868" s="84" t="s">
        <v>10392</v>
      </c>
      <c r="D2868" s="84" t="s">
        <v>10393</v>
      </c>
      <c r="E2868" s="84" t="s">
        <v>165</v>
      </c>
      <c r="F2868" s="84" t="s">
        <v>10394</v>
      </c>
      <c r="G2868" s="84" t="s">
        <v>147</v>
      </c>
      <c r="H2868" s="85">
        <v>29383</v>
      </c>
      <c r="I2868" s="84" t="s">
        <v>148</v>
      </c>
      <c r="J2868" s="84" t="s">
        <v>10395</v>
      </c>
      <c r="K2868" s="84">
        <v>5164</v>
      </c>
      <c r="L2868" s="84" t="s">
        <v>10396</v>
      </c>
      <c r="M2868" s="84">
        <v>2030042008</v>
      </c>
      <c r="N2868" s="86">
        <v>-20.2</v>
      </c>
      <c r="O2868" s="86">
        <v>20.2</v>
      </c>
      <c r="P2868" s="86">
        <v>0</v>
      </c>
      <c r="Q2868" s="84" t="s">
        <v>10397</v>
      </c>
      <c r="R2868" s="84" t="s">
        <v>232</v>
      </c>
      <c r="S2868" s="84">
        <v>2867</v>
      </c>
    </row>
    <row r="2869" spans="1:19" x14ac:dyDescent="0.3">
      <c r="A2869" s="84">
        <v>702</v>
      </c>
      <c r="B2869" s="84">
        <v>20</v>
      </c>
      <c r="C2869" s="84" t="s">
        <v>10398</v>
      </c>
      <c r="D2869" s="84" t="s">
        <v>6170</v>
      </c>
      <c r="E2869" s="84" t="s">
        <v>146</v>
      </c>
      <c r="F2869" s="84" t="s">
        <v>147</v>
      </c>
      <c r="G2869" s="84" t="s">
        <v>147</v>
      </c>
      <c r="H2869" s="85">
        <v>35044</v>
      </c>
      <c r="I2869" s="84" t="s">
        <v>148</v>
      </c>
      <c r="J2869" s="84" t="s">
        <v>10399</v>
      </c>
      <c r="K2869" s="84">
        <v>1080</v>
      </c>
      <c r="L2869" s="84" t="s">
        <v>343</v>
      </c>
      <c r="M2869" s="84">
        <v>2010702022</v>
      </c>
      <c r="N2869" s="86">
        <v>-20.2</v>
      </c>
      <c r="O2869" s="86">
        <v>20.2</v>
      </c>
      <c r="P2869" s="86">
        <v>0</v>
      </c>
      <c r="Q2869" s="84" t="s">
        <v>10400</v>
      </c>
      <c r="S2869" s="84">
        <v>2868</v>
      </c>
    </row>
    <row r="2870" spans="1:19" x14ac:dyDescent="0.3">
      <c r="A2870" s="84">
        <v>-39</v>
      </c>
      <c r="B2870" s="84">
        <v>20</v>
      </c>
      <c r="C2870" s="84" t="s">
        <v>10401</v>
      </c>
      <c r="D2870" s="84" t="s">
        <v>453</v>
      </c>
      <c r="E2870" s="84" t="s">
        <v>165</v>
      </c>
      <c r="F2870" s="84" t="s">
        <v>147</v>
      </c>
      <c r="G2870" s="84" t="s">
        <v>147</v>
      </c>
      <c r="H2870" s="85">
        <v>35682</v>
      </c>
      <c r="I2870" s="84" t="s">
        <v>228</v>
      </c>
      <c r="J2870" s="84" t="s">
        <v>10402</v>
      </c>
      <c r="K2870" s="84">
        <v>26203</v>
      </c>
      <c r="L2870" s="84" t="s">
        <v>147</v>
      </c>
      <c r="M2870" s="84">
        <v>2030039021</v>
      </c>
      <c r="N2870" s="86">
        <v>-20.2</v>
      </c>
      <c r="O2870" s="86">
        <v>20.2</v>
      </c>
      <c r="P2870" s="86">
        <v>0</v>
      </c>
      <c r="Q2870" s="84" t="s">
        <v>10403</v>
      </c>
      <c r="R2870" s="84" t="s">
        <v>220</v>
      </c>
      <c r="S2870" s="84">
        <v>2869</v>
      </c>
    </row>
    <row r="2871" spans="1:19" x14ac:dyDescent="0.3">
      <c r="A2871" s="84">
        <v>702</v>
      </c>
      <c r="B2871" s="84">
        <v>18</v>
      </c>
      <c r="C2871" s="84" t="s">
        <v>10404</v>
      </c>
      <c r="D2871" s="84" t="s">
        <v>4175</v>
      </c>
      <c r="E2871" s="84" t="s">
        <v>146</v>
      </c>
      <c r="F2871" s="84" t="s">
        <v>147</v>
      </c>
      <c r="G2871" s="84" t="s">
        <v>147</v>
      </c>
      <c r="H2871" s="85">
        <v>35689</v>
      </c>
      <c r="I2871" s="84" t="s">
        <v>148</v>
      </c>
      <c r="J2871" s="84" t="s">
        <v>10405</v>
      </c>
      <c r="K2871" s="84">
        <v>1180</v>
      </c>
      <c r="L2871" s="84" t="s">
        <v>353</v>
      </c>
      <c r="M2871" s="84">
        <v>1810702025</v>
      </c>
      <c r="N2871" s="86">
        <v>-20.2</v>
      </c>
      <c r="O2871" s="86">
        <v>20.2</v>
      </c>
      <c r="P2871" s="86">
        <v>0</v>
      </c>
      <c r="Q2871" s="84" t="s">
        <v>10406</v>
      </c>
      <c r="S2871" s="84">
        <v>2870</v>
      </c>
    </row>
    <row r="2872" spans="1:19" x14ac:dyDescent="0.3">
      <c r="A2872" s="84">
        <v>-39</v>
      </c>
      <c r="B2872" s="84">
        <v>19</v>
      </c>
      <c r="C2872" s="84" t="s">
        <v>10407</v>
      </c>
      <c r="D2872" s="84" t="s">
        <v>10408</v>
      </c>
      <c r="E2872" s="84" t="s">
        <v>146</v>
      </c>
      <c r="F2872" s="84" t="s">
        <v>147</v>
      </c>
      <c r="G2872" s="84" t="s">
        <v>147</v>
      </c>
      <c r="H2872" s="85">
        <v>30442</v>
      </c>
      <c r="I2872" s="84" t="s">
        <v>228</v>
      </c>
      <c r="J2872" s="84" t="s">
        <v>10409</v>
      </c>
      <c r="K2872" s="84">
        <v>24118</v>
      </c>
      <c r="L2872" s="84" t="s">
        <v>147</v>
      </c>
      <c r="M2872" s="84">
        <v>1930039126</v>
      </c>
      <c r="N2872" s="86">
        <v>-20.2</v>
      </c>
      <c r="O2872" s="86">
        <v>20.2</v>
      </c>
      <c r="P2872" s="86">
        <v>0</v>
      </c>
      <c r="Q2872" s="84" t="s">
        <v>10410</v>
      </c>
      <c r="R2872" s="84" t="s">
        <v>220</v>
      </c>
      <c r="S2872" s="84">
        <v>2871</v>
      </c>
    </row>
    <row r="2873" spans="1:19" x14ac:dyDescent="0.3">
      <c r="A2873" s="84">
        <v>389</v>
      </c>
      <c r="B2873" s="84">
        <v>20</v>
      </c>
      <c r="C2873" s="84" t="s">
        <v>10411</v>
      </c>
      <c r="D2873" s="84" t="s">
        <v>3223</v>
      </c>
      <c r="E2873" s="84" t="s">
        <v>165</v>
      </c>
      <c r="F2873" s="84" t="s">
        <v>147</v>
      </c>
      <c r="G2873" s="84" t="s">
        <v>147</v>
      </c>
      <c r="H2873" s="85">
        <v>35159</v>
      </c>
      <c r="I2873" s="84" t="s">
        <v>148</v>
      </c>
      <c r="J2873" s="84" t="s">
        <v>10412</v>
      </c>
      <c r="K2873" s="84">
        <v>1020</v>
      </c>
      <c r="L2873" s="84" t="s">
        <v>155</v>
      </c>
      <c r="M2873" s="84">
        <v>2010389094</v>
      </c>
      <c r="N2873" s="86">
        <v>-20.2</v>
      </c>
      <c r="O2873" s="86">
        <v>20.2</v>
      </c>
      <c r="P2873" s="86">
        <v>0</v>
      </c>
      <c r="Q2873" s="84" t="s">
        <v>10413</v>
      </c>
      <c r="S2873" s="84">
        <v>2872</v>
      </c>
    </row>
    <row r="2874" spans="1:19" x14ac:dyDescent="0.3">
      <c r="A2874" s="84">
        <v>391</v>
      </c>
      <c r="B2874" s="84">
        <v>18</v>
      </c>
      <c r="C2874" s="84" t="s">
        <v>10414</v>
      </c>
      <c r="D2874" s="84" t="s">
        <v>1057</v>
      </c>
      <c r="E2874" s="84" t="s">
        <v>165</v>
      </c>
      <c r="F2874" s="84" t="s">
        <v>147</v>
      </c>
      <c r="G2874" s="84" t="s">
        <v>147</v>
      </c>
      <c r="H2874" s="85">
        <v>35596</v>
      </c>
      <c r="I2874" s="84" t="s">
        <v>148</v>
      </c>
      <c r="J2874" s="84" t="s">
        <v>10415</v>
      </c>
      <c r="K2874" s="84">
        <v>1200</v>
      </c>
      <c r="L2874" s="84" t="s">
        <v>945</v>
      </c>
      <c r="M2874" s="84">
        <v>1810391071</v>
      </c>
      <c r="N2874" s="86">
        <v>-20.2</v>
      </c>
      <c r="O2874" s="86">
        <v>20.2</v>
      </c>
      <c r="P2874" s="86">
        <v>0</v>
      </c>
      <c r="Q2874" s="84" t="s">
        <v>10416</v>
      </c>
      <c r="S2874" s="84">
        <v>2873</v>
      </c>
    </row>
    <row r="2875" spans="1:19" x14ac:dyDescent="0.3">
      <c r="A2875" s="84">
        <v>-46</v>
      </c>
      <c r="B2875" s="84">
        <v>20</v>
      </c>
      <c r="C2875" s="84" t="s">
        <v>10417</v>
      </c>
      <c r="D2875" s="84" t="s">
        <v>482</v>
      </c>
      <c r="E2875" s="84" t="s">
        <v>146</v>
      </c>
      <c r="F2875" s="84" t="s">
        <v>147</v>
      </c>
      <c r="G2875" s="84" t="s">
        <v>147</v>
      </c>
      <c r="H2875" s="85">
        <v>34919</v>
      </c>
      <c r="I2875" s="84" t="s">
        <v>148</v>
      </c>
      <c r="J2875" s="84" t="s">
        <v>10418</v>
      </c>
      <c r="K2875" s="84">
        <v>2340</v>
      </c>
      <c r="L2875" s="84" t="s">
        <v>3290</v>
      </c>
      <c r="M2875" s="84">
        <v>2030046019</v>
      </c>
      <c r="N2875" s="86">
        <v>-20.2</v>
      </c>
      <c r="O2875" s="86">
        <v>20.2</v>
      </c>
      <c r="P2875" s="86">
        <v>0</v>
      </c>
      <c r="Q2875" s="84" t="s">
        <v>10419</v>
      </c>
      <c r="R2875" s="84" t="s">
        <v>723</v>
      </c>
      <c r="S2875" s="84">
        <v>2874</v>
      </c>
    </row>
    <row r="2876" spans="1:19" x14ac:dyDescent="0.3">
      <c r="A2876" s="84">
        <v>389</v>
      </c>
      <c r="B2876" s="84">
        <v>19</v>
      </c>
      <c r="C2876" s="84" t="s">
        <v>10420</v>
      </c>
      <c r="D2876" s="84" t="s">
        <v>5874</v>
      </c>
      <c r="E2876" s="84" t="s">
        <v>146</v>
      </c>
      <c r="F2876" s="84" t="s">
        <v>147</v>
      </c>
      <c r="G2876" s="84" t="s">
        <v>147</v>
      </c>
      <c r="H2876" s="85">
        <v>34537</v>
      </c>
      <c r="I2876" s="84" t="s">
        <v>148</v>
      </c>
      <c r="J2876" s="84" t="s">
        <v>10421</v>
      </c>
      <c r="K2876" s="84">
        <v>1160</v>
      </c>
      <c r="L2876" s="84" t="s">
        <v>423</v>
      </c>
      <c r="M2876" s="84">
        <v>1910389156</v>
      </c>
      <c r="N2876" s="86">
        <v>-20.2</v>
      </c>
      <c r="O2876" s="86">
        <v>20.2</v>
      </c>
      <c r="P2876" s="86">
        <v>0</v>
      </c>
      <c r="Q2876" s="84" t="s">
        <v>10422</v>
      </c>
      <c r="S2876" s="84">
        <v>2875</v>
      </c>
    </row>
    <row r="2877" spans="1:19" x14ac:dyDescent="0.3">
      <c r="A2877" s="84">
        <v>229</v>
      </c>
      <c r="B2877" s="84">
        <v>15</v>
      </c>
      <c r="C2877" s="84" t="s">
        <v>5425</v>
      </c>
      <c r="D2877" s="84" t="s">
        <v>10423</v>
      </c>
      <c r="E2877" s="84" t="s">
        <v>165</v>
      </c>
      <c r="F2877" s="84" t="s">
        <v>147</v>
      </c>
      <c r="G2877" s="84" t="s">
        <v>147</v>
      </c>
      <c r="H2877" s="85">
        <v>34437</v>
      </c>
      <c r="I2877" s="84" t="s">
        <v>148</v>
      </c>
      <c r="J2877" s="84" t="s">
        <v>10424</v>
      </c>
      <c r="K2877" s="84">
        <v>1220</v>
      </c>
      <c r="L2877" s="84" t="s">
        <v>155</v>
      </c>
      <c r="M2877" s="84">
        <v>1510229135</v>
      </c>
      <c r="N2877" s="86">
        <v>-20.2</v>
      </c>
      <c r="O2877" s="86">
        <v>20.2</v>
      </c>
      <c r="P2877" s="86">
        <v>0</v>
      </c>
      <c r="Q2877" s="84" t="s">
        <v>10425</v>
      </c>
      <c r="S2877" s="84">
        <v>2876</v>
      </c>
    </row>
    <row r="2878" spans="1:19" x14ac:dyDescent="0.3">
      <c r="A2878" s="84">
        <v>387</v>
      </c>
      <c r="B2878" s="84">
        <v>18</v>
      </c>
      <c r="C2878" s="84" t="s">
        <v>5425</v>
      </c>
      <c r="D2878" s="84" t="s">
        <v>381</v>
      </c>
      <c r="E2878" s="84" t="s">
        <v>165</v>
      </c>
      <c r="F2878" s="84" t="s">
        <v>147</v>
      </c>
      <c r="G2878" s="84" t="s">
        <v>147</v>
      </c>
      <c r="H2878" s="85">
        <v>35132</v>
      </c>
      <c r="I2878" s="84" t="s">
        <v>228</v>
      </c>
      <c r="J2878" s="84" t="s">
        <v>10426</v>
      </c>
      <c r="K2878" s="84">
        <v>1110</v>
      </c>
      <c r="L2878" s="84" t="s">
        <v>330</v>
      </c>
      <c r="M2878" s="84">
        <v>1810387095</v>
      </c>
      <c r="N2878" s="86">
        <v>-20.2</v>
      </c>
      <c r="O2878" s="86">
        <v>20.2</v>
      </c>
      <c r="P2878" s="86">
        <v>0</v>
      </c>
      <c r="Q2878" s="84" t="s">
        <v>10427</v>
      </c>
      <c r="S2878" s="84">
        <v>2877</v>
      </c>
    </row>
    <row r="2879" spans="1:19" x14ac:dyDescent="0.3">
      <c r="A2879" s="84">
        <v>705</v>
      </c>
      <c r="B2879" s="84">
        <v>18</v>
      </c>
      <c r="C2879" s="84" t="s">
        <v>10428</v>
      </c>
      <c r="D2879" s="84" t="s">
        <v>515</v>
      </c>
      <c r="E2879" s="84" t="s">
        <v>146</v>
      </c>
      <c r="F2879" s="84" t="s">
        <v>147</v>
      </c>
      <c r="G2879" s="84" t="s">
        <v>430</v>
      </c>
      <c r="H2879" s="85">
        <v>33517</v>
      </c>
      <c r="I2879" s="84" t="s">
        <v>148</v>
      </c>
      <c r="J2879" s="84" t="s">
        <v>10429</v>
      </c>
      <c r="K2879" s="84">
        <v>1110</v>
      </c>
      <c r="L2879" s="84" t="s">
        <v>330</v>
      </c>
      <c r="M2879" s="84">
        <v>1810705016</v>
      </c>
      <c r="N2879" s="86">
        <v>-20.2</v>
      </c>
      <c r="O2879" s="86">
        <v>20.2</v>
      </c>
      <c r="P2879" s="86">
        <v>0</v>
      </c>
      <c r="Q2879" s="84" t="s">
        <v>10430</v>
      </c>
      <c r="S2879" s="84">
        <v>2878</v>
      </c>
    </row>
    <row r="2880" spans="1:19" x14ac:dyDescent="0.3">
      <c r="A2880" s="84">
        <v>389</v>
      </c>
      <c r="B2880" s="84">
        <v>18</v>
      </c>
      <c r="C2880" s="84" t="s">
        <v>10431</v>
      </c>
      <c r="D2880" s="84" t="s">
        <v>1312</v>
      </c>
      <c r="E2880" s="84" t="s">
        <v>146</v>
      </c>
      <c r="F2880" s="84" t="s">
        <v>147</v>
      </c>
      <c r="G2880" s="84" t="s">
        <v>147</v>
      </c>
      <c r="H2880" s="85">
        <v>35201</v>
      </c>
      <c r="I2880" s="84" t="s">
        <v>148</v>
      </c>
      <c r="J2880" s="84" t="s">
        <v>10432</v>
      </c>
      <c r="K2880" s="84">
        <v>1210</v>
      </c>
      <c r="L2880" s="84" t="s">
        <v>261</v>
      </c>
      <c r="M2880" s="84">
        <v>1810389068</v>
      </c>
      <c r="N2880" s="86">
        <v>-20.2</v>
      </c>
      <c r="O2880" s="86">
        <v>20.2</v>
      </c>
      <c r="P2880" s="86">
        <v>0</v>
      </c>
      <c r="Q2880" s="84" t="s">
        <v>10433</v>
      </c>
      <c r="S2880" s="84">
        <v>2879</v>
      </c>
    </row>
    <row r="2881" spans="1:19" x14ac:dyDescent="0.3">
      <c r="A2881" s="84">
        <v>391</v>
      </c>
      <c r="B2881" s="84">
        <v>19</v>
      </c>
      <c r="C2881" s="84" t="s">
        <v>10434</v>
      </c>
      <c r="D2881" s="84" t="s">
        <v>515</v>
      </c>
      <c r="E2881" s="84" t="s">
        <v>146</v>
      </c>
      <c r="F2881" s="84" t="s">
        <v>147</v>
      </c>
      <c r="G2881" s="84" t="s">
        <v>147</v>
      </c>
      <c r="H2881" s="85">
        <v>31646</v>
      </c>
      <c r="I2881" s="84" t="s">
        <v>148</v>
      </c>
      <c r="J2881" s="84" t="s">
        <v>10435</v>
      </c>
      <c r="K2881" s="84">
        <v>7142</v>
      </c>
      <c r="L2881" s="84" t="s">
        <v>3131</v>
      </c>
      <c r="M2881" s="84">
        <v>1910391021</v>
      </c>
      <c r="N2881" s="86">
        <v>-20.2</v>
      </c>
      <c r="O2881" s="86">
        <v>20.2</v>
      </c>
      <c r="P2881" s="86">
        <v>0</v>
      </c>
      <c r="Q2881" s="84" t="s">
        <v>10436</v>
      </c>
      <c r="S2881" s="84">
        <v>2880</v>
      </c>
    </row>
    <row r="2882" spans="1:19" x14ac:dyDescent="0.3">
      <c r="A2882" s="84">
        <v>387</v>
      </c>
      <c r="B2882" s="84">
        <v>19</v>
      </c>
      <c r="C2882" s="84" t="s">
        <v>10437</v>
      </c>
      <c r="D2882" s="84" t="s">
        <v>1360</v>
      </c>
      <c r="E2882" s="84" t="s">
        <v>146</v>
      </c>
      <c r="F2882" s="84" t="s">
        <v>147</v>
      </c>
      <c r="G2882" s="84" t="s">
        <v>147</v>
      </c>
      <c r="H2882" s="85">
        <v>32607</v>
      </c>
      <c r="I2882" s="84" t="s">
        <v>148</v>
      </c>
      <c r="J2882" s="84" t="s">
        <v>10438</v>
      </c>
      <c r="K2882" s="84">
        <v>3390</v>
      </c>
      <c r="L2882" s="84" t="s">
        <v>10439</v>
      </c>
      <c r="M2882" s="84">
        <v>1910387051</v>
      </c>
      <c r="N2882" s="86">
        <v>-20.2</v>
      </c>
      <c r="O2882" s="86">
        <v>20.2</v>
      </c>
      <c r="P2882" s="86">
        <v>0</v>
      </c>
      <c r="Q2882" s="84" t="s">
        <v>10440</v>
      </c>
      <c r="S2882" s="84">
        <v>2881</v>
      </c>
    </row>
    <row r="2883" spans="1:19" x14ac:dyDescent="0.3">
      <c r="A2883" s="84">
        <v>229</v>
      </c>
      <c r="B2883" s="84">
        <v>19</v>
      </c>
      <c r="C2883" s="84" t="s">
        <v>10441</v>
      </c>
      <c r="D2883" s="84" t="s">
        <v>4982</v>
      </c>
      <c r="E2883" s="84" t="s">
        <v>146</v>
      </c>
      <c r="F2883" s="84" t="s">
        <v>147</v>
      </c>
      <c r="G2883" s="84" t="s">
        <v>147</v>
      </c>
      <c r="H2883" s="85">
        <v>35713</v>
      </c>
      <c r="I2883" s="84" t="s">
        <v>148</v>
      </c>
      <c r="J2883" s="84" t="s">
        <v>10442</v>
      </c>
      <c r="K2883" s="84">
        <v>1060</v>
      </c>
      <c r="L2883" s="84" t="s">
        <v>712</v>
      </c>
      <c r="M2883" s="84">
        <v>1910229047</v>
      </c>
      <c r="N2883" s="86">
        <v>-20.2</v>
      </c>
      <c r="O2883" s="86">
        <v>20.2</v>
      </c>
      <c r="P2883" s="86">
        <v>0</v>
      </c>
      <c r="Q2883" s="84" t="s">
        <v>10443</v>
      </c>
      <c r="S2883" s="84">
        <v>2882</v>
      </c>
    </row>
    <row r="2884" spans="1:19" x14ac:dyDescent="0.3">
      <c r="A2884" s="84">
        <v>392</v>
      </c>
      <c r="B2884" s="84">
        <v>19</v>
      </c>
      <c r="C2884" s="84" t="s">
        <v>10444</v>
      </c>
      <c r="D2884" s="84" t="s">
        <v>10445</v>
      </c>
      <c r="E2884" s="84" t="s">
        <v>146</v>
      </c>
      <c r="F2884" s="84" t="s">
        <v>147</v>
      </c>
      <c r="G2884" s="84" t="s">
        <v>159</v>
      </c>
      <c r="H2884" s="85">
        <v>32793</v>
      </c>
      <c r="I2884" s="84" t="s">
        <v>148</v>
      </c>
      <c r="J2884" s="84" t="s">
        <v>10446</v>
      </c>
      <c r="K2884" s="84">
        <v>2464</v>
      </c>
      <c r="L2884" s="84" t="s">
        <v>10447</v>
      </c>
      <c r="M2884" s="84">
        <v>1910392034</v>
      </c>
      <c r="N2884" s="86">
        <v>-20.2</v>
      </c>
      <c r="O2884" s="86">
        <v>20.2</v>
      </c>
      <c r="P2884" s="86">
        <v>0</v>
      </c>
      <c r="Q2884" s="84" t="s">
        <v>10448</v>
      </c>
      <c r="S2884" s="84">
        <v>2883</v>
      </c>
    </row>
    <row r="2885" spans="1:19" x14ac:dyDescent="0.3">
      <c r="A2885" s="84">
        <v>390</v>
      </c>
      <c r="B2885" s="84">
        <v>17</v>
      </c>
      <c r="C2885" s="84" t="s">
        <v>10449</v>
      </c>
      <c r="D2885" s="84" t="s">
        <v>738</v>
      </c>
      <c r="E2885" s="84" t="s">
        <v>146</v>
      </c>
      <c r="F2885" s="84" t="s">
        <v>147</v>
      </c>
      <c r="G2885" s="84" t="s">
        <v>529</v>
      </c>
      <c r="H2885" s="85">
        <v>31831</v>
      </c>
      <c r="I2885" s="84" t="s">
        <v>148</v>
      </c>
      <c r="J2885" s="84" t="s">
        <v>10450</v>
      </c>
      <c r="K2885" s="84">
        <v>8225</v>
      </c>
      <c r="L2885" s="84" t="s">
        <v>10451</v>
      </c>
      <c r="M2885" s="84">
        <v>1710390044</v>
      </c>
      <c r="N2885" s="86">
        <v>-20.2</v>
      </c>
      <c r="O2885" s="86">
        <v>20.2</v>
      </c>
      <c r="P2885" s="86">
        <v>0</v>
      </c>
      <c r="Q2885" s="84" t="s">
        <v>10452</v>
      </c>
      <c r="R2885" s="84" t="s">
        <v>198</v>
      </c>
      <c r="S2885" s="84">
        <v>2884</v>
      </c>
    </row>
    <row r="2886" spans="1:19" x14ac:dyDescent="0.3">
      <c r="A2886" s="84">
        <v>613</v>
      </c>
      <c r="B2886" s="84">
        <v>18</v>
      </c>
      <c r="C2886" s="84" t="s">
        <v>10453</v>
      </c>
      <c r="D2886" s="84" t="s">
        <v>2032</v>
      </c>
      <c r="E2886" s="84" t="s">
        <v>146</v>
      </c>
      <c r="F2886" s="84" t="s">
        <v>147</v>
      </c>
      <c r="G2886" s="84" t="s">
        <v>239</v>
      </c>
      <c r="H2886" s="85">
        <v>34753</v>
      </c>
      <c r="I2886" s="84" t="s">
        <v>148</v>
      </c>
      <c r="J2886" s="84" t="s">
        <v>10454</v>
      </c>
      <c r="K2886" s="84">
        <v>1120</v>
      </c>
      <c r="L2886" s="84" t="s">
        <v>272</v>
      </c>
      <c r="M2886" s="84">
        <v>1810613016</v>
      </c>
      <c r="N2886" s="86">
        <v>-20.2</v>
      </c>
      <c r="O2886" s="86">
        <v>20.2</v>
      </c>
      <c r="P2886" s="86">
        <v>0</v>
      </c>
      <c r="Q2886" s="84" t="s">
        <v>10455</v>
      </c>
      <c r="S2886" s="84">
        <v>2885</v>
      </c>
    </row>
    <row r="2887" spans="1:19" x14ac:dyDescent="0.3">
      <c r="A2887" s="84">
        <v>702</v>
      </c>
      <c r="B2887" s="84">
        <v>18</v>
      </c>
      <c r="C2887" s="84" t="s">
        <v>10453</v>
      </c>
      <c r="D2887" s="84" t="s">
        <v>1375</v>
      </c>
      <c r="E2887" s="84" t="s">
        <v>165</v>
      </c>
      <c r="F2887" s="84" t="s">
        <v>147</v>
      </c>
      <c r="G2887" s="84" t="s">
        <v>147</v>
      </c>
      <c r="H2887" s="85">
        <v>35508</v>
      </c>
      <c r="I2887" s="84" t="s">
        <v>148</v>
      </c>
      <c r="J2887" s="84" t="s">
        <v>10456</v>
      </c>
      <c r="K2887" s="84">
        <v>2291</v>
      </c>
      <c r="L2887" s="84" t="s">
        <v>8849</v>
      </c>
      <c r="M2887" s="84">
        <v>1810702033</v>
      </c>
      <c r="N2887" s="86">
        <v>-20.2</v>
      </c>
      <c r="O2887" s="86">
        <v>20.2</v>
      </c>
      <c r="P2887" s="86">
        <v>0</v>
      </c>
      <c r="Q2887" s="84" t="s">
        <v>10457</v>
      </c>
      <c r="R2887" s="84" t="s">
        <v>2285</v>
      </c>
      <c r="S2887" s="84">
        <v>2886</v>
      </c>
    </row>
    <row r="2888" spans="1:19" x14ac:dyDescent="0.3">
      <c r="A2888" s="84">
        <v>391</v>
      </c>
      <c r="B2888" s="84">
        <v>18</v>
      </c>
      <c r="C2888" s="84" t="s">
        <v>10458</v>
      </c>
      <c r="D2888" s="84" t="s">
        <v>4607</v>
      </c>
      <c r="E2888" s="84" t="s">
        <v>146</v>
      </c>
      <c r="F2888" s="84" t="s">
        <v>147</v>
      </c>
      <c r="G2888" s="84" t="s">
        <v>147</v>
      </c>
      <c r="H2888" s="85">
        <v>34806</v>
      </c>
      <c r="I2888" s="84" t="s">
        <v>148</v>
      </c>
      <c r="J2888" s="84" t="s">
        <v>10459</v>
      </c>
      <c r="K2888" s="84">
        <v>1080</v>
      </c>
      <c r="L2888" s="84" t="s">
        <v>343</v>
      </c>
      <c r="M2888" s="84">
        <v>1810391072</v>
      </c>
      <c r="N2888" s="86">
        <v>-20.2</v>
      </c>
      <c r="O2888" s="86">
        <v>20.2</v>
      </c>
      <c r="P2888" s="86">
        <v>0</v>
      </c>
      <c r="Q2888" s="84" t="s">
        <v>10460</v>
      </c>
      <c r="S2888" s="84">
        <v>2887</v>
      </c>
    </row>
    <row r="2889" spans="1:19" x14ac:dyDescent="0.3">
      <c r="A2889" s="84">
        <v>-39</v>
      </c>
      <c r="B2889" s="84">
        <v>19</v>
      </c>
      <c r="C2889" s="84" t="s">
        <v>10461</v>
      </c>
      <c r="D2889" s="84" t="s">
        <v>4175</v>
      </c>
      <c r="E2889" s="84" t="s">
        <v>146</v>
      </c>
      <c r="F2889" s="84" t="s">
        <v>147</v>
      </c>
      <c r="G2889" s="84" t="s">
        <v>147</v>
      </c>
      <c r="H2889" s="85">
        <v>32000</v>
      </c>
      <c r="I2889" s="84" t="s">
        <v>148</v>
      </c>
      <c r="J2889" s="84" t="s">
        <v>10462</v>
      </c>
      <c r="K2889" s="84">
        <v>2544</v>
      </c>
      <c r="L2889" s="84" t="s">
        <v>3446</v>
      </c>
      <c r="M2889" s="84">
        <v>1930039096</v>
      </c>
      <c r="N2889" s="86">
        <v>-20.2</v>
      </c>
      <c r="O2889" s="86">
        <v>20.2</v>
      </c>
      <c r="P2889" s="86">
        <v>0</v>
      </c>
      <c r="Q2889" s="84" t="s">
        <v>10463</v>
      </c>
      <c r="R2889" s="84" t="s">
        <v>220</v>
      </c>
      <c r="S2889" s="84">
        <v>2888</v>
      </c>
    </row>
    <row r="2890" spans="1:19" x14ac:dyDescent="0.3">
      <c r="A2890" s="84">
        <v>390</v>
      </c>
      <c r="B2890" s="84">
        <v>12</v>
      </c>
      <c r="C2890" s="84" t="s">
        <v>10464</v>
      </c>
      <c r="D2890" s="84" t="s">
        <v>3219</v>
      </c>
      <c r="E2890" s="84" t="s">
        <v>165</v>
      </c>
      <c r="F2890" s="84" t="s">
        <v>147</v>
      </c>
      <c r="G2890" s="84" t="s">
        <v>239</v>
      </c>
      <c r="H2890" s="85">
        <v>25897</v>
      </c>
      <c r="I2890" s="84" t="s">
        <v>201</v>
      </c>
      <c r="J2890" s="84" t="s">
        <v>10465</v>
      </c>
      <c r="K2890" s="84">
        <v>1160</v>
      </c>
      <c r="L2890" s="84" t="s">
        <v>155</v>
      </c>
      <c r="M2890" s="84">
        <v>1210390077</v>
      </c>
      <c r="N2890" s="86">
        <v>-20.2</v>
      </c>
      <c r="O2890" s="86">
        <v>20.2</v>
      </c>
      <c r="P2890" s="86">
        <v>0</v>
      </c>
      <c r="Q2890" s="84" t="s">
        <v>10466</v>
      </c>
      <c r="S2890" s="84">
        <v>2889</v>
      </c>
    </row>
    <row r="2891" spans="1:19" x14ac:dyDescent="0.3">
      <c r="A2891" s="84">
        <v>229</v>
      </c>
      <c r="B2891" s="84">
        <v>19</v>
      </c>
      <c r="C2891" s="84" t="s">
        <v>10467</v>
      </c>
      <c r="D2891" s="84" t="s">
        <v>1556</v>
      </c>
      <c r="E2891" s="84" t="s">
        <v>146</v>
      </c>
      <c r="F2891" s="84" t="s">
        <v>147</v>
      </c>
      <c r="G2891" s="84" t="s">
        <v>147</v>
      </c>
      <c r="H2891" s="85">
        <v>36028</v>
      </c>
      <c r="I2891" s="84" t="s">
        <v>148</v>
      </c>
      <c r="J2891" s="84" t="s">
        <v>10468</v>
      </c>
      <c r="K2891" s="84">
        <v>1220</v>
      </c>
      <c r="L2891" s="84" t="s">
        <v>150</v>
      </c>
      <c r="M2891" s="84">
        <v>1910229101</v>
      </c>
      <c r="N2891" s="86">
        <v>-20.2</v>
      </c>
      <c r="O2891" s="86">
        <v>20.2</v>
      </c>
      <c r="P2891" s="86">
        <v>0</v>
      </c>
      <c r="Q2891" s="84" t="s">
        <v>10469</v>
      </c>
      <c r="S2891" s="84">
        <v>2890</v>
      </c>
    </row>
    <row r="2892" spans="1:19" x14ac:dyDescent="0.3">
      <c r="A2892" s="84">
        <v>-42</v>
      </c>
      <c r="B2892" s="84">
        <v>20</v>
      </c>
      <c r="C2892" s="84" t="s">
        <v>10467</v>
      </c>
      <c r="D2892" s="84" t="s">
        <v>4607</v>
      </c>
      <c r="E2892" s="84" t="s">
        <v>146</v>
      </c>
      <c r="F2892" s="84" t="s">
        <v>147</v>
      </c>
      <c r="G2892" s="84" t="s">
        <v>147</v>
      </c>
      <c r="H2892" s="85">
        <v>34001</v>
      </c>
      <c r="I2892" s="84" t="s">
        <v>228</v>
      </c>
      <c r="J2892" s="84" t="s">
        <v>10470</v>
      </c>
      <c r="K2892" s="84">
        <v>72810</v>
      </c>
      <c r="L2892" s="84" t="s">
        <v>147</v>
      </c>
      <c r="M2892" s="84">
        <v>2030042014</v>
      </c>
      <c r="N2892" s="86">
        <v>-20.2</v>
      </c>
      <c r="O2892" s="86">
        <v>20.2</v>
      </c>
      <c r="P2892" s="86">
        <v>0</v>
      </c>
      <c r="Q2892" s="84" t="s">
        <v>10471</v>
      </c>
      <c r="R2892" s="84" t="s">
        <v>232</v>
      </c>
      <c r="S2892" s="84">
        <v>2891</v>
      </c>
    </row>
    <row r="2893" spans="1:19" x14ac:dyDescent="0.3">
      <c r="A2893" s="84">
        <v>-42</v>
      </c>
      <c r="B2893" s="84">
        <v>19</v>
      </c>
      <c r="C2893" s="84" t="s">
        <v>10472</v>
      </c>
      <c r="D2893" s="84" t="s">
        <v>10473</v>
      </c>
      <c r="E2893" s="84" t="s">
        <v>165</v>
      </c>
      <c r="F2893" s="84" t="s">
        <v>147</v>
      </c>
      <c r="G2893" s="84" t="s">
        <v>147</v>
      </c>
      <c r="H2893" s="85">
        <v>33347</v>
      </c>
      <c r="I2893" s="84" t="s">
        <v>228</v>
      </c>
      <c r="J2893" s="84" t="s">
        <v>10474</v>
      </c>
      <c r="K2893" s="84">
        <v>46244</v>
      </c>
      <c r="L2893" s="84" t="s">
        <v>147</v>
      </c>
      <c r="M2893" s="84">
        <v>1940042038</v>
      </c>
      <c r="N2893" s="86">
        <v>-20.2</v>
      </c>
      <c r="O2893" s="86">
        <v>20.2</v>
      </c>
      <c r="P2893" s="86">
        <v>0</v>
      </c>
      <c r="Q2893" s="84" t="s">
        <v>10475</v>
      </c>
      <c r="R2893" s="84" t="s">
        <v>232</v>
      </c>
      <c r="S2893" s="84">
        <v>2892</v>
      </c>
    </row>
    <row r="2894" spans="1:19" x14ac:dyDescent="0.3">
      <c r="A2894" s="84">
        <v>-42</v>
      </c>
      <c r="B2894" s="84">
        <v>19</v>
      </c>
      <c r="C2894" s="84" t="s">
        <v>10476</v>
      </c>
      <c r="D2894" s="84" t="s">
        <v>10477</v>
      </c>
      <c r="E2894" s="84" t="s">
        <v>165</v>
      </c>
      <c r="F2894" s="84" t="s">
        <v>147</v>
      </c>
      <c r="G2894" s="84" t="s">
        <v>239</v>
      </c>
      <c r="H2894" s="85">
        <v>33501</v>
      </c>
      <c r="I2894" s="84" t="s">
        <v>4942</v>
      </c>
      <c r="J2894" s="84" t="s">
        <v>10478</v>
      </c>
      <c r="K2894" s="84">
        <v>1190</v>
      </c>
      <c r="L2894" s="84" t="s">
        <v>253</v>
      </c>
      <c r="M2894" s="84">
        <v>1940042013</v>
      </c>
      <c r="N2894" s="86">
        <v>-20.2</v>
      </c>
      <c r="O2894" s="86">
        <v>20.2</v>
      </c>
      <c r="P2894" s="86">
        <v>0</v>
      </c>
      <c r="Q2894" s="84" t="s">
        <v>10479</v>
      </c>
      <c r="R2894" s="84" t="s">
        <v>232</v>
      </c>
      <c r="S2894" s="84">
        <v>2893</v>
      </c>
    </row>
    <row r="2895" spans="1:19" x14ac:dyDescent="0.3">
      <c r="A2895" s="84">
        <v>392</v>
      </c>
      <c r="B2895" s="84">
        <v>19</v>
      </c>
      <c r="C2895" s="84" t="s">
        <v>10480</v>
      </c>
      <c r="D2895" s="84" t="s">
        <v>3056</v>
      </c>
      <c r="E2895" s="84" t="s">
        <v>146</v>
      </c>
      <c r="F2895" s="84" t="s">
        <v>147</v>
      </c>
      <c r="G2895" s="84" t="s">
        <v>147</v>
      </c>
      <c r="H2895" s="85">
        <v>32537</v>
      </c>
      <c r="I2895" s="84" t="s">
        <v>228</v>
      </c>
      <c r="J2895" s="84" t="s">
        <v>10481</v>
      </c>
      <c r="K2895" s="84">
        <v>1120</v>
      </c>
      <c r="L2895" s="84" t="s">
        <v>272</v>
      </c>
      <c r="M2895" s="84">
        <v>1910392031</v>
      </c>
      <c r="N2895" s="86">
        <v>-20.2</v>
      </c>
      <c r="O2895" s="86">
        <v>20.2</v>
      </c>
      <c r="P2895" s="86">
        <v>0</v>
      </c>
      <c r="Q2895" s="84" t="s">
        <v>10482</v>
      </c>
      <c r="S2895" s="84">
        <v>2894</v>
      </c>
    </row>
    <row r="2896" spans="1:19" x14ac:dyDescent="0.3">
      <c r="A2896" s="84">
        <v>-39</v>
      </c>
      <c r="B2896" s="84">
        <v>19</v>
      </c>
      <c r="C2896" s="84" t="s">
        <v>10483</v>
      </c>
      <c r="D2896" s="84" t="s">
        <v>10484</v>
      </c>
      <c r="E2896" s="84" t="s">
        <v>146</v>
      </c>
      <c r="F2896" s="84" t="s">
        <v>147</v>
      </c>
      <c r="G2896" s="84" t="s">
        <v>147</v>
      </c>
      <c r="H2896" s="85">
        <v>33524</v>
      </c>
      <c r="I2896" s="84" t="s">
        <v>228</v>
      </c>
      <c r="J2896" s="84" t="s">
        <v>10485</v>
      </c>
      <c r="K2896" s="84">
        <v>47623</v>
      </c>
      <c r="L2896" s="84" t="s">
        <v>147</v>
      </c>
      <c r="M2896" s="84">
        <v>1940039168</v>
      </c>
      <c r="N2896" s="86">
        <v>-20.2</v>
      </c>
      <c r="O2896" s="86">
        <v>20.2</v>
      </c>
      <c r="P2896" s="86">
        <v>0</v>
      </c>
      <c r="Q2896" s="84" t="s">
        <v>10486</v>
      </c>
      <c r="R2896" s="84" t="s">
        <v>220</v>
      </c>
      <c r="S2896" s="84">
        <v>2895</v>
      </c>
    </row>
    <row r="2897" spans="1:19" x14ac:dyDescent="0.3">
      <c r="A2897" s="84">
        <v>865</v>
      </c>
      <c r="B2897" s="84">
        <v>20</v>
      </c>
      <c r="C2897" s="84" t="s">
        <v>10487</v>
      </c>
      <c r="D2897" s="84" t="s">
        <v>3644</v>
      </c>
      <c r="E2897" s="84" t="s">
        <v>165</v>
      </c>
      <c r="F2897" s="84" t="s">
        <v>147</v>
      </c>
      <c r="G2897" s="84" t="s">
        <v>147</v>
      </c>
      <c r="H2897" s="85">
        <v>36648</v>
      </c>
      <c r="I2897" s="84" t="s">
        <v>148</v>
      </c>
      <c r="J2897" s="84" t="s">
        <v>10488</v>
      </c>
      <c r="K2897" s="84">
        <v>3420</v>
      </c>
      <c r="L2897" s="84" t="s">
        <v>3982</v>
      </c>
      <c r="M2897" s="84">
        <v>2010865021</v>
      </c>
      <c r="N2897" s="86">
        <v>-20.2</v>
      </c>
      <c r="O2897" s="86">
        <v>20.2</v>
      </c>
      <c r="P2897" s="86">
        <v>0</v>
      </c>
      <c r="Q2897" s="84" t="s">
        <v>10489</v>
      </c>
      <c r="S2897" s="84">
        <v>2896</v>
      </c>
    </row>
    <row r="2898" spans="1:19" x14ac:dyDescent="0.3">
      <c r="A2898" s="84">
        <v>705</v>
      </c>
      <c r="B2898" s="84">
        <v>20</v>
      </c>
      <c r="C2898" s="84" t="s">
        <v>10490</v>
      </c>
      <c r="D2898" s="84" t="s">
        <v>1193</v>
      </c>
      <c r="E2898" s="84" t="s">
        <v>165</v>
      </c>
      <c r="F2898" s="84" t="s">
        <v>147</v>
      </c>
      <c r="G2898" s="84" t="s">
        <v>8025</v>
      </c>
      <c r="H2898" s="85">
        <v>30215</v>
      </c>
      <c r="I2898" s="84" t="s">
        <v>2238</v>
      </c>
      <c r="J2898" s="84" t="s">
        <v>10491</v>
      </c>
      <c r="K2898" s="84">
        <v>1020</v>
      </c>
      <c r="L2898" s="84" t="s">
        <v>161</v>
      </c>
      <c r="M2898" s="84">
        <v>2010705029</v>
      </c>
      <c r="N2898" s="86">
        <v>-20.2</v>
      </c>
      <c r="O2898" s="86">
        <v>20.2</v>
      </c>
      <c r="P2898" s="86">
        <v>0</v>
      </c>
      <c r="Q2898" s="84" t="s">
        <v>10492</v>
      </c>
      <c r="S2898" s="84">
        <v>2897</v>
      </c>
    </row>
    <row r="2899" spans="1:19" x14ac:dyDescent="0.3">
      <c r="A2899" s="84">
        <v>391</v>
      </c>
      <c r="B2899" s="84">
        <v>18</v>
      </c>
      <c r="C2899" s="84" t="s">
        <v>10493</v>
      </c>
      <c r="D2899" s="84" t="s">
        <v>222</v>
      </c>
      <c r="E2899" s="84" t="s">
        <v>146</v>
      </c>
      <c r="F2899" s="84" t="s">
        <v>147</v>
      </c>
      <c r="G2899" s="84" t="s">
        <v>147</v>
      </c>
      <c r="H2899" s="85">
        <v>35814</v>
      </c>
      <c r="I2899" s="84" t="s">
        <v>148</v>
      </c>
      <c r="J2899" s="84" t="s">
        <v>10494</v>
      </c>
      <c r="K2899" s="84">
        <v>3423</v>
      </c>
      <c r="L2899" s="84" t="s">
        <v>8875</v>
      </c>
      <c r="M2899" s="84">
        <v>1810391073</v>
      </c>
      <c r="N2899" s="86">
        <v>-20.2</v>
      </c>
      <c r="O2899" s="86">
        <v>20.2</v>
      </c>
      <c r="P2899" s="86">
        <v>0</v>
      </c>
      <c r="Q2899" s="84" t="s">
        <v>10495</v>
      </c>
      <c r="R2899" s="84" t="s">
        <v>2285</v>
      </c>
      <c r="S2899" s="84">
        <v>2898</v>
      </c>
    </row>
    <row r="2900" spans="1:19" x14ac:dyDescent="0.3">
      <c r="A2900" s="84">
        <v>389</v>
      </c>
      <c r="B2900" s="84">
        <v>20</v>
      </c>
      <c r="C2900" s="84" t="s">
        <v>10496</v>
      </c>
      <c r="D2900" s="84" t="s">
        <v>4191</v>
      </c>
      <c r="E2900" s="84" t="s">
        <v>165</v>
      </c>
      <c r="F2900" s="84" t="s">
        <v>147</v>
      </c>
      <c r="G2900" s="84" t="s">
        <v>147</v>
      </c>
      <c r="H2900" s="85">
        <v>37047</v>
      </c>
      <c r="I2900" s="84" t="s">
        <v>148</v>
      </c>
      <c r="J2900" s="84" t="s">
        <v>10497</v>
      </c>
      <c r="K2900" s="84">
        <v>5421</v>
      </c>
      <c r="L2900" s="84" t="s">
        <v>5199</v>
      </c>
      <c r="M2900" s="84">
        <v>2010389179</v>
      </c>
      <c r="N2900" s="86">
        <v>-20.2</v>
      </c>
      <c r="O2900" s="86">
        <v>20.2</v>
      </c>
      <c r="P2900" s="86">
        <v>0</v>
      </c>
      <c r="Q2900" s="84" t="s">
        <v>10498</v>
      </c>
      <c r="S2900" s="84">
        <v>2899</v>
      </c>
    </row>
    <row r="2901" spans="1:19" x14ac:dyDescent="0.3">
      <c r="A2901" s="84">
        <v>389</v>
      </c>
      <c r="B2901" s="84">
        <v>19</v>
      </c>
      <c r="C2901" s="84" t="s">
        <v>10499</v>
      </c>
      <c r="D2901" s="84" t="s">
        <v>453</v>
      </c>
      <c r="E2901" s="84" t="s">
        <v>165</v>
      </c>
      <c r="F2901" s="84" t="s">
        <v>147</v>
      </c>
      <c r="G2901" s="84" t="s">
        <v>147</v>
      </c>
      <c r="H2901" s="85">
        <v>36478</v>
      </c>
      <c r="I2901" s="84" t="s">
        <v>148</v>
      </c>
      <c r="J2901" s="84" t="s">
        <v>10500</v>
      </c>
      <c r="K2901" s="84">
        <v>7331</v>
      </c>
      <c r="L2901" s="84" t="s">
        <v>10501</v>
      </c>
      <c r="M2901" s="84">
        <v>1910389157</v>
      </c>
      <c r="N2901" s="86">
        <v>-20.2</v>
      </c>
      <c r="O2901" s="86">
        <v>20.2</v>
      </c>
      <c r="P2901" s="86">
        <v>0</v>
      </c>
      <c r="Q2901" s="84" t="s">
        <v>10502</v>
      </c>
      <c r="S2901" s="84">
        <v>2900</v>
      </c>
    </row>
    <row r="2902" spans="1:19" x14ac:dyDescent="0.3">
      <c r="A2902" s="84">
        <v>-18</v>
      </c>
      <c r="B2902" s="84">
        <v>20</v>
      </c>
      <c r="C2902" s="84" t="s">
        <v>10503</v>
      </c>
      <c r="D2902" s="84" t="s">
        <v>3146</v>
      </c>
      <c r="E2902" s="84" t="s">
        <v>165</v>
      </c>
      <c r="F2902" s="84" t="s">
        <v>147</v>
      </c>
      <c r="G2902" s="84" t="s">
        <v>147</v>
      </c>
      <c r="H2902" s="85">
        <v>32551</v>
      </c>
      <c r="I2902" s="84" t="s">
        <v>148</v>
      </c>
      <c r="J2902" s="84" t="s">
        <v>10504</v>
      </c>
      <c r="K2902" s="84">
        <v>3430</v>
      </c>
      <c r="L2902" s="84" t="s">
        <v>1112</v>
      </c>
      <c r="M2902" s="84">
        <v>2030018015</v>
      </c>
      <c r="N2902" s="86">
        <v>-20.2</v>
      </c>
      <c r="O2902" s="86">
        <v>20.2</v>
      </c>
      <c r="P2902" s="86">
        <v>0</v>
      </c>
      <c r="Q2902" s="84" t="s">
        <v>10505</v>
      </c>
      <c r="R2902" s="84" t="s">
        <v>225</v>
      </c>
      <c r="S2902" s="84">
        <v>2901</v>
      </c>
    </row>
    <row r="2903" spans="1:19" x14ac:dyDescent="0.3">
      <c r="A2903" s="84">
        <v>-39</v>
      </c>
      <c r="B2903" s="84">
        <v>19</v>
      </c>
      <c r="C2903" s="84" t="s">
        <v>10506</v>
      </c>
      <c r="D2903" s="84" t="s">
        <v>10507</v>
      </c>
      <c r="E2903" s="84" t="s">
        <v>146</v>
      </c>
      <c r="F2903" s="84" t="s">
        <v>147</v>
      </c>
      <c r="G2903" s="84" t="s">
        <v>10508</v>
      </c>
      <c r="H2903" s="85">
        <v>31654</v>
      </c>
      <c r="I2903" s="84" t="s">
        <v>228</v>
      </c>
      <c r="J2903" s="84" t="s">
        <v>10509</v>
      </c>
      <c r="K2903" s="84">
        <v>49637</v>
      </c>
      <c r="L2903" s="84" t="s">
        <v>147</v>
      </c>
      <c r="M2903" s="84">
        <v>1930039029</v>
      </c>
      <c r="N2903" s="86">
        <v>-20.2</v>
      </c>
      <c r="O2903" s="86">
        <v>20.2</v>
      </c>
      <c r="P2903" s="86">
        <v>0</v>
      </c>
      <c r="Q2903" s="84" t="s">
        <v>10510</v>
      </c>
      <c r="R2903" s="84" t="s">
        <v>220</v>
      </c>
      <c r="S2903" s="84">
        <v>2902</v>
      </c>
    </row>
    <row r="2904" spans="1:19" x14ac:dyDescent="0.3">
      <c r="A2904" s="84">
        <v>229</v>
      </c>
      <c r="B2904" s="84">
        <v>18</v>
      </c>
      <c r="C2904" s="84" t="s">
        <v>10506</v>
      </c>
      <c r="D2904" s="84" t="s">
        <v>855</v>
      </c>
      <c r="E2904" s="84" t="s">
        <v>146</v>
      </c>
      <c r="F2904" s="84" t="s">
        <v>147</v>
      </c>
      <c r="G2904" s="84" t="s">
        <v>147</v>
      </c>
      <c r="H2904" s="85">
        <v>34013</v>
      </c>
      <c r="I2904" s="84" t="s">
        <v>148</v>
      </c>
      <c r="J2904" s="84" t="s">
        <v>10511</v>
      </c>
      <c r="K2904" s="84">
        <v>1220</v>
      </c>
      <c r="L2904" s="84" t="s">
        <v>155</v>
      </c>
      <c r="M2904" s="84">
        <v>1810229050</v>
      </c>
      <c r="N2904" s="86">
        <v>-20.2</v>
      </c>
      <c r="O2904" s="86">
        <v>20.2</v>
      </c>
      <c r="P2904" s="86">
        <v>0</v>
      </c>
      <c r="Q2904" s="84" t="s">
        <v>10512</v>
      </c>
      <c r="S2904" s="84">
        <v>2903</v>
      </c>
    </row>
    <row r="2905" spans="1:19" x14ac:dyDescent="0.3">
      <c r="A2905" s="84">
        <v>387</v>
      </c>
      <c r="B2905" s="84">
        <v>18</v>
      </c>
      <c r="C2905" s="84" t="s">
        <v>10513</v>
      </c>
      <c r="D2905" s="84" t="s">
        <v>1180</v>
      </c>
      <c r="E2905" s="84" t="s">
        <v>146</v>
      </c>
      <c r="F2905" s="84" t="s">
        <v>147</v>
      </c>
      <c r="G2905" s="84" t="s">
        <v>147</v>
      </c>
      <c r="H2905" s="85">
        <v>35135</v>
      </c>
      <c r="I2905" s="84" t="s">
        <v>148</v>
      </c>
      <c r="J2905" s="84" t="s">
        <v>10514</v>
      </c>
      <c r="K2905" s="84">
        <v>7210</v>
      </c>
      <c r="L2905" s="84" t="s">
        <v>10515</v>
      </c>
      <c r="M2905" s="84">
        <v>1810387049</v>
      </c>
      <c r="N2905" s="86">
        <v>-20.2</v>
      </c>
      <c r="O2905" s="86">
        <v>20.2</v>
      </c>
      <c r="P2905" s="86">
        <v>0</v>
      </c>
      <c r="Q2905" s="84" t="s">
        <v>10516</v>
      </c>
      <c r="S2905" s="84">
        <v>2904</v>
      </c>
    </row>
    <row r="2906" spans="1:19" x14ac:dyDescent="0.3">
      <c r="A2906" s="84">
        <v>229</v>
      </c>
      <c r="B2906" s="84">
        <v>19</v>
      </c>
      <c r="C2906" s="84" t="s">
        <v>10513</v>
      </c>
      <c r="D2906" s="84" t="s">
        <v>1312</v>
      </c>
      <c r="E2906" s="84" t="s">
        <v>146</v>
      </c>
      <c r="F2906" s="84" t="s">
        <v>147</v>
      </c>
      <c r="G2906" s="84" t="s">
        <v>147</v>
      </c>
      <c r="H2906" s="85">
        <v>36215</v>
      </c>
      <c r="I2906" s="84" t="s">
        <v>148</v>
      </c>
      <c r="J2906" s="84" t="s">
        <v>10517</v>
      </c>
      <c r="K2906" s="84">
        <v>2201</v>
      </c>
      <c r="L2906" s="84" t="s">
        <v>740</v>
      </c>
      <c r="M2906" s="84">
        <v>1910229102</v>
      </c>
      <c r="N2906" s="86">
        <v>-20.2</v>
      </c>
      <c r="O2906" s="86">
        <v>20.2</v>
      </c>
      <c r="P2906" s="86">
        <v>0</v>
      </c>
      <c r="Q2906" s="84" t="s">
        <v>10518</v>
      </c>
      <c r="S2906" s="84">
        <v>2905</v>
      </c>
    </row>
    <row r="2907" spans="1:19" x14ac:dyDescent="0.3">
      <c r="A2907" s="84">
        <v>391</v>
      </c>
      <c r="B2907" s="84">
        <v>18</v>
      </c>
      <c r="C2907" s="84" t="s">
        <v>10513</v>
      </c>
      <c r="D2907" s="84" t="s">
        <v>1520</v>
      </c>
      <c r="E2907" s="84" t="s">
        <v>165</v>
      </c>
      <c r="F2907" s="84" t="s">
        <v>147</v>
      </c>
      <c r="G2907" s="84" t="s">
        <v>147</v>
      </c>
      <c r="H2907" s="85">
        <v>36224</v>
      </c>
      <c r="I2907" s="84" t="s">
        <v>148</v>
      </c>
      <c r="J2907" s="84" t="s">
        <v>10519</v>
      </c>
      <c r="K2907" s="84">
        <v>3751</v>
      </c>
      <c r="L2907" s="84" t="s">
        <v>10520</v>
      </c>
      <c r="M2907" s="84">
        <v>1810391074</v>
      </c>
      <c r="N2907" s="86">
        <v>-20.2</v>
      </c>
      <c r="O2907" s="86">
        <v>20.2</v>
      </c>
      <c r="P2907" s="86">
        <v>0</v>
      </c>
      <c r="Q2907" s="84" t="s">
        <v>10521</v>
      </c>
      <c r="S2907" s="84">
        <v>2906</v>
      </c>
    </row>
    <row r="2908" spans="1:19" x14ac:dyDescent="0.3">
      <c r="A2908" s="84">
        <v>390</v>
      </c>
      <c r="B2908" s="84">
        <v>18</v>
      </c>
      <c r="C2908" s="84" t="s">
        <v>10513</v>
      </c>
      <c r="D2908" s="84" t="s">
        <v>10522</v>
      </c>
      <c r="E2908" s="84" t="s">
        <v>146</v>
      </c>
      <c r="F2908" s="84" t="s">
        <v>147</v>
      </c>
      <c r="G2908" s="84" t="s">
        <v>239</v>
      </c>
      <c r="H2908" s="85">
        <v>33964</v>
      </c>
      <c r="I2908" s="84" t="s">
        <v>148</v>
      </c>
      <c r="J2908" s="84" t="s">
        <v>10523</v>
      </c>
      <c r="K2908" s="84">
        <v>1180</v>
      </c>
      <c r="L2908" s="84" t="s">
        <v>353</v>
      </c>
      <c r="M2908" s="84">
        <v>1810390063</v>
      </c>
      <c r="N2908" s="86">
        <v>-20.2</v>
      </c>
      <c r="O2908" s="86">
        <v>20.2</v>
      </c>
      <c r="P2908" s="86">
        <v>0</v>
      </c>
      <c r="Q2908" s="84" t="s">
        <v>10524</v>
      </c>
      <c r="S2908" s="84">
        <v>2907</v>
      </c>
    </row>
    <row r="2909" spans="1:19" x14ac:dyDescent="0.3">
      <c r="A2909" s="84">
        <v>229</v>
      </c>
      <c r="B2909" s="84">
        <v>19</v>
      </c>
      <c r="C2909" s="84" t="s">
        <v>10513</v>
      </c>
      <c r="D2909" s="84" t="s">
        <v>587</v>
      </c>
      <c r="E2909" s="84" t="s">
        <v>165</v>
      </c>
      <c r="F2909" s="84" t="s">
        <v>147</v>
      </c>
      <c r="G2909" s="84" t="s">
        <v>147</v>
      </c>
      <c r="H2909" s="85">
        <v>36590</v>
      </c>
      <c r="I2909" s="84" t="s">
        <v>148</v>
      </c>
      <c r="J2909" s="84" t="s">
        <v>10525</v>
      </c>
      <c r="K2909" s="84">
        <v>1220</v>
      </c>
      <c r="L2909" s="84" t="s">
        <v>150</v>
      </c>
      <c r="M2909" s="84">
        <v>1910229103</v>
      </c>
      <c r="N2909" s="86">
        <v>-20.2</v>
      </c>
      <c r="O2909" s="86">
        <v>20.2</v>
      </c>
      <c r="P2909" s="86">
        <v>0</v>
      </c>
      <c r="Q2909" s="84" t="s">
        <v>10526</v>
      </c>
      <c r="S2909" s="84">
        <v>2908</v>
      </c>
    </row>
    <row r="2910" spans="1:19" x14ac:dyDescent="0.3">
      <c r="A2910" s="84">
        <v>229</v>
      </c>
      <c r="B2910" s="84">
        <v>18</v>
      </c>
      <c r="C2910" s="84" t="s">
        <v>10527</v>
      </c>
      <c r="D2910" s="84" t="s">
        <v>2242</v>
      </c>
      <c r="E2910" s="84" t="s">
        <v>146</v>
      </c>
      <c r="F2910" s="84" t="s">
        <v>147</v>
      </c>
      <c r="G2910" s="84" t="s">
        <v>147</v>
      </c>
      <c r="H2910" s="85">
        <v>35795</v>
      </c>
      <c r="I2910" s="84" t="s">
        <v>148</v>
      </c>
      <c r="J2910" s="84" t="s">
        <v>10528</v>
      </c>
      <c r="K2910" s="84">
        <v>6923</v>
      </c>
      <c r="L2910" s="84" t="s">
        <v>7066</v>
      </c>
      <c r="M2910" s="84">
        <v>1810229051</v>
      </c>
      <c r="N2910" s="86">
        <v>-20.2</v>
      </c>
      <c r="O2910" s="86">
        <v>20.2</v>
      </c>
      <c r="P2910" s="86">
        <v>0</v>
      </c>
      <c r="Q2910" s="84" t="s">
        <v>10529</v>
      </c>
      <c r="S2910" s="84">
        <v>2909</v>
      </c>
    </row>
    <row r="2911" spans="1:19" x14ac:dyDescent="0.3">
      <c r="A2911" s="84">
        <v>-39</v>
      </c>
      <c r="B2911" s="84">
        <v>19</v>
      </c>
      <c r="C2911" s="84" t="s">
        <v>10530</v>
      </c>
      <c r="D2911" s="84" t="s">
        <v>1180</v>
      </c>
      <c r="E2911" s="84" t="s">
        <v>146</v>
      </c>
      <c r="F2911" s="84" t="s">
        <v>147</v>
      </c>
      <c r="G2911" s="84" t="s">
        <v>147</v>
      </c>
      <c r="H2911" s="85">
        <v>23862</v>
      </c>
      <c r="I2911" s="84" t="s">
        <v>148</v>
      </c>
      <c r="J2911" s="84" t="s">
        <v>10531</v>
      </c>
      <c r="K2911" s="84">
        <v>2523</v>
      </c>
      <c r="L2911" s="84" t="s">
        <v>10532</v>
      </c>
      <c r="M2911" s="84">
        <v>1940039025</v>
      </c>
      <c r="N2911" s="86">
        <v>-20.2</v>
      </c>
      <c r="O2911" s="86">
        <v>20.2</v>
      </c>
      <c r="P2911" s="86">
        <v>0</v>
      </c>
      <c r="Q2911" s="84" t="s">
        <v>10533</v>
      </c>
      <c r="R2911" s="84" t="s">
        <v>220</v>
      </c>
      <c r="S2911" s="84">
        <v>2910</v>
      </c>
    </row>
    <row r="2912" spans="1:19" x14ac:dyDescent="0.3">
      <c r="A2912" s="84">
        <v>388</v>
      </c>
      <c r="B2912" s="84">
        <v>20</v>
      </c>
      <c r="C2912" s="84" t="s">
        <v>10534</v>
      </c>
      <c r="D2912" s="84" t="s">
        <v>381</v>
      </c>
      <c r="E2912" s="84" t="s">
        <v>165</v>
      </c>
      <c r="F2912" s="84" t="s">
        <v>147</v>
      </c>
      <c r="G2912" s="84" t="s">
        <v>147</v>
      </c>
      <c r="H2912" s="85">
        <v>35745</v>
      </c>
      <c r="I2912" s="84" t="s">
        <v>148</v>
      </c>
      <c r="J2912" s="84" t="s">
        <v>10535</v>
      </c>
      <c r="K2912" s="84">
        <v>4431</v>
      </c>
      <c r="L2912" s="84" t="s">
        <v>3856</v>
      </c>
      <c r="M2912" s="84">
        <v>2010388054</v>
      </c>
      <c r="N2912" s="86">
        <v>-20.2</v>
      </c>
      <c r="O2912" s="86">
        <v>20.2</v>
      </c>
      <c r="P2912" s="86">
        <v>0</v>
      </c>
      <c r="Q2912" s="84" t="s">
        <v>10536</v>
      </c>
      <c r="S2912" s="84">
        <v>2911</v>
      </c>
    </row>
    <row r="2913" spans="1:19" x14ac:dyDescent="0.3">
      <c r="A2913" s="84">
        <v>-39</v>
      </c>
      <c r="B2913" s="84">
        <v>20</v>
      </c>
      <c r="C2913" s="84" t="s">
        <v>10537</v>
      </c>
      <c r="D2913" s="84" t="s">
        <v>8826</v>
      </c>
      <c r="E2913" s="84" t="s">
        <v>146</v>
      </c>
      <c r="F2913" s="84" t="s">
        <v>147</v>
      </c>
      <c r="G2913" s="84" t="s">
        <v>147</v>
      </c>
      <c r="H2913" s="85">
        <v>32622</v>
      </c>
      <c r="I2913" s="84" t="s">
        <v>148</v>
      </c>
      <c r="J2913" s="84" t="s">
        <v>10538</v>
      </c>
      <c r="K2913" s="84">
        <v>1040</v>
      </c>
      <c r="L2913" s="84" t="s">
        <v>620</v>
      </c>
      <c r="M2913" s="84">
        <v>2030039025</v>
      </c>
      <c r="N2913" s="86">
        <v>-20.2</v>
      </c>
      <c r="O2913" s="86">
        <v>20.2</v>
      </c>
      <c r="P2913" s="86">
        <v>0</v>
      </c>
      <c r="Q2913" s="84" t="s">
        <v>10539</v>
      </c>
      <c r="R2913" s="84" t="s">
        <v>220</v>
      </c>
      <c r="S2913" s="84">
        <v>2912</v>
      </c>
    </row>
    <row r="2914" spans="1:19" x14ac:dyDescent="0.3">
      <c r="A2914" s="84">
        <v>-45</v>
      </c>
      <c r="B2914" s="84">
        <v>20</v>
      </c>
      <c r="C2914" s="84" t="s">
        <v>10540</v>
      </c>
      <c r="D2914" s="84" t="s">
        <v>10541</v>
      </c>
      <c r="E2914" s="84" t="s">
        <v>165</v>
      </c>
      <c r="F2914" s="84" t="s">
        <v>147</v>
      </c>
      <c r="G2914" s="84" t="s">
        <v>147</v>
      </c>
      <c r="H2914" s="85">
        <v>29019</v>
      </c>
      <c r="I2914" s="84" t="s">
        <v>148</v>
      </c>
      <c r="J2914" s="84" t="s">
        <v>10542</v>
      </c>
      <c r="K2914" s="84">
        <v>1050</v>
      </c>
      <c r="L2914" s="84" t="s">
        <v>192</v>
      </c>
      <c r="M2914" s="84">
        <v>2030045011</v>
      </c>
      <c r="N2914" s="86">
        <v>-20.2</v>
      </c>
      <c r="O2914" s="86">
        <v>20.2</v>
      </c>
      <c r="P2914" s="86">
        <v>0</v>
      </c>
      <c r="Q2914" s="84" t="s">
        <v>10543</v>
      </c>
      <c r="R2914" s="84" t="s">
        <v>492</v>
      </c>
      <c r="S2914" s="84">
        <v>2913</v>
      </c>
    </row>
    <row r="2915" spans="1:19" x14ac:dyDescent="0.3">
      <c r="A2915" s="84">
        <v>230</v>
      </c>
      <c r="B2915" s="84">
        <v>19</v>
      </c>
      <c r="C2915" s="84" t="s">
        <v>10544</v>
      </c>
      <c r="D2915" s="84" t="s">
        <v>1209</v>
      </c>
      <c r="E2915" s="84" t="s">
        <v>165</v>
      </c>
      <c r="F2915" s="84" t="s">
        <v>147</v>
      </c>
      <c r="G2915" s="84" t="s">
        <v>430</v>
      </c>
      <c r="H2915" s="85">
        <v>35052</v>
      </c>
      <c r="I2915" s="84" t="s">
        <v>148</v>
      </c>
      <c r="J2915" s="84" t="s">
        <v>10545</v>
      </c>
      <c r="K2915" s="84">
        <v>1160</v>
      </c>
      <c r="L2915" s="84" t="s">
        <v>423</v>
      </c>
      <c r="M2915" s="84">
        <v>1910230052</v>
      </c>
      <c r="N2915" s="86">
        <v>-20.2</v>
      </c>
      <c r="O2915" s="86">
        <v>20.2</v>
      </c>
      <c r="P2915" s="86">
        <v>0</v>
      </c>
      <c r="Q2915" s="84" t="s">
        <v>10546</v>
      </c>
      <c r="S2915" s="84">
        <v>2914</v>
      </c>
    </row>
    <row r="2916" spans="1:19" x14ac:dyDescent="0.3">
      <c r="A2916" s="84">
        <v>-37</v>
      </c>
      <c r="B2916" s="84">
        <v>20</v>
      </c>
      <c r="C2916" s="84" t="s">
        <v>10547</v>
      </c>
      <c r="D2916" s="84" t="s">
        <v>3079</v>
      </c>
      <c r="E2916" s="84" t="s">
        <v>165</v>
      </c>
      <c r="F2916" s="84" t="s">
        <v>1194</v>
      </c>
      <c r="G2916" s="84" t="s">
        <v>147</v>
      </c>
      <c r="H2916" s="85">
        <v>32316</v>
      </c>
      <c r="I2916" s="84" t="s">
        <v>148</v>
      </c>
      <c r="J2916" s="84" t="s">
        <v>10548</v>
      </c>
      <c r="K2916" s="84">
        <v>1220</v>
      </c>
      <c r="L2916" s="84" t="s">
        <v>150</v>
      </c>
      <c r="M2916" s="84">
        <v>2030037009</v>
      </c>
      <c r="N2916" s="86">
        <v>-20.2</v>
      </c>
      <c r="O2916" s="86">
        <v>20.2</v>
      </c>
      <c r="P2916" s="86">
        <v>0</v>
      </c>
      <c r="Q2916" s="84" t="s">
        <v>10549</v>
      </c>
      <c r="R2916" s="84" t="s">
        <v>913</v>
      </c>
      <c r="S2916" s="84">
        <v>2915</v>
      </c>
    </row>
    <row r="2917" spans="1:19" x14ac:dyDescent="0.3">
      <c r="A2917" s="84">
        <v>-39</v>
      </c>
      <c r="B2917" s="84">
        <v>18</v>
      </c>
      <c r="C2917" s="84" t="s">
        <v>10550</v>
      </c>
      <c r="D2917" s="84" t="s">
        <v>10551</v>
      </c>
      <c r="E2917" s="84" t="s">
        <v>165</v>
      </c>
      <c r="F2917" s="84" t="s">
        <v>1194</v>
      </c>
      <c r="G2917" s="84" t="s">
        <v>147</v>
      </c>
      <c r="H2917" s="85">
        <v>26993</v>
      </c>
      <c r="I2917" s="84" t="s">
        <v>148</v>
      </c>
      <c r="J2917" s="84" t="s">
        <v>10552</v>
      </c>
      <c r="K2917" s="84">
        <v>1220</v>
      </c>
      <c r="L2917" s="84" t="s">
        <v>150</v>
      </c>
      <c r="M2917" s="84">
        <v>1840039013</v>
      </c>
      <c r="N2917" s="86">
        <v>-20.2</v>
      </c>
      <c r="O2917" s="86">
        <v>20.2</v>
      </c>
      <c r="P2917" s="86">
        <v>0</v>
      </c>
      <c r="Q2917" s="84" t="s">
        <v>10553</v>
      </c>
      <c r="R2917" s="84" t="s">
        <v>220</v>
      </c>
      <c r="S2917" s="84">
        <v>2916</v>
      </c>
    </row>
    <row r="2918" spans="1:19" x14ac:dyDescent="0.3">
      <c r="A2918" s="84">
        <v>-39</v>
      </c>
      <c r="B2918" s="84">
        <v>19</v>
      </c>
      <c r="C2918" s="84" t="s">
        <v>10554</v>
      </c>
      <c r="D2918" s="84" t="s">
        <v>5696</v>
      </c>
      <c r="E2918" s="84" t="s">
        <v>165</v>
      </c>
      <c r="F2918" s="84" t="s">
        <v>147</v>
      </c>
      <c r="G2918" s="84" t="s">
        <v>147</v>
      </c>
      <c r="H2918" s="85">
        <v>27059</v>
      </c>
      <c r="I2918" s="84" t="s">
        <v>228</v>
      </c>
      <c r="J2918" s="84" t="s">
        <v>10555</v>
      </c>
      <c r="K2918" s="84">
        <v>42349</v>
      </c>
      <c r="L2918" s="84" t="s">
        <v>147</v>
      </c>
      <c r="M2918" s="84">
        <v>1940039192</v>
      </c>
      <c r="N2918" s="86">
        <v>-20.2</v>
      </c>
      <c r="O2918" s="86">
        <v>20.2</v>
      </c>
      <c r="P2918" s="86">
        <v>0</v>
      </c>
      <c r="Q2918" s="84" t="s">
        <v>10556</v>
      </c>
      <c r="R2918" s="84" t="s">
        <v>220</v>
      </c>
      <c r="S2918" s="84">
        <v>2917</v>
      </c>
    </row>
    <row r="2919" spans="1:19" x14ac:dyDescent="0.3">
      <c r="A2919" s="84">
        <v>582</v>
      </c>
      <c r="B2919" s="84">
        <v>19</v>
      </c>
      <c r="C2919" s="84" t="s">
        <v>10557</v>
      </c>
      <c r="D2919" s="84" t="s">
        <v>2640</v>
      </c>
      <c r="E2919" s="84" t="s">
        <v>165</v>
      </c>
      <c r="F2919" s="84" t="s">
        <v>147</v>
      </c>
      <c r="G2919" s="84" t="s">
        <v>147</v>
      </c>
      <c r="H2919" s="85">
        <v>35650</v>
      </c>
      <c r="I2919" s="84" t="s">
        <v>148</v>
      </c>
      <c r="J2919" s="84" t="s">
        <v>10558</v>
      </c>
      <c r="K2919" s="84">
        <v>3642</v>
      </c>
      <c r="L2919" s="84" t="s">
        <v>10559</v>
      </c>
      <c r="M2919" s="84">
        <v>1910582060</v>
      </c>
      <c r="N2919" s="86">
        <v>-20.2</v>
      </c>
      <c r="O2919" s="86">
        <v>20.2</v>
      </c>
      <c r="P2919" s="86">
        <v>0</v>
      </c>
      <c r="Q2919" s="84" t="s">
        <v>10560</v>
      </c>
      <c r="S2919" s="84">
        <v>2918</v>
      </c>
    </row>
    <row r="2920" spans="1:19" x14ac:dyDescent="0.3">
      <c r="A2920" s="84">
        <v>229</v>
      </c>
      <c r="B2920" s="84">
        <v>20</v>
      </c>
      <c r="C2920" s="84" t="s">
        <v>10561</v>
      </c>
      <c r="D2920" s="84" t="s">
        <v>1415</v>
      </c>
      <c r="E2920" s="84" t="s">
        <v>146</v>
      </c>
      <c r="F2920" s="84" t="s">
        <v>147</v>
      </c>
      <c r="G2920" s="84" t="s">
        <v>147</v>
      </c>
      <c r="H2920" s="85">
        <v>36454</v>
      </c>
      <c r="I2920" s="84" t="s">
        <v>148</v>
      </c>
      <c r="J2920" s="84" t="s">
        <v>10562</v>
      </c>
      <c r="K2920" s="84">
        <v>1220</v>
      </c>
      <c r="L2920" s="84" t="s">
        <v>150</v>
      </c>
      <c r="M2920" s="84">
        <v>2010229091</v>
      </c>
      <c r="N2920" s="86">
        <v>-20.2</v>
      </c>
      <c r="O2920" s="86">
        <v>20.2</v>
      </c>
      <c r="P2920" s="86">
        <v>0</v>
      </c>
      <c r="Q2920" s="84" t="s">
        <v>10563</v>
      </c>
      <c r="S2920" s="84">
        <v>2919</v>
      </c>
    </row>
    <row r="2921" spans="1:19" x14ac:dyDescent="0.3">
      <c r="A2921" s="84">
        <v>-39</v>
      </c>
      <c r="B2921" s="84">
        <v>19</v>
      </c>
      <c r="C2921" s="84" t="s">
        <v>10564</v>
      </c>
      <c r="D2921" s="84" t="s">
        <v>10565</v>
      </c>
      <c r="E2921" s="84" t="s">
        <v>146</v>
      </c>
      <c r="F2921" s="84" t="s">
        <v>147</v>
      </c>
      <c r="G2921" s="84" t="s">
        <v>147</v>
      </c>
      <c r="H2921" s="85">
        <v>33531</v>
      </c>
      <c r="I2921" s="84" t="s">
        <v>148</v>
      </c>
      <c r="J2921" s="84" t="s">
        <v>10566</v>
      </c>
      <c r="K2921" s="84">
        <v>1080</v>
      </c>
      <c r="L2921" s="84" t="s">
        <v>147</v>
      </c>
      <c r="M2921" s="84">
        <v>1930039063</v>
      </c>
      <c r="N2921" s="86">
        <v>-20.2</v>
      </c>
      <c r="O2921" s="86">
        <v>20.2</v>
      </c>
      <c r="P2921" s="86">
        <v>0</v>
      </c>
      <c r="Q2921" s="84" t="s">
        <v>10567</v>
      </c>
      <c r="R2921" s="84" t="s">
        <v>220</v>
      </c>
      <c r="S2921" s="84">
        <v>2920</v>
      </c>
    </row>
    <row r="2922" spans="1:19" x14ac:dyDescent="0.3">
      <c r="A2922" s="84">
        <v>390</v>
      </c>
      <c r="B2922" s="84">
        <v>19</v>
      </c>
      <c r="C2922" s="84" t="s">
        <v>10568</v>
      </c>
      <c r="D2922" s="84" t="s">
        <v>10569</v>
      </c>
      <c r="E2922" s="84" t="s">
        <v>165</v>
      </c>
      <c r="F2922" s="84" t="s">
        <v>147</v>
      </c>
      <c r="G2922" s="84" t="s">
        <v>239</v>
      </c>
      <c r="H2922" s="85">
        <v>28274</v>
      </c>
      <c r="I2922" s="84" t="s">
        <v>148</v>
      </c>
      <c r="J2922" s="84" t="s">
        <v>10570</v>
      </c>
      <c r="K2922" s="84">
        <v>1010</v>
      </c>
      <c r="L2922" s="84" t="s">
        <v>155</v>
      </c>
      <c r="M2922" s="84">
        <v>1910390056</v>
      </c>
      <c r="N2922" s="86">
        <v>-20.2</v>
      </c>
      <c r="O2922" s="86">
        <v>20.2</v>
      </c>
      <c r="P2922" s="86">
        <v>0</v>
      </c>
      <c r="Q2922" s="84" t="s">
        <v>10571</v>
      </c>
      <c r="S2922" s="84">
        <v>2921</v>
      </c>
    </row>
    <row r="2923" spans="1:19" x14ac:dyDescent="0.3">
      <c r="A2923" s="84">
        <v>390</v>
      </c>
      <c r="B2923" s="84">
        <v>20</v>
      </c>
      <c r="C2923" s="84" t="s">
        <v>10568</v>
      </c>
      <c r="D2923" s="84" t="s">
        <v>4344</v>
      </c>
      <c r="E2923" s="84" t="s">
        <v>146</v>
      </c>
      <c r="F2923" s="84" t="s">
        <v>147</v>
      </c>
      <c r="G2923" s="84" t="s">
        <v>430</v>
      </c>
      <c r="H2923" s="85">
        <v>33209</v>
      </c>
      <c r="I2923" s="84" t="s">
        <v>228</v>
      </c>
      <c r="J2923" s="84" t="s">
        <v>10572</v>
      </c>
      <c r="K2923" s="84">
        <v>1190</v>
      </c>
      <c r="L2923" s="84" t="s">
        <v>253</v>
      </c>
      <c r="M2923" s="84">
        <v>2010390063</v>
      </c>
      <c r="N2923" s="86">
        <v>-20.2</v>
      </c>
      <c r="O2923" s="86">
        <v>20.2</v>
      </c>
      <c r="P2923" s="86">
        <v>0</v>
      </c>
      <c r="Q2923" s="84" t="s">
        <v>10573</v>
      </c>
      <c r="S2923" s="84">
        <v>2922</v>
      </c>
    </row>
    <row r="2924" spans="1:19" x14ac:dyDescent="0.3">
      <c r="A2924" s="84">
        <v>613</v>
      </c>
      <c r="B2924" s="84">
        <v>17</v>
      </c>
      <c r="C2924" s="84" t="s">
        <v>10568</v>
      </c>
      <c r="D2924" s="84" t="s">
        <v>10574</v>
      </c>
      <c r="E2924" s="84" t="s">
        <v>146</v>
      </c>
      <c r="F2924" s="84" t="s">
        <v>147</v>
      </c>
      <c r="G2924" s="84" t="s">
        <v>239</v>
      </c>
      <c r="H2924" s="85">
        <v>32724</v>
      </c>
      <c r="I2924" s="84" t="s">
        <v>148</v>
      </c>
      <c r="J2924" s="84" t="s">
        <v>10575</v>
      </c>
      <c r="K2924" s="84">
        <v>2486</v>
      </c>
      <c r="L2924" s="84" t="s">
        <v>10576</v>
      </c>
      <c r="M2924" s="84">
        <v>1710613021</v>
      </c>
      <c r="N2924" s="86">
        <v>-20.2</v>
      </c>
      <c r="O2924" s="86">
        <v>0</v>
      </c>
      <c r="P2924" s="86">
        <v>-20.2</v>
      </c>
      <c r="Q2924" s="84" t="s">
        <v>10577</v>
      </c>
      <c r="S2924" s="84">
        <v>2923</v>
      </c>
    </row>
    <row r="2925" spans="1:19" x14ac:dyDescent="0.3">
      <c r="A2925" s="84">
        <v>391</v>
      </c>
      <c r="B2925" s="84">
        <v>18</v>
      </c>
      <c r="C2925" s="84" t="s">
        <v>10568</v>
      </c>
      <c r="D2925" s="84" t="s">
        <v>4607</v>
      </c>
      <c r="E2925" s="84" t="s">
        <v>146</v>
      </c>
      <c r="F2925" s="84" t="s">
        <v>147</v>
      </c>
      <c r="G2925" s="84" t="s">
        <v>147</v>
      </c>
      <c r="H2925" s="85">
        <v>35627</v>
      </c>
      <c r="I2925" s="84" t="s">
        <v>148</v>
      </c>
      <c r="J2925" s="84" t="s">
        <v>10578</v>
      </c>
      <c r="K2925" s="84">
        <v>1060</v>
      </c>
      <c r="L2925" s="84" t="s">
        <v>712</v>
      </c>
      <c r="M2925" s="84">
        <v>1810391075</v>
      </c>
      <c r="N2925" s="86">
        <v>-20.2</v>
      </c>
      <c r="O2925" s="86">
        <v>20.2</v>
      </c>
      <c r="P2925" s="86">
        <v>0</v>
      </c>
      <c r="Q2925" s="84" t="s">
        <v>10579</v>
      </c>
      <c r="S2925" s="84">
        <v>2924</v>
      </c>
    </row>
    <row r="2926" spans="1:19" x14ac:dyDescent="0.3">
      <c r="A2926" s="84">
        <v>387</v>
      </c>
      <c r="B2926" s="84">
        <v>18</v>
      </c>
      <c r="C2926" s="84" t="s">
        <v>10580</v>
      </c>
      <c r="D2926" s="84" t="s">
        <v>302</v>
      </c>
      <c r="E2926" s="84" t="s">
        <v>165</v>
      </c>
      <c r="F2926" s="84" t="s">
        <v>147</v>
      </c>
      <c r="G2926" s="84" t="s">
        <v>147</v>
      </c>
      <c r="H2926" s="85">
        <v>36243</v>
      </c>
      <c r="I2926" s="84" t="s">
        <v>148</v>
      </c>
      <c r="J2926" s="84" t="s">
        <v>10581</v>
      </c>
      <c r="K2926" s="84">
        <v>7432</v>
      </c>
      <c r="L2926" s="84" t="s">
        <v>10582</v>
      </c>
      <c r="M2926" s="84">
        <v>1810387096</v>
      </c>
      <c r="N2926" s="86">
        <v>-20.2</v>
      </c>
      <c r="O2926" s="86">
        <v>20.2</v>
      </c>
      <c r="P2926" s="86">
        <v>0</v>
      </c>
      <c r="Q2926" s="84" t="s">
        <v>10583</v>
      </c>
      <c r="S2926" s="84">
        <v>2925</v>
      </c>
    </row>
    <row r="2927" spans="1:19" x14ac:dyDescent="0.3">
      <c r="A2927" s="84">
        <v>1229</v>
      </c>
      <c r="B2927" s="84">
        <v>20</v>
      </c>
      <c r="C2927" s="84" t="s">
        <v>10584</v>
      </c>
      <c r="D2927" s="84" t="s">
        <v>1894</v>
      </c>
      <c r="E2927" s="84" t="s">
        <v>146</v>
      </c>
      <c r="F2927" s="84" t="s">
        <v>147</v>
      </c>
      <c r="G2927" s="84" t="s">
        <v>147</v>
      </c>
      <c r="H2927" s="85">
        <v>35020</v>
      </c>
      <c r="I2927" s="84" t="s">
        <v>148</v>
      </c>
      <c r="J2927" s="84" t="s">
        <v>10585</v>
      </c>
      <c r="K2927" s="84">
        <v>2105</v>
      </c>
      <c r="L2927" s="84" t="s">
        <v>10586</v>
      </c>
      <c r="M2927" s="84">
        <v>2010229109</v>
      </c>
      <c r="N2927" s="86">
        <v>-20.2</v>
      </c>
      <c r="O2927" s="86">
        <v>20.2</v>
      </c>
      <c r="P2927" s="86">
        <v>0</v>
      </c>
      <c r="Q2927" s="84" t="s">
        <v>10587</v>
      </c>
      <c r="S2927" s="84">
        <v>2926</v>
      </c>
    </row>
    <row r="2928" spans="1:19" x14ac:dyDescent="0.3">
      <c r="A2928" s="84">
        <v>391</v>
      </c>
      <c r="B2928" s="84">
        <v>20</v>
      </c>
      <c r="C2928" s="84" t="s">
        <v>10588</v>
      </c>
      <c r="D2928" s="84" t="s">
        <v>1415</v>
      </c>
      <c r="E2928" s="84" t="s">
        <v>146</v>
      </c>
      <c r="F2928" s="84" t="s">
        <v>147</v>
      </c>
      <c r="G2928" s="84" t="s">
        <v>147</v>
      </c>
      <c r="H2928" s="85">
        <v>34702</v>
      </c>
      <c r="I2928" s="84" t="s">
        <v>148</v>
      </c>
      <c r="J2928" s="84" t="s">
        <v>10589</v>
      </c>
      <c r="K2928" s="84">
        <v>1160</v>
      </c>
      <c r="L2928" s="84" t="s">
        <v>423</v>
      </c>
      <c r="M2928" s="84">
        <v>2010391072</v>
      </c>
      <c r="N2928" s="86">
        <v>-20.2</v>
      </c>
      <c r="O2928" s="86">
        <v>20.2</v>
      </c>
      <c r="P2928" s="86">
        <v>0</v>
      </c>
      <c r="Q2928" s="84" t="s">
        <v>10590</v>
      </c>
      <c r="S2928" s="84">
        <v>2927</v>
      </c>
    </row>
    <row r="2929" spans="1:19" x14ac:dyDescent="0.3">
      <c r="A2929" s="84">
        <v>702</v>
      </c>
      <c r="B2929" s="84">
        <v>20</v>
      </c>
      <c r="C2929" s="84" t="s">
        <v>10591</v>
      </c>
      <c r="D2929" s="84" t="s">
        <v>1496</v>
      </c>
      <c r="E2929" s="84" t="s">
        <v>146</v>
      </c>
      <c r="F2929" s="84" t="s">
        <v>147</v>
      </c>
      <c r="G2929" s="84" t="s">
        <v>147</v>
      </c>
      <c r="H2929" s="85">
        <v>35624</v>
      </c>
      <c r="I2929" s="84" t="s">
        <v>228</v>
      </c>
      <c r="J2929" s="84" t="s">
        <v>10592</v>
      </c>
      <c r="K2929" s="84">
        <v>1120</v>
      </c>
      <c r="L2929" s="84" t="s">
        <v>272</v>
      </c>
      <c r="M2929" s="84">
        <v>2010702023</v>
      </c>
      <c r="N2929" s="86">
        <v>-20.2</v>
      </c>
      <c r="O2929" s="86">
        <v>20.2</v>
      </c>
      <c r="P2929" s="86">
        <v>0</v>
      </c>
      <c r="Q2929" s="84" t="s">
        <v>10593</v>
      </c>
      <c r="S2929" s="84">
        <v>2928</v>
      </c>
    </row>
    <row r="2930" spans="1:19" x14ac:dyDescent="0.3">
      <c r="A2930" s="84">
        <v>388</v>
      </c>
      <c r="B2930" s="84">
        <v>19</v>
      </c>
      <c r="C2930" s="84" t="s">
        <v>10594</v>
      </c>
      <c r="D2930" s="84" t="s">
        <v>1393</v>
      </c>
      <c r="E2930" s="84" t="s">
        <v>165</v>
      </c>
      <c r="F2930" s="84" t="s">
        <v>147</v>
      </c>
      <c r="G2930" s="84" t="s">
        <v>239</v>
      </c>
      <c r="H2930" s="85">
        <v>35472</v>
      </c>
      <c r="I2930" s="84" t="s">
        <v>148</v>
      </c>
      <c r="J2930" s="84" t="s">
        <v>10595</v>
      </c>
      <c r="K2930" s="84">
        <v>3421</v>
      </c>
      <c r="L2930" s="84" t="s">
        <v>2142</v>
      </c>
      <c r="M2930" s="84">
        <v>1910388057</v>
      </c>
      <c r="N2930" s="86">
        <v>-20.2</v>
      </c>
      <c r="O2930" s="86">
        <v>20.2</v>
      </c>
      <c r="P2930" s="86">
        <v>0</v>
      </c>
      <c r="Q2930" s="84" t="s">
        <v>10596</v>
      </c>
      <c r="S2930" s="84">
        <v>2929</v>
      </c>
    </row>
    <row r="2931" spans="1:19" x14ac:dyDescent="0.3">
      <c r="A2931" s="84">
        <v>389</v>
      </c>
      <c r="B2931" s="84">
        <v>19</v>
      </c>
      <c r="C2931" s="84" t="s">
        <v>10597</v>
      </c>
      <c r="D2931" s="84" t="s">
        <v>1564</v>
      </c>
      <c r="E2931" s="84" t="s">
        <v>165</v>
      </c>
      <c r="F2931" s="84" t="s">
        <v>147</v>
      </c>
      <c r="G2931" s="84" t="s">
        <v>147</v>
      </c>
      <c r="H2931" s="85">
        <v>35040</v>
      </c>
      <c r="I2931" s="84" t="s">
        <v>148</v>
      </c>
      <c r="J2931" s="84" t="s">
        <v>10598</v>
      </c>
      <c r="K2931" s="84">
        <v>1210</v>
      </c>
      <c r="L2931" s="84" t="s">
        <v>261</v>
      </c>
      <c r="M2931" s="84">
        <v>1910389158</v>
      </c>
      <c r="N2931" s="86">
        <v>-20.2</v>
      </c>
      <c r="O2931" s="86">
        <v>20.2</v>
      </c>
      <c r="P2931" s="86">
        <v>0</v>
      </c>
      <c r="Q2931" s="84" t="s">
        <v>10599</v>
      </c>
      <c r="S2931" s="84">
        <v>2930</v>
      </c>
    </row>
    <row r="2932" spans="1:19" x14ac:dyDescent="0.3">
      <c r="A2932" s="84">
        <v>387</v>
      </c>
      <c r="B2932" s="84">
        <v>20</v>
      </c>
      <c r="C2932" s="84" t="s">
        <v>10600</v>
      </c>
      <c r="D2932" s="84" t="s">
        <v>829</v>
      </c>
      <c r="E2932" s="84" t="s">
        <v>146</v>
      </c>
      <c r="F2932" s="84" t="s">
        <v>147</v>
      </c>
      <c r="G2932" s="84" t="s">
        <v>159</v>
      </c>
      <c r="H2932" s="85">
        <v>30648</v>
      </c>
      <c r="I2932" s="84" t="s">
        <v>228</v>
      </c>
      <c r="J2932" s="84" t="s">
        <v>10601</v>
      </c>
      <c r="K2932" s="84">
        <v>1170</v>
      </c>
      <c r="L2932" s="84" t="s">
        <v>248</v>
      </c>
      <c r="M2932" s="84">
        <v>2010387045</v>
      </c>
      <c r="N2932" s="86">
        <v>-20.2</v>
      </c>
      <c r="O2932" s="86">
        <v>20.2</v>
      </c>
      <c r="P2932" s="86">
        <v>0</v>
      </c>
      <c r="Q2932" s="84" t="s">
        <v>10602</v>
      </c>
      <c r="S2932" s="84">
        <v>2931</v>
      </c>
    </row>
    <row r="2933" spans="1:19" x14ac:dyDescent="0.3">
      <c r="A2933" s="84">
        <v>-36</v>
      </c>
      <c r="B2933" s="84">
        <v>17</v>
      </c>
      <c r="C2933" s="84" t="s">
        <v>10603</v>
      </c>
      <c r="D2933" s="84" t="s">
        <v>1460</v>
      </c>
      <c r="E2933" s="84" t="s">
        <v>146</v>
      </c>
      <c r="F2933" s="84" t="s">
        <v>245</v>
      </c>
      <c r="G2933" s="84" t="s">
        <v>147</v>
      </c>
      <c r="H2933" s="85">
        <v>31532</v>
      </c>
      <c r="I2933" s="84" t="s">
        <v>148</v>
      </c>
      <c r="J2933" s="84" t="s">
        <v>10604</v>
      </c>
      <c r="K2933" s="84">
        <v>2700</v>
      </c>
      <c r="L2933" s="84" t="s">
        <v>2692</v>
      </c>
      <c r="M2933" s="84">
        <v>1740036022</v>
      </c>
      <c r="N2933" s="86">
        <v>-20.2</v>
      </c>
      <c r="O2933" s="86">
        <v>20.2</v>
      </c>
      <c r="P2933" s="86">
        <v>0</v>
      </c>
      <c r="Q2933" s="84" t="s">
        <v>10605</v>
      </c>
      <c r="R2933" s="84" t="s">
        <v>777</v>
      </c>
      <c r="S2933" s="84">
        <v>2932</v>
      </c>
    </row>
    <row r="2934" spans="1:19" x14ac:dyDescent="0.3">
      <c r="A2934" s="84">
        <v>229</v>
      </c>
      <c r="B2934" s="84">
        <v>20</v>
      </c>
      <c r="C2934" s="84" t="s">
        <v>10606</v>
      </c>
      <c r="D2934" s="84" t="s">
        <v>1360</v>
      </c>
      <c r="E2934" s="84" t="s">
        <v>146</v>
      </c>
      <c r="F2934" s="84" t="s">
        <v>147</v>
      </c>
      <c r="G2934" s="84" t="s">
        <v>147</v>
      </c>
      <c r="H2934" s="85">
        <v>36652</v>
      </c>
      <c r="I2934" s="84" t="s">
        <v>148</v>
      </c>
      <c r="J2934" s="84" t="s">
        <v>10607</v>
      </c>
      <c r="K2934" s="84">
        <v>1020</v>
      </c>
      <c r="L2934" s="84" t="s">
        <v>161</v>
      </c>
      <c r="M2934" s="84">
        <v>2010229092</v>
      </c>
      <c r="N2934" s="86">
        <v>-20.2</v>
      </c>
      <c r="O2934" s="86">
        <v>20.2</v>
      </c>
      <c r="P2934" s="86">
        <v>0</v>
      </c>
      <c r="Q2934" s="84" t="s">
        <v>10608</v>
      </c>
      <c r="S2934" s="84">
        <v>2933</v>
      </c>
    </row>
    <row r="2935" spans="1:19" x14ac:dyDescent="0.3">
      <c r="A2935" s="84">
        <v>-37</v>
      </c>
      <c r="B2935" s="84">
        <v>19</v>
      </c>
      <c r="C2935" s="84" t="s">
        <v>10609</v>
      </c>
      <c r="D2935" s="84" t="s">
        <v>5206</v>
      </c>
      <c r="E2935" s="84" t="s">
        <v>165</v>
      </c>
      <c r="F2935" s="84" t="s">
        <v>1194</v>
      </c>
      <c r="G2935" s="84" t="s">
        <v>147</v>
      </c>
      <c r="H2935" s="85">
        <v>30895</v>
      </c>
      <c r="I2935" s="84" t="s">
        <v>148</v>
      </c>
      <c r="J2935" s="84" t="s">
        <v>10610</v>
      </c>
      <c r="K2935" s="84">
        <v>6020</v>
      </c>
      <c r="L2935" s="84" t="s">
        <v>2659</v>
      </c>
      <c r="M2935" s="84">
        <v>1930037011</v>
      </c>
      <c r="N2935" s="86">
        <v>-20.2</v>
      </c>
      <c r="O2935" s="86">
        <v>20.2</v>
      </c>
      <c r="P2935" s="86">
        <v>0</v>
      </c>
      <c r="Q2935" s="84" t="s">
        <v>10611</v>
      </c>
      <c r="R2935" s="84" t="s">
        <v>913</v>
      </c>
      <c r="S2935" s="84">
        <v>2934</v>
      </c>
    </row>
    <row r="2936" spans="1:19" x14ac:dyDescent="0.3">
      <c r="A2936" s="84">
        <v>582</v>
      </c>
      <c r="B2936" s="84">
        <v>18</v>
      </c>
      <c r="C2936" s="84" t="s">
        <v>10612</v>
      </c>
      <c r="D2936" s="84" t="s">
        <v>511</v>
      </c>
      <c r="E2936" s="84" t="s">
        <v>165</v>
      </c>
      <c r="F2936" s="84" t="s">
        <v>147</v>
      </c>
      <c r="G2936" s="84" t="s">
        <v>147</v>
      </c>
      <c r="H2936" s="85">
        <v>35610</v>
      </c>
      <c r="I2936" s="84" t="s">
        <v>148</v>
      </c>
      <c r="J2936" s="84" t="s">
        <v>10613</v>
      </c>
      <c r="K2936" s="84">
        <v>1150</v>
      </c>
      <c r="L2936" s="84" t="s">
        <v>173</v>
      </c>
      <c r="M2936" s="84">
        <v>1810582053</v>
      </c>
      <c r="N2936" s="86">
        <v>-20.2</v>
      </c>
      <c r="O2936" s="86">
        <v>20.2</v>
      </c>
      <c r="P2936" s="86">
        <v>0</v>
      </c>
      <c r="Q2936" s="84" t="s">
        <v>10614</v>
      </c>
      <c r="S2936" s="84">
        <v>2935</v>
      </c>
    </row>
    <row r="2937" spans="1:19" x14ac:dyDescent="0.3">
      <c r="A2937" s="84">
        <v>387</v>
      </c>
      <c r="B2937" s="84">
        <v>20</v>
      </c>
      <c r="C2937" s="84" t="s">
        <v>10615</v>
      </c>
      <c r="D2937" s="84" t="s">
        <v>10616</v>
      </c>
      <c r="E2937" s="84" t="s">
        <v>165</v>
      </c>
      <c r="F2937" s="84" t="s">
        <v>147</v>
      </c>
      <c r="G2937" s="84" t="s">
        <v>147</v>
      </c>
      <c r="H2937" s="85">
        <v>35457</v>
      </c>
      <c r="I2937" s="84" t="s">
        <v>2048</v>
      </c>
      <c r="J2937" s="84" t="s">
        <v>10617</v>
      </c>
      <c r="K2937" s="84">
        <v>1230</v>
      </c>
      <c r="L2937" s="84" t="s">
        <v>208</v>
      </c>
      <c r="M2937" s="84">
        <v>2010387046</v>
      </c>
      <c r="N2937" s="86">
        <v>-20.2</v>
      </c>
      <c r="O2937" s="86">
        <v>20.2</v>
      </c>
      <c r="P2937" s="86">
        <v>0</v>
      </c>
      <c r="Q2937" s="84" t="s">
        <v>10618</v>
      </c>
      <c r="S2937" s="84">
        <v>2936</v>
      </c>
    </row>
    <row r="2938" spans="1:19" x14ac:dyDescent="0.3">
      <c r="A2938" s="84">
        <v>388</v>
      </c>
      <c r="B2938" s="84">
        <v>20</v>
      </c>
      <c r="C2938" s="84" t="s">
        <v>10619</v>
      </c>
      <c r="D2938" s="84" t="s">
        <v>3321</v>
      </c>
      <c r="E2938" s="84" t="s">
        <v>146</v>
      </c>
      <c r="F2938" s="84" t="s">
        <v>147</v>
      </c>
      <c r="G2938" s="84" t="s">
        <v>147</v>
      </c>
      <c r="H2938" s="85">
        <v>33764</v>
      </c>
      <c r="I2938" s="84" t="s">
        <v>351</v>
      </c>
      <c r="J2938" s="84" t="s">
        <v>10620</v>
      </c>
      <c r="K2938" s="84">
        <v>1200</v>
      </c>
      <c r="L2938" s="84" t="s">
        <v>945</v>
      </c>
      <c r="M2938" s="84">
        <v>2010388055</v>
      </c>
      <c r="N2938" s="86">
        <v>-20.2</v>
      </c>
      <c r="O2938" s="86">
        <v>20.2</v>
      </c>
      <c r="P2938" s="86">
        <v>0</v>
      </c>
      <c r="Q2938" s="84" t="s">
        <v>10621</v>
      </c>
      <c r="S2938" s="84">
        <v>2937</v>
      </c>
    </row>
    <row r="2939" spans="1:19" x14ac:dyDescent="0.3">
      <c r="A2939" s="84">
        <v>391</v>
      </c>
      <c r="B2939" s="84">
        <v>20</v>
      </c>
      <c r="C2939" s="84" t="s">
        <v>10622</v>
      </c>
      <c r="D2939" s="84" t="s">
        <v>10623</v>
      </c>
      <c r="E2939" s="84" t="s">
        <v>146</v>
      </c>
      <c r="F2939" s="84" t="s">
        <v>147</v>
      </c>
      <c r="G2939" s="84" t="s">
        <v>147</v>
      </c>
      <c r="H2939" s="85">
        <v>36542</v>
      </c>
      <c r="I2939" s="84" t="s">
        <v>341</v>
      </c>
      <c r="J2939" s="84" t="s">
        <v>10624</v>
      </c>
      <c r="K2939" s="84">
        <v>3950</v>
      </c>
      <c r="L2939" s="84" t="s">
        <v>10625</v>
      </c>
      <c r="M2939" s="84">
        <v>2010391076</v>
      </c>
      <c r="N2939" s="86">
        <v>-20.2</v>
      </c>
      <c r="O2939" s="86">
        <v>20.2</v>
      </c>
      <c r="P2939" s="86">
        <v>0</v>
      </c>
      <c r="Q2939" s="84" t="s">
        <v>10626</v>
      </c>
      <c r="S2939" s="84">
        <v>2938</v>
      </c>
    </row>
    <row r="2940" spans="1:19" x14ac:dyDescent="0.3">
      <c r="A2940" s="84">
        <v>389</v>
      </c>
      <c r="B2940" s="84">
        <v>18</v>
      </c>
      <c r="C2940" s="84" t="s">
        <v>10627</v>
      </c>
      <c r="D2940" s="84" t="s">
        <v>10628</v>
      </c>
      <c r="E2940" s="84" t="s">
        <v>165</v>
      </c>
      <c r="F2940" s="84" t="s">
        <v>147</v>
      </c>
      <c r="G2940" s="84" t="s">
        <v>147</v>
      </c>
      <c r="H2940" s="85">
        <v>32817</v>
      </c>
      <c r="I2940" s="84" t="s">
        <v>228</v>
      </c>
      <c r="J2940" s="84" t="s">
        <v>10629</v>
      </c>
      <c r="K2940" s="84">
        <v>1200</v>
      </c>
      <c r="L2940" s="84" t="s">
        <v>945</v>
      </c>
      <c r="M2940" s="84">
        <v>1810389069</v>
      </c>
      <c r="N2940" s="86">
        <v>-20.2</v>
      </c>
      <c r="O2940" s="86">
        <v>20.2</v>
      </c>
      <c r="P2940" s="86">
        <v>0</v>
      </c>
      <c r="Q2940" s="84" t="s">
        <v>10630</v>
      </c>
      <c r="S2940" s="84">
        <v>2939</v>
      </c>
    </row>
    <row r="2941" spans="1:19" x14ac:dyDescent="0.3">
      <c r="A2941" s="84">
        <v>229</v>
      </c>
      <c r="B2941" s="84">
        <v>18</v>
      </c>
      <c r="C2941" s="84" t="s">
        <v>10631</v>
      </c>
      <c r="D2941" s="84" t="s">
        <v>10632</v>
      </c>
      <c r="E2941" s="84" t="s">
        <v>146</v>
      </c>
      <c r="F2941" s="84" t="s">
        <v>147</v>
      </c>
      <c r="G2941" s="84" t="s">
        <v>147</v>
      </c>
      <c r="H2941" s="85">
        <v>35239</v>
      </c>
      <c r="I2941" s="84" t="s">
        <v>148</v>
      </c>
      <c r="J2941" s="84" t="s">
        <v>10633</v>
      </c>
      <c r="K2941" s="84">
        <v>1050</v>
      </c>
      <c r="L2941" s="84" t="s">
        <v>192</v>
      </c>
      <c r="M2941" s="84">
        <v>1810229091</v>
      </c>
      <c r="N2941" s="86">
        <v>-20.2</v>
      </c>
      <c r="O2941" s="86">
        <v>20.2</v>
      </c>
      <c r="P2941" s="86">
        <v>0</v>
      </c>
      <c r="Q2941" s="84" t="s">
        <v>10634</v>
      </c>
      <c r="S2941" s="84">
        <v>2940</v>
      </c>
    </row>
    <row r="2942" spans="1:19" x14ac:dyDescent="0.3">
      <c r="A2942" s="84">
        <v>387</v>
      </c>
      <c r="B2942" s="84">
        <v>20</v>
      </c>
      <c r="C2942" s="84" t="s">
        <v>10635</v>
      </c>
      <c r="D2942" s="84" t="s">
        <v>6883</v>
      </c>
      <c r="E2942" s="84" t="s">
        <v>146</v>
      </c>
      <c r="F2942" s="84" t="s">
        <v>147</v>
      </c>
      <c r="G2942" s="84" t="s">
        <v>147</v>
      </c>
      <c r="H2942" s="85">
        <v>35848</v>
      </c>
      <c r="I2942" s="84" t="s">
        <v>148</v>
      </c>
      <c r="J2942" s="84" t="s">
        <v>10636</v>
      </c>
      <c r="K2942" s="84">
        <v>1220</v>
      </c>
      <c r="L2942" s="84" t="s">
        <v>150</v>
      </c>
      <c r="M2942" s="84">
        <v>2010387047</v>
      </c>
      <c r="N2942" s="86">
        <v>-20.2</v>
      </c>
      <c r="O2942" s="86">
        <v>20.2</v>
      </c>
      <c r="P2942" s="86">
        <v>0</v>
      </c>
      <c r="Q2942" s="84" t="s">
        <v>10637</v>
      </c>
      <c r="S2942" s="84">
        <v>2941</v>
      </c>
    </row>
    <row r="2943" spans="1:19" x14ac:dyDescent="0.3">
      <c r="A2943" s="84">
        <v>-39</v>
      </c>
      <c r="B2943" s="84">
        <v>19</v>
      </c>
      <c r="C2943" s="84" t="s">
        <v>10638</v>
      </c>
      <c r="D2943" s="84" t="s">
        <v>10639</v>
      </c>
      <c r="E2943" s="84" t="s">
        <v>165</v>
      </c>
      <c r="F2943" s="84" t="s">
        <v>147</v>
      </c>
      <c r="G2943" s="84" t="s">
        <v>147</v>
      </c>
      <c r="H2943" s="85">
        <v>34512</v>
      </c>
      <c r="I2943" s="84" t="s">
        <v>228</v>
      </c>
      <c r="J2943" s="84" t="s">
        <v>10640</v>
      </c>
      <c r="K2943" s="84">
        <v>41063</v>
      </c>
      <c r="L2943" s="84" t="s">
        <v>147</v>
      </c>
      <c r="M2943" s="84">
        <v>1930039044</v>
      </c>
      <c r="N2943" s="86">
        <v>-20.2</v>
      </c>
      <c r="O2943" s="86">
        <v>20.2</v>
      </c>
      <c r="P2943" s="86">
        <v>0</v>
      </c>
      <c r="Q2943" s="84" t="s">
        <v>10641</v>
      </c>
      <c r="R2943" s="84" t="s">
        <v>220</v>
      </c>
      <c r="S2943" s="84">
        <v>2942</v>
      </c>
    </row>
    <row r="2944" spans="1:19" x14ac:dyDescent="0.3">
      <c r="A2944" s="84">
        <v>229</v>
      </c>
      <c r="B2944" s="84">
        <v>19</v>
      </c>
      <c r="C2944" s="84" t="s">
        <v>10642</v>
      </c>
      <c r="D2944" s="84" t="s">
        <v>2435</v>
      </c>
      <c r="E2944" s="84" t="s">
        <v>165</v>
      </c>
      <c r="F2944" s="84" t="s">
        <v>147</v>
      </c>
      <c r="G2944" s="84" t="s">
        <v>147</v>
      </c>
      <c r="H2944" s="85">
        <v>36553</v>
      </c>
      <c r="I2944" s="84" t="s">
        <v>148</v>
      </c>
      <c r="J2944" s="84" t="s">
        <v>10643</v>
      </c>
      <c r="K2944" s="84">
        <v>1050</v>
      </c>
      <c r="L2944" s="84" t="s">
        <v>192</v>
      </c>
      <c r="M2944" s="84">
        <v>1910229104</v>
      </c>
      <c r="N2944" s="86">
        <v>-20.2</v>
      </c>
      <c r="O2944" s="86">
        <v>20.2</v>
      </c>
      <c r="P2944" s="86">
        <v>0</v>
      </c>
      <c r="Q2944" s="84" t="s">
        <v>10644</v>
      </c>
      <c r="S2944" s="84">
        <v>2943</v>
      </c>
    </row>
    <row r="2945" spans="1:19" x14ac:dyDescent="0.3">
      <c r="A2945" s="84">
        <v>390</v>
      </c>
      <c r="B2945" s="84">
        <v>19</v>
      </c>
      <c r="C2945" s="84" t="s">
        <v>10645</v>
      </c>
      <c r="D2945" s="84" t="s">
        <v>10646</v>
      </c>
      <c r="E2945" s="84" t="s">
        <v>146</v>
      </c>
      <c r="F2945" s="84" t="s">
        <v>147</v>
      </c>
      <c r="G2945" s="84" t="s">
        <v>239</v>
      </c>
      <c r="H2945" s="85">
        <v>34345</v>
      </c>
      <c r="I2945" s="84" t="s">
        <v>6428</v>
      </c>
      <c r="J2945" s="84" t="s">
        <v>10647</v>
      </c>
      <c r="K2945" s="84">
        <v>1040</v>
      </c>
      <c r="L2945" s="84" t="s">
        <v>155</v>
      </c>
      <c r="M2945" s="84">
        <v>1910390058</v>
      </c>
      <c r="N2945" s="86">
        <v>-20.2</v>
      </c>
      <c r="O2945" s="86">
        <v>20.2</v>
      </c>
      <c r="P2945" s="86">
        <v>0</v>
      </c>
      <c r="Q2945" s="84" t="s">
        <v>10648</v>
      </c>
      <c r="S2945" s="84">
        <v>2944</v>
      </c>
    </row>
    <row r="2946" spans="1:19" x14ac:dyDescent="0.3">
      <c r="A2946" s="84">
        <v>-42</v>
      </c>
      <c r="B2946" s="84">
        <v>19</v>
      </c>
      <c r="C2946" s="84" t="s">
        <v>10649</v>
      </c>
      <c r="D2946" s="84" t="s">
        <v>1048</v>
      </c>
      <c r="E2946" s="84" t="s">
        <v>165</v>
      </c>
      <c r="F2946" s="84" t="s">
        <v>147</v>
      </c>
      <c r="G2946" s="84" t="s">
        <v>10650</v>
      </c>
      <c r="H2946" s="85">
        <v>33804</v>
      </c>
      <c r="I2946" s="84" t="s">
        <v>148</v>
      </c>
      <c r="J2946" s="84" t="s">
        <v>10651</v>
      </c>
      <c r="K2946" s="84">
        <v>1200</v>
      </c>
      <c r="L2946" s="84" t="s">
        <v>945</v>
      </c>
      <c r="M2946" s="84">
        <v>1940042063</v>
      </c>
      <c r="N2946" s="86">
        <v>-20.2</v>
      </c>
      <c r="O2946" s="86">
        <v>20.2</v>
      </c>
      <c r="P2946" s="86">
        <v>0</v>
      </c>
      <c r="Q2946" s="84" t="s">
        <v>10652</v>
      </c>
      <c r="R2946" s="84" t="s">
        <v>232</v>
      </c>
      <c r="S2946" s="84">
        <v>2945</v>
      </c>
    </row>
    <row r="2947" spans="1:19" x14ac:dyDescent="0.3">
      <c r="A2947" s="84">
        <v>389</v>
      </c>
      <c r="B2947" s="84">
        <v>20</v>
      </c>
      <c r="C2947" s="84" t="s">
        <v>10653</v>
      </c>
      <c r="D2947" s="84" t="s">
        <v>10654</v>
      </c>
      <c r="E2947" s="84" t="s">
        <v>165</v>
      </c>
      <c r="F2947" s="84" t="s">
        <v>147</v>
      </c>
      <c r="G2947" s="84" t="s">
        <v>147</v>
      </c>
      <c r="H2947" s="85">
        <v>36712</v>
      </c>
      <c r="I2947" s="84" t="s">
        <v>148</v>
      </c>
      <c r="J2947" s="84" t="s">
        <v>10655</v>
      </c>
      <c r="K2947" s="84">
        <v>2380</v>
      </c>
      <c r="L2947" s="84" t="s">
        <v>1651</v>
      </c>
      <c r="M2947" s="84">
        <v>2010389096</v>
      </c>
      <c r="N2947" s="86">
        <v>-20.2</v>
      </c>
      <c r="O2947" s="86">
        <v>20.2</v>
      </c>
      <c r="P2947" s="86">
        <v>0</v>
      </c>
      <c r="Q2947" s="84" t="s">
        <v>10656</v>
      </c>
      <c r="S2947" s="84">
        <v>2946</v>
      </c>
    </row>
    <row r="2948" spans="1:19" x14ac:dyDescent="0.3">
      <c r="A2948" s="84">
        <v>391</v>
      </c>
      <c r="B2948" s="84">
        <v>16</v>
      </c>
      <c r="C2948" s="84" t="s">
        <v>10657</v>
      </c>
      <c r="D2948" s="84" t="s">
        <v>10658</v>
      </c>
      <c r="E2948" s="84" t="s">
        <v>165</v>
      </c>
      <c r="F2948" s="84" t="s">
        <v>147</v>
      </c>
      <c r="G2948" s="84" t="s">
        <v>147</v>
      </c>
      <c r="H2948" s="85">
        <v>34875</v>
      </c>
      <c r="I2948" s="84" t="s">
        <v>148</v>
      </c>
      <c r="J2948" s="84" t="s">
        <v>10659</v>
      </c>
      <c r="K2948" s="84">
        <v>2620</v>
      </c>
      <c r="L2948" s="84" t="s">
        <v>3427</v>
      </c>
      <c r="M2948" s="84">
        <v>1610391035</v>
      </c>
      <c r="N2948" s="86">
        <v>-20.2</v>
      </c>
      <c r="O2948" s="86">
        <v>20.2</v>
      </c>
      <c r="P2948" s="86">
        <v>0</v>
      </c>
      <c r="Q2948" s="84" t="s">
        <v>10660</v>
      </c>
      <c r="S2948" s="84">
        <v>2947</v>
      </c>
    </row>
    <row r="2949" spans="1:19" x14ac:dyDescent="0.3">
      <c r="A2949" s="84">
        <v>705</v>
      </c>
      <c r="B2949" s="84">
        <v>20</v>
      </c>
      <c r="C2949" s="84" t="s">
        <v>10661</v>
      </c>
      <c r="D2949" s="84" t="s">
        <v>10662</v>
      </c>
      <c r="E2949" s="84" t="s">
        <v>165</v>
      </c>
      <c r="F2949" s="84" t="s">
        <v>147</v>
      </c>
      <c r="G2949" s="84" t="s">
        <v>159</v>
      </c>
      <c r="H2949" s="85">
        <v>35302</v>
      </c>
      <c r="I2949" s="84" t="s">
        <v>10663</v>
      </c>
      <c r="J2949" s="84" t="s">
        <v>10664</v>
      </c>
      <c r="K2949" s="84">
        <v>1160</v>
      </c>
      <c r="L2949" s="84" t="s">
        <v>423</v>
      </c>
      <c r="M2949" s="84">
        <v>2010705030</v>
      </c>
      <c r="N2949" s="86">
        <v>-20.2</v>
      </c>
      <c r="O2949" s="86">
        <v>20.2</v>
      </c>
      <c r="P2949" s="86">
        <v>0</v>
      </c>
      <c r="Q2949" s="84" t="s">
        <v>10665</v>
      </c>
      <c r="S2949" s="84">
        <v>2948</v>
      </c>
    </row>
    <row r="2950" spans="1:19" x14ac:dyDescent="0.3">
      <c r="A2950" s="84">
        <v>229</v>
      </c>
      <c r="B2950" s="84">
        <v>19</v>
      </c>
      <c r="C2950" s="84" t="s">
        <v>10666</v>
      </c>
      <c r="D2950" s="84" t="s">
        <v>2065</v>
      </c>
      <c r="E2950" s="84" t="s">
        <v>165</v>
      </c>
      <c r="F2950" s="84" t="s">
        <v>147</v>
      </c>
      <c r="G2950" s="84" t="s">
        <v>147</v>
      </c>
      <c r="H2950" s="85">
        <v>36087</v>
      </c>
      <c r="I2950" s="84" t="s">
        <v>148</v>
      </c>
      <c r="J2950" s="84" t="s">
        <v>10667</v>
      </c>
      <c r="K2950" s="84">
        <v>1100</v>
      </c>
      <c r="L2950" s="84" t="s">
        <v>168</v>
      </c>
      <c r="M2950" s="84">
        <v>1910229048</v>
      </c>
      <c r="N2950" s="86">
        <v>-20.2</v>
      </c>
      <c r="O2950" s="86">
        <v>20.2</v>
      </c>
      <c r="P2950" s="86">
        <v>0</v>
      </c>
      <c r="Q2950" s="84" t="s">
        <v>10668</v>
      </c>
      <c r="S2950" s="84">
        <v>2949</v>
      </c>
    </row>
    <row r="2951" spans="1:19" x14ac:dyDescent="0.3">
      <c r="A2951" s="84">
        <v>229</v>
      </c>
      <c r="B2951" s="84">
        <v>20</v>
      </c>
      <c r="C2951" s="84" t="s">
        <v>10666</v>
      </c>
      <c r="D2951" s="84" t="s">
        <v>10669</v>
      </c>
      <c r="E2951" s="84" t="s">
        <v>165</v>
      </c>
      <c r="F2951" s="84" t="s">
        <v>147</v>
      </c>
      <c r="G2951" s="84" t="s">
        <v>147</v>
      </c>
      <c r="H2951" s="85">
        <v>36147</v>
      </c>
      <c r="I2951" s="84" t="s">
        <v>148</v>
      </c>
      <c r="J2951" s="84" t="s">
        <v>10670</v>
      </c>
      <c r="K2951" s="84">
        <v>1140</v>
      </c>
      <c r="L2951" s="84" t="s">
        <v>387</v>
      </c>
      <c r="M2951" s="84">
        <v>2010229104</v>
      </c>
      <c r="N2951" s="86">
        <v>-20.2</v>
      </c>
      <c r="O2951" s="86">
        <v>20.2</v>
      </c>
      <c r="P2951" s="86">
        <v>0</v>
      </c>
      <c r="Q2951" s="84" t="s">
        <v>10671</v>
      </c>
      <c r="S2951" s="84">
        <v>2950</v>
      </c>
    </row>
    <row r="2952" spans="1:19" x14ac:dyDescent="0.3">
      <c r="A2952" s="84">
        <v>388</v>
      </c>
      <c r="B2952" s="84">
        <v>20</v>
      </c>
      <c r="C2952" s="84" t="s">
        <v>10672</v>
      </c>
      <c r="D2952" s="84" t="s">
        <v>10673</v>
      </c>
      <c r="E2952" s="84" t="s">
        <v>146</v>
      </c>
      <c r="F2952" s="84" t="s">
        <v>147</v>
      </c>
      <c r="G2952" s="84" t="s">
        <v>159</v>
      </c>
      <c r="H2952" s="85">
        <v>33952</v>
      </c>
      <c r="I2952" s="84" t="s">
        <v>228</v>
      </c>
      <c r="J2952" s="84" t="s">
        <v>10674</v>
      </c>
      <c r="K2952" s="84">
        <v>1150</v>
      </c>
      <c r="L2952" s="84" t="s">
        <v>155</v>
      </c>
      <c r="M2952" s="84">
        <v>2010388056</v>
      </c>
      <c r="N2952" s="86">
        <v>-20.2</v>
      </c>
      <c r="O2952" s="86">
        <v>20.2</v>
      </c>
      <c r="P2952" s="86">
        <v>0</v>
      </c>
      <c r="Q2952" s="84" t="s">
        <v>10675</v>
      </c>
      <c r="S2952" s="84">
        <v>2951</v>
      </c>
    </row>
    <row r="2953" spans="1:19" x14ac:dyDescent="0.3">
      <c r="A2953" s="84">
        <v>390</v>
      </c>
      <c r="B2953" s="84">
        <v>20</v>
      </c>
      <c r="C2953" s="84" t="s">
        <v>10672</v>
      </c>
      <c r="D2953" s="84" t="s">
        <v>10676</v>
      </c>
      <c r="E2953" s="84" t="s">
        <v>165</v>
      </c>
      <c r="F2953" s="84" t="s">
        <v>147</v>
      </c>
      <c r="G2953" s="84" t="s">
        <v>239</v>
      </c>
      <c r="H2953" s="85">
        <v>35652</v>
      </c>
      <c r="I2953" s="84" t="s">
        <v>495</v>
      </c>
      <c r="J2953" s="84" t="s">
        <v>10677</v>
      </c>
      <c r="K2953" s="84">
        <v>1060</v>
      </c>
      <c r="L2953" s="84" t="s">
        <v>155</v>
      </c>
      <c r="M2953" s="84">
        <v>2010390064</v>
      </c>
      <c r="N2953" s="86">
        <v>-20.2</v>
      </c>
      <c r="O2953" s="86">
        <v>20.2</v>
      </c>
      <c r="P2953" s="86">
        <v>0</v>
      </c>
      <c r="Q2953" s="84" t="s">
        <v>10678</v>
      </c>
      <c r="S2953" s="84">
        <v>2952</v>
      </c>
    </row>
    <row r="2954" spans="1:19" x14ac:dyDescent="0.3">
      <c r="A2954" s="84">
        <v>702</v>
      </c>
      <c r="B2954" s="84">
        <v>18</v>
      </c>
      <c r="C2954" s="84" t="s">
        <v>10672</v>
      </c>
      <c r="D2954" s="84" t="s">
        <v>10679</v>
      </c>
      <c r="E2954" s="84" t="s">
        <v>146</v>
      </c>
      <c r="F2954" s="84" t="s">
        <v>147</v>
      </c>
      <c r="G2954" s="84" t="s">
        <v>147</v>
      </c>
      <c r="H2954" s="85">
        <v>35543</v>
      </c>
      <c r="I2954" s="84" t="s">
        <v>495</v>
      </c>
      <c r="J2954" s="84" t="s">
        <v>10680</v>
      </c>
      <c r="K2954" s="84">
        <v>1210</v>
      </c>
      <c r="L2954" s="84" t="s">
        <v>2326</v>
      </c>
      <c r="M2954" s="84">
        <v>1810702042</v>
      </c>
      <c r="N2954" s="86">
        <v>-20.2</v>
      </c>
      <c r="O2954" s="86">
        <v>20.2</v>
      </c>
      <c r="P2954" s="86">
        <v>0</v>
      </c>
      <c r="Q2954" s="84" t="s">
        <v>10681</v>
      </c>
      <c r="S2954" s="84">
        <v>2953</v>
      </c>
    </row>
    <row r="2955" spans="1:19" x14ac:dyDescent="0.3">
      <c r="A2955" s="84">
        <v>387</v>
      </c>
      <c r="B2955" s="84">
        <v>20</v>
      </c>
      <c r="C2955" s="84" t="s">
        <v>10672</v>
      </c>
      <c r="D2955" s="84" t="s">
        <v>10682</v>
      </c>
      <c r="E2955" s="84" t="s">
        <v>165</v>
      </c>
      <c r="F2955" s="84" t="s">
        <v>147</v>
      </c>
      <c r="G2955" s="84" t="s">
        <v>147</v>
      </c>
      <c r="H2955" s="85">
        <v>35881</v>
      </c>
      <c r="I2955" s="84" t="s">
        <v>148</v>
      </c>
      <c r="J2955" s="84" t="s">
        <v>10683</v>
      </c>
      <c r="K2955" s="84">
        <v>1110</v>
      </c>
      <c r="L2955" s="84" t="s">
        <v>330</v>
      </c>
      <c r="M2955" s="84">
        <v>2010387048</v>
      </c>
      <c r="N2955" s="86">
        <v>-20.2</v>
      </c>
      <c r="O2955" s="86">
        <v>20.2</v>
      </c>
      <c r="P2955" s="86">
        <v>0</v>
      </c>
      <c r="Q2955" s="84" t="s">
        <v>10684</v>
      </c>
      <c r="S2955" s="84">
        <v>2954</v>
      </c>
    </row>
    <row r="2956" spans="1:19" x14ac:dyDescent="0.3">
      <c r="A2956" s="84">
        <v>387</v>
      </c>
      <c r="B2956" s="84">
        <v>20</v>
      </c>
      <c r="C2956" s="84" t="s">
        <v>10672</v>
      </c>
      <c r="D2956" s="84" t="s">
        <v>10685</v>
      </c>
      <c r="E2956" s="84" t="s">
        <v>146</v>
      </c>
      <c r="F2956" s="84" t="s">
        <v>147</v>
      </c>
      <c r="G2956" s="84" t="s">
        <v>147</v>
      </c>
      <c r="H2956" s="85">
        <v>36518</v>
      </c>
      <c r="I2956" s="84" t="s">
        <v>148</v>
      </c>
      <c r="J2956" s="84" t="s">
        <v>10686</v>
      </c>
      <c r="K2956" s="84">
        <v>8600</v>
      </c>
      <c r="L2956" s="84" t="s">
        <v>10687</v>
      </c>
      <c r="M2956" s="84">
        <v>2010387089</v>
      </c>
      <c r="N2956" s="86">
        <v>-20.2</v>
      </c>
      <c r="O2956" s="86">
        <v>20.2</v>
      </c>
      <c r="P2956" s="86">
        <v>0</v>
      </c>
      <c r="Q2956" s="84" t="s">
        <v>10688</v>
      </c>
      <c r="S2956" s="84">
        <v>2955</v>
      </c>
    </row>
    <row r="2957" spans="1:19" x14ac:dyDescent="0.3">
      <c r="A2957" s="84">
        <v>229</v>
      </c>
      <c r="B2957" s="84">
        <v>19</v>
      </c>
      <c r="C2957" s="84" t="s">
        <v>10689</v>
      </c>
      <c r="D2957" s="84" t="s">
        <v>9935</v>
      </c>
      <c r="E2957" s="84" t="s">
        <v>165</v>
      </c>
      <c r="F2957" s="84" t="s">
        <v>147</v>
      </c>
      <c r="G2957" s="84" t="s">
        <v>147</v>
      </c>
      <c r="H2957" s="85">
        <v>35962</v>
      </c>
      <c r="I2957" s="84" t="s">
        <v>495</v>
      </c>
      <c r="J2957" s="84" t="s">
        <v>10690</v>
      </c>
      <c r="K2957" s="84">
        <v>1110</v>
      </c>
      <c r="L2957" s="84" t="s">
        <v>330</v>
      </c>
      <c r="M2957" s="84">
        <v>1910229105</v>
      </c>
      <c r="N2957" s="86">
        <v>-20.2</v>
      </c>
      <c r="O2957" s="86">
        <v>20.2</v>
      </c>
      <c r="P2957" s="86">
        <v>0</v>
      </c>
      <c r="Q2957" s="84" t="s">
        <v>10691</v>
      </c>
      <c r="S2957" s="84">
        <v>2956</v>
      </c>
    </row>
    <row r="2958" spans="1:19" x14ac:dyDescent="0.3">
      <c r="A2958" s="84">
        <v>582</v>
      </c>
      <c r="B2958" s="84">
        <v>20</v>
      </c>
      <c r="C2958" s="84" t="s">
        <v>10689</v>
      </c>
      <c r="D2958" s="84" t="s">
        <v>340</v>
      </c>
      <c r="E2958" s="84" t="s">
        <v>165</v>
      </c>
      <c r="F2958" s="84" t="s">
        <v>147</v>
      </c>
      <c r="G2958" s="84" t="s">
        <v>147</v>
      </c>
      <c r="H2958" s="85">
        <v>35813</v>
      </c>
      <c r="I2958" s="84" t="s">
        <v>148</v>
      </c>
      <c r="J2958" s="84" t="s">
        <v>10692</v>
      </c>
      <c r="K2958" s="84">
        <v>1190</v>
      </c>
      <c r="L2958" s="84" t="s">
        <v>155</v>
      </c>
      <c r="M2958" s="84">
        <v>2010582059</v>
      </c>
      <c r="N2958" s="86">
        <v>-20.2</v>
      </c>
      <c r="O2958" s="86">
        <v>20.2</v>
      </c>
      <c r="P2958" s="86">
        <v>0</v>
      </c>
      <c r="Q2958" s="84" t="s">
        <v>10693</v>
      </c>
      <c r="S2958" s="84">
        <v>2957</v>
      </c>
    </row>
    <row r="2959" spans="1:19" x14ac:dyDescent="0.3">
      <c r="A2959" s="84">
        <v>389</v>
      </c>
      <c r="B2959" s="84">
        <v>19</v>
      </c>
      <c r="C2959" s="84" t="s">
        <v>10689</v>
      </c>
      <c r="D2959" s="84" t="s">
        <v>1791</v>
      </c>
      <c r="E2959" s="84" t="s">
        <v>146</v>
      </c>
      <c r="F2959" s="84" t="s">
        <v>147</v>
      </c>
      <c r="G2959" s="84" t="s">
        <v>147</v>
      </c>
      <c r="H2959" s="85">
        <v>33949</v>
      </c>
      <c r="I2959" s="84" t="s">
        <v>148</v>
      </c>
      <c r="J2959" s="84" t="s">
        <v>10694</v>
      </c>
      <c r="K2959" s="84">
        <v>1100</v>
      </c>
      <c r="L2959" s="84" t="s">
        <v>168</v>
      </c>
      <c r="M2959" s="84">
        <v>1910389096</v>
      </c>
      <c r="N2959" s="86">
        <v>-20.2</v>
      </c>
      <c r="O2959" s="86">
        <v>20.2</v>
      </c>
      <c r="P2959" s="86">
        <v>0</v>
      </c>
      <c r="Q2959" s="84" t="s">
        <v>10695</v>
      </c>
      <c r="S2959" s="84">
        <v>2958</v>
      </c>
    </row>
    <row r="2960" spans="1:19" x14ac:dyDescent="0.3">
      <c r="A2960" s="84">
        <v>-39</v>
      </c>
      <c r="B2960" s="84">
        <v>19</v>
      </c>
      <c r="C2960" s="84" t="s">
        <v>10696</v>
      </c>
      <c r="D2960" s="84" t="s">
        <v>10697</v>
      </c>
      <c r="E2960" s="84" t="s">
        <v>146</v>
      </c>
      <c r="F2960" s="84" t="s">
        <v>147</v>
      </c>
      <c r="G2960" s="84" t="s">
        <v>147</v>
      </c>
      <c r="H2960" s="85">
        <v>28024</v>
      </c>
      <c r="I2960" s="84" t="s">
        <v>148</v>
      </c>
      <c r="J2960" s="84" t="s">
        <v>10698</v>
      </c>
      <c r="K2960" s="84">
        <v>1140</v>
      </c>
      <c r="L2960" s="84" t="s">
        <v>387</v>
      </c>
      <c r="M2960" s="84">
        <v>1930039094</v>
      </c>
      <c r="N2960" s="86">
        <v>-20.2</v>
      </c>
      <c r="O2960" s="86">
        <v>20.2</v>
      </c>
      <c r="P2960" s="86">
        <v>0</v>
      </c>
      <c r="Q2960" s="84" t="s">
        <v>10699</v>
      </c>
      <c r="R2960" s="84" t="s">
        <v>220</v>
      </c>
      <c r="S2960" s="84">
        <v>2959</v>
      </c>
    </row>
    <row r="2961" spans="1:19" x14ac:dyDescent="0.3">
      <c r="A2961" s="84">
        <v>389</v>
      </c>
      <c r="B2961" s="84">
        <v>20</v>
      </c>
      <c r="C2961" s="84" t="s">
        <v>10700</v>
      </c>
      <c r="D2961" s="84" t="s">
        <v>4030</v>
      </c>
      <c r="E2961" s="84" t="s">
        <v>165</v>
      </c>
      <c r="F2961" s="84" t="s">
        <v>147</v>
      </c>
      <c r="G2961" s="84" t="s">
        <v>147</v>
      </c>
      <c r="H2961" s="85">
        <v>36386</v>
      </c>
      <c r="I2961" s="84" t="s">
        <v>558</v>
      </c>
      <c r="J2961" s="84" t="s">
        <v>10701</v>
      </c>
      <c r="K2961" s="84">
        <v>1200</v>
      </c>
      <c r="L2961" s="84" t="s">
        <v>945</v>
      </c>
      <c r="M2961" s="84">
        <v>2010389181</v>
      </c>
      <c r="N2961" s="86">
        <v>-20.2</v>
      </c>
      <c r="O2961" s="86">
        <v>20.2</v>
      </c>
      <c r="P2961" s="86">
        <v>0</v>
      </c>
      <c r="Q2961" s="84" t="s">
        <v>10702</v>
      </c>
      <c r="S2961" s="84">
        <v>2960</v>
      </c>
    </row>
    <row r="2962" spans="1:19" x14ac:dyDescent="0.3">
      <c r="A2962" s="84">
        <v>230</v>
      </c>
      <c r="B2962" s="84">
        <v>19</v>
      </c>
      <c r="C2962" s="84" t="s">
        <v>10700</v>
      </c>
      <c r="D2962" s="84" t="s">
        <v>6914</v>
      </c>
      <c r="E2962" s="84" t="s">
        <v>165</v>
      </c>
      <c r="F2962" s="84" t="s">
        <v>147</v>
      </c>
      <c r="G2962" s="84" t="s">
        <v>239</v>
      </c>
      <c r="H2962" s="85">
        <v>30176</v>
      </c>
      <c r="I2962" s="84" t="s">
        <v>558</v>
      </c>
      <c r="J2962" s="84" t="s">
        <v>9373</v>
      </c>
      <c r="K2962" s="84">
        <v>1020</v>
      </c>
      <c r="L2962" s="84" t="s">
        <v>161</v>
      </c>
      <c r="M2962" s="84">
        <v>1910230053</v>
      </c>
      <c r="N2962" s="86">
        <v>-20.2</v>
      </c>
      <c r="O2962" s="86">
        <v>20.2</v>
      </c>
      <c r="P2962" s="86">
        <v>0</v>
      </c>
      <c r="Q2962" s="84" t="s">
        <v>10703</v>
      </c>
      <c r="S2962" s="84">
        <v>2961</v>
      </c>
    </row>
    <row r="2963" spans="1:19" x14ac:dyDescent="0.3">
      <c r="A2963" s="84">
        <v>-39</v>
      </c>
      <c r="B2963" s="84">
        <v>19</v>
      </c>
      <c r="C2963" s="84" t="s">
        <v>10700</v>
      </c>
      <c r="D2963" s="84" t="s">
        <v>10704</v>
      </c>
      <c r="E2963" s="84" t="s">
        <v>165</v>
      </c>
      <c r="F2963" s="84" t="s">
        <v>147</v>
      </c>
      <c r="G2963" s="84" t="s">
        <v>147</v>
      </c>
      <c r="H2963" s="85">
        <v>31670</v>
      </c>
      <c r="I2963" s="84" t="s">
        <v>148</v>
      </c>
      <c r="J2963" s="84" t="s">
        <v>10705</v>
      </c>
      <c r="K2963" s="84">
        <v>1230</v>
      </c>
      <c r="L2963" s="84" t="s">
        <v>208</v>
      </c>
      <c r="M2963" s="84">
        <v>1930039107</v>
      </c>
      <c r="N2963" s="86">
        <v>-20.2</v>
      </c>
      <c r="O2963" s="86">
        <v>20.2</v>
      </c>
      <c r="P2963" s="86">
        <v>0</v>
      </c>
      <c r="Q2963" s="84" t="s">
        <v>10706</v>
      </c>
      <c r="R2963" s="84" t="s">
        <v>220</v>
      </c>
      <c r="S2963" s="84">
        <v>2962</v>
      </c>
    </row>
    <row r="2964" spans="1:19" x14ac:dyDescent="0.3">
      <c r="A2964" s="84">
        <v>229</v>
      </c>
      <c r="B2964" s="84">
        <v>19</v>
      </c>
      <c r="C2964" s="84" t="s">
        <v>10707</v>
      </c>
      <c r="D2964" s="84" t="s">
        <v>10708</v>
      </c>
      <c r="E2964" s="84" t="s">
        <v>165</v>
      </c>
      <c r="F2964" s="84" t="s">
        <v>147</v>
      </c>
      <c r="G2964" s="84" t="s">
        <v>147</v>
      </c>
      <c r="H2964" s="85">
        <v>34457</v>
      </c>
      <c r="I2964" s="84" t="s">
        <v>148</v>
      </c>
      <c r="J2964" s="84" t="s">
        <v>10709</v>
      </c>
      <c r="K2964" s="84">
        <v>1220</v>
      </c>
      <c r="L2964" s="84" t="s">
        <v>155</v>
      </c>
      <c r="M2964" s="84">
        <v>1910229106</v>
      </c>
      <c r="N2964" s="86">
        <v>-20.2</v>
      </c>
      <c r="O2964" s="86">
        <v>20.2</v>
      </c>
      <c r="P2964" s="86">
        <v>0</v>
      </c>
      <c r="Q2964" s="84" t="s">
        <v>10710</v>
      </c>
      <c r="S2964" s="84">
        <v>2963</v>
      </c>
    </row>
    <row r="2965" spans="1:19" x14ac:dyDescent="0.3">
      <c r="A2965" s="84">
        <v>582</v>
      </c>
      <c r="B2965" s="84">
        <v>18</v>
      </c>
      <c r="C2965" s="84" t="s">
        <v>10707</v>
      </c>
      <c r="D2965" s="84" t="s">
        <v>10711</v>
      </c>
      <c r="E2965" s="84" t="s">
        <v>165</v>
      </c>
      <c r="F2965" s="84" t="s">
        <v>147</v>
      </c>
      <c r="G2965" s="84" t="s">
        <v>147</v>
      </c>
      <c r="H2965" s="85">
        <v>34091</v>
      </c>
      <c r="I2965" s="84" t="s">
        <v>148</v>
      </c>
      <c r="J2965" s="84" t="s">
        <v>10712</v>
      </c>
      <c r="K2965" s="84">
        <v>1220</v>
      </c>
      <c r="L2965" s="84" t="s">
        <v>150</v>
      </c>
      <c r="M2965" s="84">
        <v>1810582047</v>
      </c>
      <c r="N2965" s="86">
        <v>-20.2</v>
      </c>
      <c r="O2965" s="86">
        <v>20.2</v>
      </c>
      <c r="P2965" s="86">
        <v>0</v>
      </c>
      <c r="Q2965" s="84" t="s">
        <v>10713</v>
      </c>
      <c r="S2965" s="84">
        <v>2964</v>
      </c>
    </row>
    <row r="2966" spans="1:19" x14ac:dyDescent="0.3">
      <c r="A2966" s="84">
        <v>613</v>
      </c>
      <c r="B2966" s="84">
        <v>20</v>
      </c>
      <c r="C2966" s="84" t="s">
        <v>10714</v>
      </c>
      <c r="D2966" s="84" t="s">
        <v>10715</v>
      </c>
      <c r="E2966" s="84" t="s">
        <v>165</v>
      </c>
      <c r="F2966" s="84" t="s">
        <v>147</v>
      </c>
      <c r="G2966" s="84" t="s">
        <v>159</v>
      </c>
      <c r="H2966" s="85">
        <v>29788</v>
      </c>
      <c r="I2966" s="84" t="s">
        <v>2560</v>
      </c>
      <c r="J2966" s="84" t="s">
        <v>10716</v>
      </c>
      <c r="K2966" s="84">
        <v>1190</v>
      </c>
      <c r="L2966" s="84" t="s">
        <v>155</v>
      </c>
      <c r="M2966" s="84">
        <v>2010613007</v>
      </c>
      <c r="N2966" s="86">
        <v>-20.2</v>
      </c>
      <c r="O2966" s="86">
        <v>20.2</v>
      </c>
      <c r="P2966" s="86">
        <v>0</v>
      </c>
      <c r="Q2966" s="84" t="s">
        <v>10717</v>
      </c>
      <c r="S2966" s="84">
        <v>2965</v>
      </c>
    </row>
    <row r="2967" spans="1:19" x14ac:dyDescent="0.3">
      <c r="A2967" s="84">
        <v>388</v>
      </c>
      <c r="B2967" s="84">
        <v>18</v>
      </c>
      <c r="C2967" s="84" t="s">
        <v>10718</v>
      </c>
      <c r="D2967" s="84" t="s">
        <v>10719</v>
      </c>
      <c r="E2967" s="84" t="s">
        <v>165</v>
      </c>
      <c r="F2967" s="84" t="s">
        <v>147</v>
      </c>
      <c r="G2967" s="84" t="s">
        <v>239</v>
      </c>
      <c r="H2967" s="85">
        <v>32594</v>
      </c>
      <c r="I2967" s="84" t="s">
        <v>148</v>
      </c>
      <c r="J2967" s="84" t="s">
        <v>10720</v>
      </c>
      <c r="K2967" s="84">
        <v>1140</v>
      </c>
      <c r="L2967" s="84" t="s">
        <v>387</v>
      </c>
      <c r="M2967" s="84">
        <v>1810388053</v>
      </c>
      <c r="N2967" s="86">
        <v>-20.2</v>
      </c>
      <c r="O2967" s="86">
        <v>20.2</v>
      </c>
      <c r="P2967" s="86">
        <v>0</v>
      </c>
      <c r="Q2967" s="84" t="s">
        <v>10721</v>
      </c>
      <c r="S2967" s="84">
        <v>2966</v>
      </c>
    </row>
    <row r="2968" spans="1:19" x14ac:dyDescent="0.3">
      <c r="A2968" s="84">
        <v>1229</v>
      </c>
      <c r="B2968" s="84">
        <v>20</v>
      </c>
      <c r="C2968" s="84" t="s">
        <v>10718</v>
      </c>
      <c r="D2968" s="84" t="s">
        <v>10722</v>
      </c>
      <c r="E2968" s="84" t="s">
        <v>146</v>
      </c>
      <c r="F2968" s="84" t="s">
        <v>147</v>
      </c>
      <c r="G2968" s="84" t="s">
        <v>147</v>
      </c>
      <c r="H2968" s="85">
        <v>37202</v>
      </c>
      <c r="I2968" s="84" t="s">
        <v>148</v>
      </c>
      <c r="J2968" s="84" t="s">
        <v>10723</v>
      </c>
      <c r="K2968" s="84">
        <v>1010</v>
      </c>
      <c r="L2968" s="84" t="s">
        <v>155</v>
      </c>
      <c r="M2968" s="84">
        <v>2010229111</v>
      </c>
      <c r="N2968" s="86">
        <v>-20.2</v>
      </c>
      <c r="O2968" s="86">
        <v>20.2</v>
      </c>
      <c r="P2968" s="86">
        <v>0</v>
      </c>
      <c r="Q2968" s="84" t="s">
        <v>10724</v>
      </c>
      <c r="S2968" s="84">
        <v>2967</v>
      </c>
    </row>
    <row r="2969" spans="1:19" x14ac:dyDescent="0.3">
      <c r="A2969" s="84">
        <v>229</v>
      </c>
      <c r="B2969" s="84">
        <v>19</v>
      </c>
      <c r="C2969" s="84" t="s">
        <v>10725</v>
      </c>
      <c r="D2969" s="84" t="s">
        <v>309</v>
      </c>
      <c r="E2969" s="84" t="s">
        <v>165</v>
      </c>
      <c r="F2969" s="84" t="s">
        <v>147</v>
      </c>
      <c r="G2969" s="84" t="s">
        <v>147</v>
      </c>
      <c r="H2969" s="85">
        <v>36123</v>
      </c>
      <c r="I2969" s="84" t="s">
        <v>148</v>
      </c>
      <c r="J2969" s="84" t="s">
        <v>10726</v>
      </c>
      <c r="K2969" s="84">
        <v>4040</v>
      </c>
      <c r="L2969" s="84" t="s">
        <v>568</v>
      </c>
      <c r="M2969" s="84">
        <v>1910229107</v>
      </c>
      <c r="N2969" s="86">
        <v>-20.2</v>
      </c>
      <c r="O2969" s="86">
        <v>20.2</v>
      </c>
      <c r="P2969" s="86">
        <v>0</v>
      </c>
      <c r="Q2969" s="84" t="s">
        <v>10727</v>
      </c>
      <c r="S2969" s="84">
        <v>2968</v>
      </c>
    </row>
    <row r="2970" spans="1:19" x14ac:dyDescent="0.3">
      <c r="A2970" s="84">
        <v>-18</v>
      </c>
      <c r="B2970" s="84">
        <v>20</v>
      </c>
      <c r="C2970" s="84" t="s">
        <v>10728</v>
      </c>
      <c r="D2970" s="84" t="s">
        <v>851</v>
      </c>
      <c r="E2970" s="84" t="s">
        <v>165</v>
      </c>
      <c r="F2970" s="84" t="s">
        <v>147</v>
      </c>
      <c r="G2970" s="84" t="s">
        <v>147</v>
      </c>
      <c r="H2970" s="85">
        <v>34338</v>
      </c>
      <c r="I2970" s="84" t="s">
        <v>148</v>
      </c>
      <c r="J2970" s="84" t="s">
        <v>10729</v>
      </c>
      <c r="K2970" s="84">
        <v>1220</v>
      </c>
      <c r="L2970" s="84" t="s">
        <v>150</v>
      </c>
      <c r="M2970" s="84">
        <v>2030018014</v>
      </c>
      <c r="N2970" s="86">
        <v>-20.2</v>
      </c>
      <c r="O2970" s="86">
        <v>20.2</v>
      </c>
      <c r="P2970" s="86">
        <v>0</v>
      </c>
      <c r="Q2970" s="84" t="s">
        <v>10730</v>
      </c>
      <c r="R2970" s="84" t="s">
        <v>225</v>
      </c>
      <c r="S2970" s="84">
        <v>2969</v>
      </c>
    </row>
    <row r="2971" spans="1:19" x14ac:dyDescent="0.3">
      <c r="A2971" s="84">
        <v>230</v>
      </c>
      <c r="B2971" s="84">
        <v>17</v>
      </c>
      <c r="C2971" s="84" t="s">
        <v>10731</v>
      </c>
      <c r="D2971" s="84" t="s">
        <v>1526</v>
      </c>
      <c r="E2971" s="84" t="s">
        <v>165</v>
      </c>
      <c r="F2971" s="84" t="s">
        <v>147</v>
      </c>
      <c r="G2971" s="84" t="s">
        <v>147</v>
      </c>
      <c r="H2971" s="85">
        <v>31603</v>
      </c>
      <c r="I2971" s="84" t="s">
        <v>860</v>
      </c>
      <c r="J2971" s="84" t="s">
        <v>10732</v>
      </c>
      <c r="K2971" s="84">
        <v>1180</v>
      </c>
      <c r="L2971" s="84" t="s">
        <v>155</v>
      </c>
      <c r="M2971" s="84">
        <v>1710230054</v>
      </c>
      <c r="N2971" s="86">
        <v>-20.2</v>
      </c>
      <c r="O2971" s="86">
        <v>20.2</v>
      </c>
      <c r="P2971" s="86">
        <v>0</v>
      </c>
      <c r="Q2971" s="84" t="s">
        <v>10733</v>
      </c>
      <c r="R2971" s="84" t="s">
        <v>198</v>
      </c>
      <c r="S2971" s="84">
        <v>2970</v>
      </c>
    </row>
    <row r="2972" spans="1:19" x14ac:dyDescent="0.3">
      <c r="A2972" s="84">
        <v>389</v>
      </c>
      <c r="B2972" s="84">
        <v>18</v>
      </c>
      <c r="C2972" s="84" t="s">
        <v>10734</v>
      </c>
      <c r="D2972" s="84" t="s">
        <v>1136</v>
      </c>
      <c r="E2972" s="84" t="s">
        <v>146</v>
      </c>
      <c r="F2972" s="84" t="s">
        <v>147</v>
      </c>
      <c r="G2972" s="84" t="s">
        <v>147</v>
      </c>
      <c r="H2972" s="85">
        <v>35494</v>
      </c>
      <c r="I2972" s="84" t="s">
        <v>148</v>
      </c>
      <c r="J2972" s="84" t="s">
        <v>10735</v>
      </c>
      <c r="K2972" s="84">
        <v>3365</v>
      </c>
      <c r="L2972" s="84" t="s">
        <v>4236</v>
      </c>
      <c r="M2972" s="84">
        <v>1810389603</v>
      </c>
      <c r="N2972" s="86">
        <v>-20.2</v>
      </c>
      <c r="O2972" s="86">
        <v>20.2</v>
      </c>
      <c r="P2972" s="86">
        <v>0</v>
      </c>
      <c r="Q2972" s="84" t="s">
        <v>10736</v>
      </c>
      <c r="S2972" s="84">
        <v>2971</v>
      </c>
    </row>
    <row r="2973" spans="1:19" x14ac:dyDescent="0.3">
      <c r="A2973" s="84">
        <v>392</v>
      </c>
      <c r="B2973" s="84">
        <v>20</v>
      </c>
      <c r="C2973" s="84" t="s">
        <v>10737</v>
      </c>
      <c r="D2973" s="84" t="s">
        <v>738</v>
      </c>
      <c r="E2973" s="84" t="s">
        <v>146</v>
      </c>
      <c r="F2973" s="84" t="s">
        <v>147</v>
      </c>
      <c r="G2973" s="84" t="s">
        <v>147</v>
      </c>
      <c r="H2973" s="85">
        <v>34903</v>
      </c>
      <c r="I2973" s="84" t="s">
        <v>148</v>
      </c>
      <c r="J2973" s="84" t="s">
        <v>10738</v>
      </c>
      <c r="K2973" s="84">
        <v>1080</v>
      </c>
      <c r="L2973" s="84" t="s">
        <v>343</v>
      </c>
      <c r="M2973" s="84">
        <v>2010392033</v>
      </c>
      <c r="N2973" s="86">
        <v>-20.2</v>
      </c>
      <c r="O2973" s="86">
        <v>20.2</v>
      </c>
      <c r="P2973" s="86">
        <v>0</v>
      </c>
      <c r="Q2973" s="84" t="s">
        <v>10739</v>
      </c>
      <c r="S2973" s="84">
        <v>2972</v>
      </c>
    </row>
    <row r="2974" spans="1:19" x14ac:dyDescent="0.3">
      <c r="A2974" s="84">
        <v>-39</v>
      </c>
      <c r="B2974" s="84">
        <v>19</v>
      </c>
      <c r="C2974" s="84" t="s">
        <v>10740</v>
      </c>
      <c r="D2974" s="84" t="s">
        <v>1460</v>
      </c>
      <c r="E2974" s="84" t="s">
        <v>146</v>
      </c>
      <c r="F2974" s="84" t="s">
        <v>147</v>
      </c>
      <c r="G2974" s="84" t="s">
        <v>10741</v>
      </c>
      <c r="H2974" s="85">
        <v>23914</v>
      </c>
      <c r="I2974" s="84" t="s">
        <v>516</v>
      </c>
      <c r="J2974" s="84" t="s">
        <v>10742</v>
      </c>
      <c r="K2974" s="84">
        <v>1845</v>
      </c>
      <c r="L2974" s="84" t="s">
        <v>147</v>
      </c>
      <c r="M2974" s="84">
        <v>1940039147</v>
      </c>
      <c r="N2974" s="86">
        <v>-20.2</v>
      </c>
      <c r="O2974" s="86">
        <v>20.2</v>
      </c>
      <c r="P2974" s="86">
        <v>0</v>
      </c>
      <c r="Q2974" s="84" t="s">
        <v>10743</v>
      </c>
      <c r="R2974" s="84" t="s">
        <v>220</v>
      </c>
      <c r="S2974" s="84">
        <v>2973</v>
      </c>
    </row>
    <row r="2975" spans="1:19" x14ac:dyDescent="0.3">
      <c r="A2975" s="84">
        <v>389</v>
      </c>
      <c r="B2975" s="84">
        <v>19</v>
      </c>
      <c r="C2975" s="84" t="s">
        <v>10744</v>
      </c>
      <c r="D2975" s="84" t="s">
        <v>10745</v>
      </c>
      <c r="E2975" s="84" t="s">
        <v>165</v>
      </c>
      <c r="F2975" s="84" t="s">
        <v>147</v>
      </c>
      <c r="G2975" s="84" t="s">
        <v>147</v>
      </c>
      <c r="H2975" s="85">
        <v>35896</v>
      </c>
      <c r="I2975" s="84" t="s">
        <v>148</v>
      </c>
      <c r="J2975" s="84" t="s">
        <v>10746</v>
      </c>
      <c r="K2975" s="84">
        <v>1200</v>
      </c>
      <c r="L2975" s="84" t="s">
        <v>945</v>
      </c>
      <c r="M2975" s="84">
        <v>1910389097</v>
      </c>
      <c r="N2975" s="86">
        <v>-20.2</v>
      </c>
      <c r="O2975" s="86">
        <v>20.2</v>
      </c>
      <c r="P2975" s="86">
        <v>0</v>
      </c>
      <c r="Q2975" s="84" t="s">
        <v>10747</v>
      </c>
      <c r="S2975" s="84">
        <v>2974</v>
      </c>
    </row>
    <row r="2976" spans="1:19" x14ac:dyDescent="0.3">
      <c r="A2976" s="84">
        <v>582</v>
      </c>
      <c r="B2976" s="84">
        <v>18</v>
      </c>
      <c r="C2976" s="84" t="s">
        <v>10744</v>
      </c>
      <c r="D2976" s="84" t="s">
        <v>3219</v>
      </c>
      <c r="E2976" s="84" t="s">
        <v>165</v>
      </c>
      <c r="F2976" s="84" t="s">
        <v>147</v>
      </c>
      <c r="G2976" s="84" t="s">
        <v>147</v>
      </c>
      <c r="H2976" s="85">
        <v>34232</v>
      </c>
      <c r="I2976" s="84" t="s">
        <v>148</v>
      </c>
      <c r="J2976" s="84" t="s">
        <v>10748</v>
      </c>
      <c r="K2976" s="84">
        <v>2521</v>
      </c>
      <c r="L2976" s="84" t="s">
        <v>10749</v>
      </c>
      <c r="M2976" s="84">
        <v>1810582034</v>
      </c>
      <c r="N2976" s="86">
        <v>-20.2</v>
      </c>
      <c r="O2976" s="86">
        <v>20.2</v>
      </c>
      <c r="P2976" s="86">
        <v>0</v>
      </c>
      <c r="Q2976" s="84" t="s">
        <v>10750</v>
      </c>
      <c r="S2976" s="84">
        <v>2975</v>
      </c>
    </row>
    <row r="2977" spans="1:19" x14ac:dyDescent="0.3">
      <c r="A2977" s="84">
        <v>582</v>
      </c>
      <c r="B2977" s="84">
        <v>20</v>
      </c>
      <c r="C2977" s="84" t="s">
        <v>10744</v>
      </c>
      <c r="D2977" s="84" t="s">
        <v>5088</v>
      </c>
      <c r="E2977" s="84" t="s">
        <v>165</v>
      </c>
      <c r="F2977" s="84" t="s">
        <v>147</v>
      </c>
      <c r="G2977" s="84" t="s">
        <v>147</v>
      </c>
      <c r="H2977" s="85">
        <v>35706</v>
      </c>
      <c r="I2977" s="84" t="s">
        <v>148</v>
      </c>
      <c r="J2977" s="84" t="s">
        <v>10751</v>
      </c>
      <c r="K2977" s="84">
        <v>1230</v>
      </c>
      <c r="L2977" s="84" t="s">
        <v>208</v>
      </c>
      <c r="M2977" s="84">
        <v>2010582064</v>
      </c>
      <c r="N2977" s="86">
        <v>-20.2</v>
      </c>
      <c r="O2977" s="86">
        <v>20.2</v>
      </c>
      <c r="P2977" s="86">
        <v>0</v>
      </c>
      <c r="Q2977" s="84" t="s">
        <v>10752</v>
      </c>
      <c r="S2977" s="84">
        <v>2976</v>
      </c>
    </row>
    <row r="2978" spans="1:19" x14ac:dyDescent="0.3">
      <c r="A2978" s="84">
        <v>387</v>
      </c>
      <c r="B2978" s="84">
        <v>17</v>
      </c>
      <c r="C2978" s="84" t="s">
        <v>10753</v>
      </c>
      <c r="D2978" s="84" t="s">
        <v>6518</v>
      </c>
      <c r="E2978" s="84" t="s">
        <v>146</v>
      </c>
      <c r="F2978" s="84" t="s">
        <v>147</v>
      </c>
      <c r="G2978" s="84" t="s">
        <v>147</v>
      </c>
      <c r="H2978" s="85">
        <v>30709</v>
      </c>
      <c r="I2978" s="84" t="s">
        <v>148</v>
      </c>
      <c r="J2978" s="84" t="s">
        <v>10754</v>
      </c>
      <c r="K2978" s="84">
        <v>1040</v>
      </c>
      <c r="L2978" s="84" t="s">
        <v>155</v>
      </c>
      <c r="M2978" s="84">
        <v>1710387044</v>
      </c>
      <c r="N2978" s="86">
        <v>-20.2</v>
      </c>
      <c r="O2978" s="86">
        <v>20.2</v>
      </c>
      <c r="P2978" s="86">
        <v>0</v>
      </c>
      <c r="Q2978" s="84" t="s">
        <v>10755</v>
      </c>
      <c r="S2978" s="84">
        <v>2977</v>
      </c>
    </row>
    <row r="2979" spans="1:19" x14ac:dyDescent="0.3">
      <c r="A2979" s="84">
        <v>387</v>
      </c>
      <c r="B2979" s="84">
        <v>18</v>
      </c>
      <c r="C2979" s="84" t="s">
        <v>10756</v>
      </c>
      <c r="D2979" s="84" t="s">
        <v>855</v>
      </c>
      <c r="E2979" s="84" t="s">
        <v>146</v>
      </c>
      <c r="F2979" s="84" t="s">
        <v>147</v>
      </c>
      <c r="G2979" s="84" t="s">
        <v>147</v>
      </c>
      <c r="H2979" s="85">
        <v>35898</v>
      </c>
      <c r="I2979" s="84" t="s">
        <v>148</v>
      </c>
      <c r="J2979" s="84" t="s">
        <v>10757</v>
      </c>
      <c r="K2979" s="84">
        <v>3384</v>
      </c>
      <c r="L2979" s="84" t="s">
        <v>10758</v>
      </c>
      <c r="M2979" s="84">
        <v>1810387097</v>
      </c>
      <c r="N2979" s="86">
        <v>-20.2</v>
      </c>
      <c r="O2979" s="86">
        <v>20.2</v>
      </c>
      <c r="P2979" s="86">
        <v>0</v>
      </c>
      <c r="Q2979" s="84" t="s">
        <v>10759</v>
      </c>
      <c r="S2979" s="84">
        <v>2978</v>
      </c>
    </row>
    <row r="2980" spans="1:19" x14ac:dyDescent="0.3">
      <c r="A2980" s="84">
        <v>389</v>
      </c>
      <c r="B2980" s="84">
        <v>19</v>
      </c>
      <c r="C2980" s="84" t="s">
        <v>10756</v>
      </c>
      <c r="D2980" s="84" t="s">
        <v>790</v>
      </c>
      <c r="E2980" s="84" t="s">
        <v>165</v>
      </c>
      <c r="F2980" s="84" t="s">
        <v>147</v>
      </c>
      <c r="G2980" s="84" t="s">
        <v>147</v>
      </c>
      <c r="H2980" s="85">
        <v>36715</v>
      </c>
      <c r="I2980" s="84" t="s">
        <v>148</v>
      </c>
      <c r="J2980" s="84" t="s">
        <v>10760</v>
      </c>
      <c r="K2980" s="84">
        <v>4552</v>
      </c>
      <c r="L2980" s="84" t="s">
        <v>10761</v>
      </c>
      <c r="M2980" s="84">
        <v>1910389159</v>
      </c>
      <c r="N2980" s="86">
        <v>-20.2</v>
      </c>
      <c r="O2980" s="86">
        <v>20.2</v>
      </c>
      <c r="P2980" s="86">
        <v>0</v>
      </c>
      <c r="Q2980" s="84" t="s">
        <v>10762</v>
      </c>
      <c r="S2980" s="84">
        <v>2979</v>
      </c>
    </row>
    <row r="2981" spans="1:19" x14ac:dyDescent="0.3">
      <c r="A2981" s="84">
        <v>389</v>
      </c>
      <c r="B2981" s="84">
        <v>18</v>
      </c>
      <c r="C2981" s="84" t="s">
        <v>10763</v>
      </c>
      <c r="D2981" s="84" t="s">
        <v>10764</v>
      </c>
      <c r="E2981" s="84" t="s">
        <v>165</v>
      </c>
      <c r="F2981" s="84" t="s">
        <v>147</v>
      </c>
      <c r="G2981" s="84" t="s">
        <v>147</v>
      </c>
      <c r="H2981" s="85">
        <v>36028</v>
      </c>
      <c r="I2981" s="84" t="s">
        <v>148</v>
      </c>
      <c r="J2981" s="84" t="s">
        <v>10765</v>
      </c>
      <c r="K2981" s="84">
        <v>1230</v>
      </c>
      <c r="L2981" s="84" t="s">
        <v>208</v>
      </c>
      <c r="M2981" s="84">
        <v>1810389077</v>
      </c>
      <c r="N2981" s="86">
        <v>-20.2</v>
      </c>
      <c r="O2981" s="86">
        <v>20.2</v>
      </c>
      <c r="P2981" s="86">
        <v>0</v>
      </c>
      <c r="Q2981" s="84" t="s">
        <v>10766</v>
      </c>
      <c r="S2981" s="84">
        <v>2980</v>
      </c>
    </row>
    <row r="2982" spans="1:19" x14ac:dyDescent="0.3">
      <c r="A2982" s="84">
        <v>480</v>
      </c>
      <c r="B2982" s="84">
        <v>20</v>
      </c>
      <c r="C2982" s="84" t="s">
        <v>10767</v>
      </c>
      <c r="D2982" s="84" t="s">
        <v>415</v>
      </c>
      <c r="E2982" s="84" t="s">
        <v>146</v>
      </c>
      <c r="F2982" s="84" t="s">
        <v>147</v>
      </c>
      <c r="G2982" s="84" t="s">
        <v>147</v>
      </c>
      <c r="H2982" s="85">
        <v>35835</v>
      </c>
      <c r="I2982" s="84" t="s">
        <v>148</v>
      </c>
      <c r="J2982" s="84" t="s">
        <v>10768</v>
      </c>
      <c r="K2982" s="84">
        <v>1220</v>
      </c>
      <c r="L2982" s="84" t="s">
        <v>150</v>
      </c>
      <c r="M2982" s="84">
        <v>2010480037</v>
      </c>
      <c r="N2982" s="86">
        <v>-20.2</v>
      </c>
      <c r="O2982" s="86">
        <v>20.2</v>
      </c>
      <c r="P2982" s="86">
        <v>0</v>
      </c>
      <c r="Q2982" s="84" t="s">
        <v>10769</v>
      </c>
      <c r="S2982" s="84">
        <v>2981</v>
      </c>
    </row>
    <row r="2983" spans="1:19" x14ac:dyDescent="0.3">
      <c r="A2983" s="84">
        <v>387</v>
      </c>
      <c r="B2983" s="84">
        <v>18</v>
      </c>
      <c r="C2983" s="84" t="s">
        <v>10770</v>
      </c>
      <c r="D2983" s="84" t="s">
        <v>3209</v>
      </c>
      <c r="E2983" s="84" t="s">
        <v>165</v>
      </c>
      <c r="F2983" s="84" t="s">
        <v>147</v>
      </c>
      <c r="G2983" s="84" t="s">
        <v>147</v>
      </c>
      <c r="H2983" s="85">
        <v>36343</v>
      </c>
      <c r="I2983" s="84" t="s">
        <v>1146</v>
      </c>
      <c r="J2983" s="84" t="s">
        <v>10771</v>
      </c>
      <c r="K2983" s="84">
        <v>1150</v>
      </c>
      <c r="L2983" s="84" t="s">
        <v>173</v>
      </c>
      <c r="M2983" s="84">
        <v>1810387098</v>
      </c>
      <c r="N2983" s="86">
        <v>-20.2</v>
      </c>
      <c r="O2983" s="86">
        <v>20.2</v>
      </c>
      <c r="P2983" s="86">
        <v>0</v>
      </c>
      <c r="Q2983" s="84" t="s">
        <v>10772</v>
      </c>
      <c r="S2983" s="84">
        <v>2982</v>
      </c>
    </row>
    <row r="2984" spans="1:19" x14ac:dyDescent="0.3">
      <c r="A2984" s="84">
        <v>-39</v>
      </c>
      <c r="B2984" s="84">
        <v>19</v>
      </c>
      <c r="C2984" s="84" t="s">
        <v>10773</v>
      </c>
      <c r="D2984" s="84" t="s">
        <v>4200</v>
      </c>
      <c r="E2984" s="84" t="s">
        <v>165</v>
      </c>
      <c r="F2984" s="84" t="s">
        <v>147</v>
      </c>
      <c r="G2984" s="84" t="s">
        <v>147</v>
      </c>
      <c r="H2984" s="85">
        <v>33301</v>
      </c>
      <c r="I2984" s="84" t="s">
        <v>148</v>
      </c>
      <c r="J2984" s="84" t="s">
        <v>10774</v>
      </c>
      <c r="K2984" s="84">
        <v>1170</v>
      </c>
      <c r="L2984" s="84" t="s">
        <v>1160</v>
      </c>
      <c r="M2984" s="84">
        <v>1930039013</v>
      </c>
      <c r="N2984" s="86">
        <v>-20.2</v>
      </c>
      <c r="O2984" s="86">
        <v>20.2</v>
      </c>
      <c r="P2984" s="86">
        <v>0</v>
      </c>
      <c r="Q2984" s="84" t="s">
        <v>10775</v>
      </c>
      <c r="R2984" s="84" t="s">
        <v>220</v>
      </c>
      <c r="S2984" s="84">
        <v>2983</v>
      </c>
    </row>
    <row r="2985" spans="1:19" x14ac:dyDescent="0.3">
      <c r="A2985" s="84">
        <v>-39</v>
      </c>
      <c r="B2985" s="84">
        <v>20</v>
      </c>
      <c r="C2985" s="84" t="s">
        <v>10776</v>
      </c>
      <c r="D2985" s="84" t="s">
        <v>10777</v>
      </c>
      <c r="E2985" s="84" t="s">
        <v>165</v>
      </c>
      <c r="F2985" s="84" t="s">
        <v>147</v>
      </c>
      <c r="G2985" s="84" t="s">
        <v>147</v>
      </c>
      <c r="H2985" s="85">
        <v>33543</v>
      </c>
      <c r="I2985" s="84" t="s">
        <v>228</v>
      </c>
      <c r="J2985" s="84" t="s">
        <v>10778</v>
      </c>
      <c r="K2985" s="84">
        <v>47877</v>
      </c>
      <c r="L2985" s="84" t="s">
        <v>147</v>
      </c>
      <c r="M2985" s="84">
        <v>2030039053</v>
      </c>
      <c r="N2985" s="86">
        <v>-20.2</v>
      </c>
      <c r="O2985" s="86">
        <v>20.2</v>
      </c>
      <c r="P2985" s="86">
        <v>0</v>
      </c>
      <c r="Q2985" s="84" t="s">
        <v>10779</v>
      </c>
      <c r="R2985" s="84" t="s">
        <v>220</v>
      </c>
      <c r="S2985" s="84">
        <v>2984</v>
      </c>
    </row>
    <row r="2986" spans="1:19" x14ac:dyDescent="0.3">
      <c r="A2986" s="84">
        <v>391</v>
      </c>
      <c r="B2986" s="84">
        <v>19</v>
      </c>
      <c r="C2986" s="84" t="s">
        <v>10780</v>
      </c>
      <c r="D2986" s="84" t="s">
        <v>1136</v>
      </c>
      <c r="E2986" s="84" t="s">
        <v>146</v>
      </c>
      <c r="F2986" s="84" t="s">
        <v>147</v>
      </c>
      <c r="G2986" s="84" t="s">
        <v>147</v>
      </c>
      <c r="H2986" s="85">
        <v>36135</v>
      </c>
      <c r="I2986" s="84" t="s">
        <v>148</v>
      </c>
      <c r="J2986" s="84" t="s">
        <v>10781</v>
      </c>
      <c r="K2986" s="84">
        <v>2201</v>
      </c>
      <c r="L2986" s="84" t="s">
        <v>740</v>
      </c>
      <c r="M2986" s="84">
        <v>1910391078</v>
      </c>
      <c r="N2986" s="86">
        <v>-20.2</v>
      </c>
      <c r="O2986" s="86">
        <v>20.2</v>
      </c>
      <c r="P2986" s="86">
        <v>0</v>
      </c>
      <c r="Q2986" s="84" t="s">
        <v>10782</v>
      </c>
      <c r="S2986" s="84">
        <v>2985</v>
      </c>
    </row>
    <row r="2987" spans="1:19" x14ac:dyDescent="0.3">
      <c r="A2987" s="84">
        <v>480</v>
      </c>
      <c r="B2987" s="84">
        <v>19</v>
      </c>
      <c r="C2987" s="84" t="s">
        <v>10783</v>
      </c>
      <c r="D2987" s="84" t="s">
        <v>1360</v>
      </c>
      <c r="E2987" s="84" t="s">
        <v>146</v>
      </c>
      <c r="F2987" s="84" t="s">
        <v>147</v>
      </c>
      <c r="G2987" s="84" t="s">
        <v>147</v>
      </c>
      <c r="H2987" s="85">
        <v>35156</v>
      </c>
      <c r="I2987" s="84" t="s">
        <v>148</v>
      </c>
      <c r="J2987" s="84" t="s">
        <v>10784</v>
      </c>
      <c r="K2987" s="84">
        <v>1140</v>
      </c>
      <c r="L2987" s="84" t="s">
        <v>387</v>
      </c>
      <c r="M2987" s="84">
        <v>1910480035</v>
      </c>
      <c r="N2987" s="86">
        <v>-20.2</v>
      </c>
      <c r="O2987" s="86">
        <v>20.2</v>
      </c>
      <c r="P2987" s="86">
        <v>0</v>
      </c>
      <c r="Q2987" s="84" t="s">
        <v>10785</v>
      </c>
      <c r="S2987" s="84">
        <v>2986</v>
      </c>
    </row>
    <row r="2988" spans="1:19" x14ac:dyDescent="0.3">
      <c r="A2988" s="84">
        <v>230</v>
      </c>
      <c r="B2988" s="84">
        <v>16</v>
      </c>
      <c r="C2988" s="84" t="s">
        <v>10786</v>
      </c>
      <c r="D2988" s="84" t="s">
        <v>9049</v>
      </c>
      <c r="E2988" s="84" t="s">
        <v>165</v>
      </c>
      <c r="F2988" s="84" t="s">
        <v>147</v>
      </c>
      <c r="G2988" s="84" t="s">
        <v>239</v>
      </c>
      <c r="H2988" s="85">
        <v>33695</v>
      </c>
      <c r="I2988" s="84" t="s">
        <v>351</v>
      </c>
      <c r="J2988" s="84" t="s">
        <v>10787</v>
      </c>
      <c r="K2988" s="84">
        <v>1180</v>
      </c>
      <c r="L2988" s="84" t="s">
        <v>353</v>
      </c>
      <c r="M2988" s="84">
        <v>1610230051</v>
      </c>
      <c r="N2988" s="86">
        <v>-20.2</v>
      </c>
      <c r="O2988" s="86">
        <v>20.2</v>
      </c>
      <c r="P2988" s="86">
        <v>0</v>
      </c>
      <c r="Q2988" s="84" t="s">
        <v>10788</v>
      </c>
      <c r="S2988" s="84">
        <v>2987</v>
      </c>
    </row>
    <row r="2989" spans="1:19" x14ac:dyDescent="0.3">
      <c r="A2989" s="84">
        <v>-39</v>
      </c>
      <c r="B2989" s="84">
        <v>19</v>
      </c>
      <c r="C2989" s="84" t="s">
        <v>10789</v>
      </c>
      <c r="D2989" s="84" t="s">
        <v>3899</v>
      </c>
      <c r="E2989" s="84" t="s">
        <v>146</v>
      </c>
      <c r="F2989" s="84" t="s">
        <v>147</v>
      </c>
      <c r="G2989" s="84" t="s">
        <v>412</v>
      </c>
      <c r="H2989" s="85">
        <v>32158</v>
      </c>
      <c r="I2989" s="84" t="s">
        <v>228</v>
      </c>
      <c r="J2989" s="84" t="s">
        <v>10790</v>
      </c>
      <c r="K2989" s="84">
        <v>60316</v>
      </c>
      <c r="L2989" s="84" t="s">
        <v>147</v>
      </c>
      <c r="M2989" s="84">
        <v>1940039177</v>
      </c>
      <c r="N2989" s="86">
        <v>-20.2</v>
      </c>
      <c r="O2989" s="86">
        <v>20.2</v>
      </c>
      <c r="P2989" s="86">
        <v>0</v>
      </c>
      <c r="Q2989" s="84" t="s">
        <v>10791</v>
      </c>
      <c r="R2989" s="84" t="s">
        <v>220</v>
      </c>
      <c r="S2989" s="84">
        <v>2988</v>
      </c>
    </row>
    <row r="2990" spans="1:19" x14ac:dyDescent="0.3">
      <c r="A2990" s="84">
        <v>391</v>
      </c>
      <c r="B2990" s="84">
        <v>20</v>
      </c>
      <c r="C2990" s="84" t="s">
        <v>10792</v>
      </c>
      <c r="D2990" s="84" t="s">
        <v>10793</v>
      </c>
      <c r="E2990" s="84" t="s">
        <v>165</v>
      </c>
      <c r="F2990" s="84" t="s">
        <v>147</v>
      </c>
      <c r="G2990" s="84" t="s">
        <v>147</v>
      </c>
      <c r="H2990" s="85">
        <v>36503</v>
      </c>
      <c r="I2990" s="84" t="s">
        <v>148</v>
      </c>
      <c r="J2990" s="84" t="s">
        <v>10794</v>
      </c>
      <c r="K2990" s="84">
        <v>1100</v>
      </c>
      <c r="L2990" s="84" t="s">
        <v>168</v>
      </c>
      <c r="M2990" s="84">
        <v>2010391068</v>
      </c>
      <c r="N2990" s="86">
        <v>-20.2</v>
      </c>
      <c r="O2990" s="86">
        <v>20.2</v>
      </c>
      <c r="P2990" s="86">
        <v>0</v>
      </c>
      <c r="Q2990" s="84" t="s">
        <v>10795</v>
      </c>
      <c r="S2990" s="84">
        <v>2989</v>
      </c>
    </row>
    <row r="2991" spans="1:19" x14ac:dyDescent="0.3">
      <c r="A2991" s="84">
        <v>390</v>
      </c>
      <c r="B2991" s="84">
        <v>18</v>
      </c>
      <c r="C2991" s="84" t="s">
        <v>10792</v>
      </c>
      <c r="D2991" s="84" t="s">
        <v>2435</v>
      </c>
      <c r="E2991" s="84" t="s">
        <v>165</v>
      </c>
      <c r="F2991" s="84" t="s">
        <v>147</v>
      </c>
      <c r="G2991" s="84" t="s">
        <v>430</v>
      </c>
      <c r="H2991" s="85">
        <v>33153</v>
      </c>
      <c r="I2991" s="84" t="s">
        <v>148</v>
      </c>
      <c r="J2991" s="84" t="s">
        <v>10796</v>
      </c>
      <c r="K2991" s="84">
        <v>1150</v>
      </c>
      <c r="L2991" s="84" t="s">
        <v>173</v>
      </c>
      <c r="M2991" s="84">
        <v>1810390066</v>
      </c>
      <c r="N2991" s="86">
        <v>-20.2</v>
      </c>
      <c r="O2991" s="86">
        <v>20.2</v>
      </c>
      <c r="P2991" s="86">
        <v>0</v>
      </c>
      <c r="Q2991" s="84" t="s">
        <v>10797</v>
      </c>
      <c r="S2991" s="84">
        <v>2990</v>
      </c>
    </row>
    <row r="2992" spans="1:19" x14ac:dyDescent="0.3">
      <c r="A2992" s="84">
        <v>230</v>
      </c>
      <c r="B2992" s="84">
        <v>20</v>
      </c>
      <c r="C2992" s="84" t="s">
        <v>10792</v>
      </c>
      <c r="D2992" s="84" t="s">
        <v>10798</v>
      </c>
      <c r="E2992" s="84" t="s">
        <v>165</v>
      </c>
      <c r="F2992" s="84" t="s">
        <v>147</v>
      </c>
      <c r="G2992" s="84" t="s">
        <v>239</v>
      </c>
      <c r="H2992" s="85">
        <v>35119</v>
      </c>
      <c r="I2992" s="84" t="s">
        <v>10663</v>
      </c>
      <c r="J2992" s="84" t="s">
        <v>10799</v>
      </c>
      <c r="K2992" s="84">
        <v>1200</v>
      </c>
      <c r="L2992" s="84" t="s">
        <v>155</v>
      </c>
      <c r="M2992" s="84">
        <v>2010230053</v>
      </c>
      <c r="N2992" s="86">
        <v>-20.2</v>
      </c>
      <c r="O2992" s="86">
        <v>20.2</v>
      </c>
      <c r="P2992" s="86">
        <v>0</v>
      </c>
      <c r="Q2992" s="84" t="s">
        <v>10800</v>
      </c>
      <c r="S2992" s="84">
        <v>2991</v>
      </c>
    </row>
    <row r="2993" spans="1:19" x14ac:dyDescent="0.3">
      <c r="A2993" s="84">
        <v>-39</v>
      </c>
      <c r="B2993" s="84">
        <v>19</v>
      </c>
      <c r="C2993" s="84" t="s">
        <v>10801</v>
      </c>
      <c r="D2993" s="84" t="s">
        <v>10802</v>
      </c>
      <c r="E2993" s="84" t="s">
        <v>146</v>
      </c>
      <c r="F2993" s="84" t="s">
        <v>147</v>
      </c>
      <c r="G2993" s="84" t="s">
        <v>147</v>
      </c>
      <c r="H2993" s="85">
        <v>33542</v>
      </c>
      <c r="I2993" s="84" t="s">
        <v>228</v>
      </c>
      <c r="J2993" s="84" t="s">
        <v>10803</v>
      </c>
      <c r="K2993" s="84">
        <v>10318</v>
      </c>
      <c r="L2993" s="84" t="s">
        <v>147</v>
      </c>
      <c r="M2993" s="84">
        <v>1940039029</v>
      </c>
      <c r="N2993" s="86">
        <v>-20.2</v>
      </c>
      <c r="O2993" s="86">
        <v>20.2</v>
      </c>
      <c r="P2993" s="86">
        <v>0</v>
      </c>
      <c r="Q2993" s="84" t="s">
        <v>10804</v>
      </c>
      <c r="R2993" s="84" t="s">
        <v>220</v>
      </c>
      <c r="S2993" s="84">
        <v>2992</v>
      </c>
    </row>
    <row r="2994" spans="1:19" x14ac:dyDescent="0.3">
      <c r="A2994" s="84">
        <v>230</v>
      </c>
      <c r="B2994" s="84">
        <v>20</v>
      </c>
      <c r="C2994" s="84" t="s">
        <v>10805</v>
      </c>
      <c r="D2994" s="84" t="s">
        <v>7534</v>
      </c>
      <c r="E2994" s="84" t="s">
        <v>146</v>
      </c>
      <c r="F2994" s="84" t="s">
        <v>147</v>
      </c>
      <c r="G2994" s="84" t="s">
        <v>239</v>
      </c>
      <c r="H2994" s="85">
        <v>36063</v>
      </c>
      <c r="I2994" s="84" t="s">
        <v>558</v>
      </c>
      <c r="J2994" s="84" t="s">
        <v>10806</v>
      </c>
      <c r="K2994" s="84">
        <v>1020</v>
      </c>
      <c r="L2994" s="84" t="s">
        <v>161</v>
      </c>
      <c r="M2994" s="84">
        <v>2010230054</v>
      </c>
      <c r="N2994" s="86">
        <v>-20.2</v>
      </c>
      <c r="O2994" s="86">
        <v>20.2</v>
      </c>
      <c r="P2994" s="86">
        <v>0</v>
      </c>
      <c r="Q2994" s="84" t="s">
        <v>10807</v>
      </c>
      <c r="S2994" s="84">
        <v>2993</v>
      </c>
    </row>
    <row r="2995" spans="1:19" x14ac:dyDescent="0.3">
      <c r="A2995" s="84">
        <v>389</v>
      </c>
      <c r="B2995" s="84">
        <v>20</v>
      </c>
      <c r="C2995" s="84" t="s">
        <v>10808</v>
      </c>
      <c r="D2995" s="84" t="s">
        <v>10809</v>
      </c>
      <c r="E2995" s="84" t="s">
        <v>146</v>
      </c>
      <c r="F2995" s="84" t="s">
        <v>147</v>
      </c>
      <c r="G2995" s="84" t="s">
        <v>147</v>
      </c>
      <c r="H2995" s="85">
        <v>34819</v>
      </c>
      <c r="I2995" s="84" t="s">
        <v>558</v>
      </c>
      <c r="J2995" s="84" t="s">
        <v>10810</v>
      </c>
      <c r="K2995" s="84">
        <v>1060</v>
      </c>
      <c r="L2995" s="84" t="s">
        <v>155</v>
      </c>
      <c r="M2995" s="84">
        <v>2010389099</v>
      </c>
      <c r="N2995" s="86">
        <v>-20.2</v>
      </c>
      <c r="O2995" s="86">
        <v>20.2</v>
      </c>
      <c r="P2995" s="86">
        <v>0</v>
      </c>
      <c r="Q2995" s="84" t="s">
        <v>10811</v>
      </c>
      <c r="S2995" s="84">
        <v>2994</v>
      </c>
    </row>
    <row r="2996" spans="1:19" x14ac:dyDescent="0.3">
      <c r="A2996" s="84">
        <v>387</v>
      </c>
      <c r="B2996" s="84">
        <v>18</v>
      </c>
      <c r="C2996" s="84" t="s">
        <v>10812</v>
      </c>
      <c r="D2996" s="84" t="s">
        <v>9893</v>
      </c>
      <c r="E2996" s="84" t="s">
        <v>165</v>
      </c>
      <c r="F2996" s="84" t="s">
        <v>147</v>
      </c>
      <c r="G2996" s="84" t="s">
        <v>147</v>
      </c>
      <c r="H2996" s="85">
        <v>35116</v>
      </c>
      <c r="I2996" s="84" t="s">
        <v>148</v>
      </c>
      <c r="J2996" s="84" t="s">
        <v>10813</v>
      </c>
      <c r="K2996" s="84">
        <v>1100</v>
      </c>
      <c r="L2996" s="84" t="s">
        <v>168</v>
      </c>
      <c r="M2996" s="84">
        <v>1810387052</v>
      </c>
      <c r="N2996" s="86">
        <v>-20.2</v>
      </c>
      <c r="O2996" s="86">
        <v>20.2</v>
      </c>
      <c r="P2996" s="86">
        <v>0</v>
      </c>
      <c r="Q2996" s="84" t="s">
        <v>10814</v>
      </c>
      <c r="S2996" s="84">
        <v>2995</v>
      </c>
    </row>
    <row r="2997" spans="1:19" x14ac:dyDescent="0.3">
      <c r="A2997" s="84">
        <v>388</v>
      </c>
      <c r="B2997" s="84">
        <v>20</v>
      </c>
      <c r="C2997" s="84" t="s">
        <v>10815</v>
      </c>
      <c r="D2997" s="84" t="s">
        <v>2032</v>
      </c>
      <c r="E2997" s="84" t="s">
        <v>146</v>
      </c>
      <c r="F2997" s="84" t="s">
        <v>147</v>
      </c>
      <c r="G2997" s="84" t="s">
        <v>147</v>
      </c>
      <c r="H2997" s="85">
        <v>34737</v>
      </c>
      <c r="I2997" s="84" t="s">
        <v>148</v>
      </c>
      <c r="J2997" s="84" t="s">
        <v>10816</v>
      </c>
      <c r="K2997" s="84">
        <v>1220</v>
      </c>
      <c r="L2997" s="84" t="s">
        <v>155</v>
      </c>
      <c r="M2997" s="84">
        <v>2010388057</v>
      </c>
      <c r="N2997" s="86">
        <v>-20.2</v>
      </c>
      <c r="O2997" s="86">
        <v>20.2</v>
      </c>
      <c r="P2997" s="86">
        <v>0</v>
      </c>
      <c r="Q2997" s="84" t="s">
        <v>10817</v>
      </c>
      <c r="S2997" s="84">
        <v>2996</v>
      </c>
    </row>
    <row r="2998" spans="1:19" x14ac:dyDescent="0.3">
      <c r="A2998" s="84">
        <v>-39</v>
      </c>
      <c r="B2998" s="84">
        <v>18</v>
      </c>
      <c r="C2998" s="84" t="s">
        <v>10815</v>
      </c>
      <c r="D2998" s="84" t="s">
        <v>1024</v>
      </c>
      <c r="E2998" s="84" t="s">
        <v>146</v>
      </c>
      <c r="F2998" s="84" t="s">
        <v>147</v>
      </c>
      <c r="G2998" s="84" t="s">
        <v>147</v>
      </c>
      <c r="H2998" s="85">
        <v>32962</v>
      </c>
      <c r="I2998" s="84" t="s">
        <v>228</v>
      </c>
      <c r="J2998" s="84" t="s">
        <v>10818</v>
      </c>
      <c r="K2998" s="84">
        <v>68723</v>
      </c>
      <c r="L2998" s="84" t="s">
        <v>147</v>
      </c>
      <c r="M2998" s="84">
        <v>1840039064</v>
      </c>
      <c r="N2998" s="86">
        <v>-20.2</v>
      </c>
      <c r="O2998" s="86">
        <v>20.2</v>
      </c>
      <c r="P2998" s="86">
        <v>0</v>
      </c>
      <c r="Q2998" s="84" t="s">
        <v>10819</v>
      </c>
      <c r="R2998" s="84" t="s">
        <v>220</v>
      </c>
      <c r="S2998" s="84">
        <v>2997</v>
      </c>
    </row>
    <row r="2999" spans="1:19" x14ac:dyDescent="0.3">
      <c r="A2999" s="84">
        <v>1389</v>
      </c>
      <c r="B2999" s="84">
        <v>18</v>
      </c>
      <c r="C2999" s="84" t="s">
        <v>10820</v>
      </c>
      <c r="D2999" s="84" t="s">
        <v>4030</v>
      </c>
      <c r="E2999" s="84" t="s">
        <v>165</v>
      </c>
      <c r="F2999" s="84" t="s">
        <v>147</v>
      </c>
      <c r="G2999" s="84" t="s">
        <v>147</v>
      </c>
      <c r="H2999" s="85">
        <v>36299</v>
      </c>
      <c r="I2999" s="84" t="s">
        <v>148</v>
      </c>
      <c r="J2999" s="84" t="s">
        <v>10821</v>
      </c>
      <c r="K2999" s="84">
        <v>1210</v>
      </c>
      <c r="L2999" s="84" t="s">
        <v>261</v>
      </c>
      <c r="M2999" s="84">
        <v>1810389942</v>
      </c>
      <c r="N2999" s="86">
        <v>-20.2</v>
      </c>
      <c r="O2999" s="86">
        <v>20.2</v>
      </c>
      <c r="P2999" s="86">
        <v>0</v>
      </c>
      <c r="Q2999" s="84" t="s">
        <v>10822</v>
      </c>
      <c r="S2999" s="84">
        <v>2998</v>
      </c>
    </row>
    <row r="3000" spans="1:19" x14ac:dyDescent="0.3">
      <c r="A3000" s="84">
        <v>229</v>
      </c>
      <c r="B3000" s="84">
        <v>19</v>
      </c>
      <c r="C3000" s="84" t="s">
        <v>10823</v>
      </c>
      <c r="D3000" s="84" t="s">
        <v>10824</v>
      </c>
      <c r="E3000" s="84" t="s">
        <v>146</v>
      </c>
      <c r="F3000" s="84" t="s">
        <v>147</v>
      </c>
      <c r="G3000" s="84" t="s">
        <v>147</v>
      </c>
      <c r="H3000" s="85">
        <v>35298</v>
      </c>
      <c r="I3000" s="84" t="s">
        <v>148</v>
      </c>
      <c r="J3000" s="84" t="s">
        <v>10825</v>
      </c>
      <c r="K3000" s="84">
        <v>1200</v>
      </c>
      <c r="L3000" s="84" t="s">
        <v>155</v>
      </c>
      <c r="M3000" s="84">
        <v>1910229050</v>
      </c>
      <c r="N3000" s="86">
        <v>-20.2</v>
      </c>
      <c r="O3000" s="86">
        <v>20.2</v>
      </c>
      <c r="P3000" s="86">
        <v>0</v>
      </c>
      <c r="Q3000" s="84" t="s">
        <v>10826</v>
      </c>
      <c r="S3000" s="84">
        <v>2999</v>
      </c>
    </row>
    <row r="3001" spans="1:19" x14ac:dyDescent="0.3">
      <c r="A3001" s="84">
        <v>480</v>
      </c>
      <c r="B3001" s="84">
        <v>18</v>
      </c>
      <c r="C3001" s="84" t="s">
        <v>10827</v>
      </c>
      <c r="D3001" s="84" t="s">
        <v>10828</v>
      </c>
      <c r="E3001" s="84" t="s">
        <v>146</v>
      </c>
      <c r="F3001" s="84" t="s">
        <v>215</v>
      </c>
      <c r="G3001" s="84" t="s">
        <v>246</v>
      </c>
      <c r="H3001" s="85">
        <v>34273</v>
      </c>
      <c r="I3001" s="84" t="s">
        <v>148</v>
      </c>
      <c r="J3001" s="84" t="s">
        <v>10829</v>
      </c>
      <c r="K3001" s="84">
        <v>2301</v>
      </c>
      <c r="L3001" s="84" t="s">
        <v>378</v>
      </c>
      <c r="M3001" s="84">
        <v>1810480024</v>
      </c>
      <c r="N3001" s="86">
        <v>-20.2</v>
      </c>
      <c r="O3001" s="86">
        <v>20.2</v>
      </c>
      <c r="P3001" s="86">
        <v>0</v>
      </c>
      <c r="Q3001" s="84" t="s">
        <v>10830</v>
      </c>
      <c r="S3001" s="84">
        <v>3000</v>
      </c>
    </row>
    <row r="3002" spans="1:19" x14ac:dyDescent="0.3">
      <c r="A3002" s="84">
        <v>389</v>
      </c>
      <c r="B3002" s="84">
        <v>19</v>
      </c>
      <c r="C3002" s="84" t="s">
        <v>10827</v>
      </c>
      <c r="D3002" s="84" t="s">
        <v>10831</v>
      </c>
      <c r="E3002" s="84" t="s">
        <v>165</v>
      </c>
      <c r="F3002" s="84" t="s">
        <v>147</v>
      </c>
      <c r="G3002" s="84" t="s">
        <v>147</v>
      </c>
      <c r="H3002" s="85">
        <v>36625</v>
      </c>
      <c r="I3002" s="84" t="s">
        <v>148</v>
      </c>
      <c r="J3002" s="84" t="s">
        <v>10829</v>
      </c>
      <c r="K3002" s="84">
        <v>2301</v>
      </c>
      <c r="L3002" s="84" t="s">
        <v>378</v>
      </c>
      <c r="M3002" s="84">
        <v>1910389160</v>
      </c>
      <c r="N3002" s="86">
        <v>-20.2</v>
      </c>
      <c r="O3002" s="86">
        <v>20.2</v>
      </c>
      <c r="P3002" s="86">
        <v>0</v>
      </c>
      <c r="Q3002" s="84" t="s">
        <v>10832</v>
      </c>
      <c r="S3002" s="84">
        <v>3001</v>
      </c>
    </row>
    <row r="3003" spans="1:19" x14ac:dyDescent="0.3">
      <c r="A3003" s="84">
        <v>-39</v>
      </c>
      <c r="B3003" s="84">
        <v>19</v>
      </c>
      <c r="C3003" s="84" t="s">
        <v>10833</v>
      </c>
      <c r="D3003" s="84" t="s">
        <v>1270</v>
      </c>
      <c r="E3003" s="84" t="s">
        <v>165</v>
      </c>
      <c r="F3003" s="84" t="s">
        <v>147</v>
      </c>
      <c r="G3003" s="84" t="s">
        <v>147</v>
      </c>
      <c r="H3003" s="85">
        <v>29063</v>
      </c>
      <c r="I3003" s="84" t="s">
        <v>228</v>
      </c>
      <c r="J3003" s="84" t="s">
        <v>10834</v>
      </c>
      <c r="K3003" s="84">
        <v>99510</v>
      </c>
      <c r="L3003" s="84" t="s">
        <v>147</v>
      </c>
      <c r="M3003" s="84">
        <v>1940039050</v>
      </c>
      <c r="N3003" s="86">
        <v>-20.2</v>
      </c>
      <c r="O3003" s="86">
        <v>20.2</v>
      </c>
      <c r="P3003" s="86">
        <v>0</v>
      </c>
      <c r="Q3003" s="84" t="s">
        <v>10835</v>
      </c>
      <c r="R3003" s="84" t="s">
        <v>220</v>
      </c>
      <c r="S3003" s="84">
        <v>3002</v>
      </c>
    </row>
    <row r="3004" spans="1:19" x14ac:dyDescent="0.3">
      <c r="A3004" s="84">
        <v>-46</v>
      </c>
      <c r="B3004" s="84">
        <v>20</v>
      </c>
      <c r="C3004" s="84" t="s">
        <v>10836</v>
      </c>
      <c r="D3004" s="84" t="s">
        <v>5855</v>
      </c>
      <c r="E3004" s="84" t="s">
        <v>165</v>
      </c>
      <c r="F3004" s="84" t="s">
        <v>147</v>
      </c>
      <c r="G3004" s="84" t="s">
        <v>147</v>
      </c>
      <c r="H3004" s="85">
        <v>27525</v>
      </c>
      <c r="I3004" s="84" t="s">
        <v>148</v>
      </c>
      <c r="J3004" s="84" t="s">
        <v>10837</v>
      </c>
      <c r="K3004" s="84">
        <v>4863</v>
      </c>
      <c r="L3004" s="84" t="s">
        <v>10838</v>
      </c>
      <c r="M3004" s="84">
        <v>2030046020</v>
      </c>
      <c r="N3004" s="86">
        <v>-20.2</v>
      </c>
      <c r="O3004" s="86">
        <v>20.2</v>
      </c>
      <c r="P3004" s="86">
        <v>0</v>
      </c>
      <c r="Q3004" s="84" t="s">
        <v>10839</v>
      </c>
      <c r="R3004" s="84" t="s">
        <v>723</v>
      </c>
      <c r="S3004" s="84">
        <v>3003</v>
      </c>
    </row>
    <row r="3005" spans="1:19" x14ac:dyDescent="0.3">
      <c r="A3005" s="84">
        <v>390</v>
      </c>
      <c r="B3005" s="84">
        <v>20</v>
      </c>
      <c r="C3005" s="84" t="s">
        <v>10836</v>
      </c>
      <c r="D3005" s="84" t="s">
        <v>10840</v>
      </c>
      <c r="E3005" s="84" t="s">
        <v>146</v>
      </c>
      <c r="F3005" s="84" t="s">
        <v>147</v>
      </c>
      <c r="G3005" s="84" t="s">
        <v>147</v>
      </c>
      <c r="H3005" s="85">
        <v>33351</v>
      </c>
      <c r="I3005" s="84" t="s">
        <v>148</v>
      </c>
      <c r="J3005" s="84" t="s">
        <v>10841</v>
      </c>
      <c r="K3005" s="84">
        <v>2351</v>
      </c>
      <c r="L3005" s="84" t="s">
        <v>4080</v>
      </c>
      <c r="M3005" s="84">
        <v>2010390065</v>
      </c>
      <c r="N3005" s="86">
        <v>-20.2</v>
      </c>
      <c r="O3005" s="86">
        <v>20.2</v>
      </c>
      <c r="P3005" s="86">
        <v>0</v>
      </c>
      <c r="Q3005" s="84" t="s">
        <v>10842</v>
      </c>
      <c r="S3005" s="84">
        <v>3004</v>
      </c>
    </row>
    <row r="3006" spans="1:19" x14ac:dyDescent="0.3">
      <c r="A3006" s="84">
        <v>387</v>
      </c>
      <c r="B3006" s="84">
        <v>19</v>
      </c>
      <c r="C3006" s="84" t="s">
        <v>10843</v>
      </c>
      <c r="D3006" s="84" t="s">
        <v>381</v>
      </c>
      <c r="E3006" s="84" t="s">
        <v>165</v>
      </c>
      <c r="F3006" s="84" t="s">
        <v>147</v>
      </c>
      <c r="G3006" s="84" t="s">
        <v>147</v>
      </c>
      <c r="H3006" s="85">
        <v>35534</v>
      </c>
      <c r="I3006" s="84" t="s">
        <v>148</v>
      </c>
      <c r="J3006" s="84" t="s">
        <v>10844</v>
      </c>
      <c r="K3006" s="84">
        <v>1040</v>
      </c>
      <c r="L3006" s="84" t="s">
        <v>620</v>
      </c>
      <c r="M3006" s="84">
        <v>1910387096</v>
      </c>
      <c r="N3006" s="86">
        <v>-20.2</v>
      </c>
      <c r="O3006" s="86">
        <v>20.2</v>
      </c>
      <c r="P3006" s="86">
        <v>0</v>
      </c>
      <c r="Q3006" s="84" t="s">
        <v>10845</v>
      </c>
      <c r="S3006" s="84">
        <v>3005</v>
      </c>
    </row>
    <row r="3007" spans="1:19" x14ac:dyDescent="0.3">
      <c r="A3007" s="84">
        <v>391</v>
      </c>
      <c r="B3007" s="84">
        <v>18</v>
      </c>
      <c r="C3007" s="84" t="s">
        <v>10846</v>
      </c>
      <c r="D3007" s="84" t="s">
        <v>6962</v>
      </c>
      <c r="E3007" s="84" t="s">
        <v>146</v>
      </c>
      <c r="F3007" s="84" t="s">
        <v>147</v>
      </c>
      <c r="G3007" s="84" t="s">
        <v>147</v>
      </c>
      <c r="H3007" s="85">
        <v>36040</v>
      </c>
      <c r="I3007" s="84" t="s">
        <v>148</v>
      </c>
      <c r="J3007" s="84" t="s">
        <v>10847</v>
      </c>
      <c r="K3007" s="84">
        <v>2000</v>
      </c>
      <c r="L3007" s="84" t="s">
        <v>1606</v>
      </c>
      <c r="M3007" s="84">
        <v>1810391077</v>
      </c>
      <c r="N3007" s="86">
        <v>-20.2</v>
      </c>
      <c r="O3007" s="86">
        <v>20.2</v>
      </c>
      <c r="P3007" s="86">
        <v>0</v>
      </c>
      <c r="Q3007" s="84" t="s">
        <v>10848</v>
      </c>
      <c r="S3007" s="84">
        <v>3006</v>
      </c>
    </row>
    <row r="3008" spans="1:19" x14ac:dyDescent="0.3">
      <c r="A3008" s="84">
        <v>1389</v>
      </c>
      <c r="B3008" s="84">
        <v>17</v>
      </c>
      <c r="C3008" s="84" t="s">
        <v>10849</v>
      </c>
      <c r="D3008" s="84" t="s">
        <v>10850</v>
      </c>
      <c r="E3008" s="84" t="s">
        <v>146</v>
      </c>
      <c r="F3008" s="84" t="s">
        <v>147</v>
      </c>
      <c r="G3008" s="84" t="s">
        <v>147</v>
      </c>
      <c r="H3008" s="85">
        <v>32526</v>
      </c>
      <c r="I3008" s="84" t="s">
        <v>2560</v>
      </c>
      <c r="J3008" s="84" t="s">
        <v>10851</v>
      </c>
      <c r="K3008" s="84">
        <v>1020</v>
      </c>
      <c r="L3008" s="84" t="s">
        <v>161</v>
      </c>
      <c r="M3008" s="84">
        <v>1710389921</v>
      </c>
      <c r="N3008" s="86">
        <v>-20.2</v>
      </c>
      <c r="O3008" s="86">
        <v>20.2</v>
      </c>
      <c r="P3008" s="86">
        <v>0</v>
      </c>
      <c r="Q3008" s="84" t="s">
        <v>10852</v>
      </c>
      <c r="R3008" s="84" t="s">
        <v>198</v>
      </c>
      <c r="S3008" s="84">
        <v>3007</v>
      </c>
    </row>
    <row r="3009" spans="1:19" x14ac:dyDescent="0.3">
      <c r="A3009" s="84">
        <v>229</v>
      </c>
      <c r="B3009" s="84">
        <v>20</v>
      </c>
      <c r="C3009" s="84" t="s">
        <v>10853</v>
      </c>
      <c r="D3009" s="84" t="s">
        <v>755</v>
      </c>
      <c r="E3009" s="84" t="s">
        <v>165</v>
      </c>
      <c r="F3009" s="84" t="s">
        <v>147</v>
      </c>
      <c r="G3009" s="84" t="s">
        <v>147</v>
      </c>
      <c r="H3009" s="85">
        <v>34425</v>
      </c>
      <c r="I3009" s="84" t="s">
        <v>860</v>
      </c>
      <c r="J3009" s="84" t="s">
        <v>10854</v>
      </c>
      <c r="K3009" s="84">
        <v>1070</v>
      </c>
      <c r="L3009" s="84" t="s">
        <v>155</v>
      </c>
      <c r="M3009" s="84">
        <v>2010229093</v>
      </c>
      <c r="N3009" s="86">
        <v>-20.2</v>
      </c>
      <c r="O3009" s="86">
        <v>20.2</v>
      </c>
      <c r="P3009" s="86">
        <v>0</v>
      </c>
      <c r="Q3009" s="84" t="s">
        <v>10855</v>
      </c>
      <c r="S3009" s="84">
        <v>3008</v>
      </c>
    </row>
    <row r="3010" spans="1:19" x14ac:dyDescent="0.3">
      <c r="A3010" s="84">
        <v>387</v>
      </c>
      <c r="B3010" s="84">
        <v>20</v>
      </c>
      <c r="C3010" s="84" t="s">
        <v>10853</v>
      </c>
      <c r="D3010" s="84" t="s">
        <v>10856</v>
      </c>
      <c r="E3010" s="84" t="s">
        <v>165</v>
      </c>
      <c r="F3010" s="84" t="s">
        <v>147</v>
      </c>
      <c r="G3010" s="84" t="s">
        <v>147</v>
      </c>
      <c r="H3010" s="85">
        <v>35673</v>
      </c>
      <c r="I3010" s="84" t="s">
        <v>148</v>
      </c>
      <c r="J3010" s="84" t="s">
        <v>10857</v>
      </c>
      <c r="K3010" s="84">
        <v>1220</v>
      </c>
      <c r="L3010" s="84" t="s">
        <v>150</v>
      </c>
      <c r="M3010" s="84">
        <v>2010387049</v>
      </c>
      <c r="N3010" s="86">
        <v>-20.2</v>
      </c>
      <c r="O3010" s="86">
        <v>20.2</v>
      </c>
      <c r="P3010" s="86">
        <v>0</v>
      </c>
      <c r="Q3010" s="84" t="s">
        <v>10858</v>
      </c>
      <c r="S3010" s="84">
        <v>3009</v>
      </c>
    </row>
    <row r="3011" spans="1:19" x14ac:dyDescent="0.3">
      <c r="A3011" s="84">
        <v>480</v>
      </c>
      <c r="B3011" s="84">
        <v>19</v>
      </c>
      <c r="C3011" s="84" t="s">
        <v>10859</v>
      </c>
      <c r="D3011" s="84" t="s">
        <v>10860</v>
      </c>
      <c r="E3011" s="84" t="s">
        <v>146</v>
      </c>
      <c r="F3011" s="84" t="s">
        <v>147</v>
      </c>
      <c r="G3011" s="84" t="s">
        <v>147</v>
      </c>
      <c r="H3011" s="85">
        <v>36244</v>
      </c>
      <c r="I3011" s="84" t="s">
        <v>148</v>
      </c>
      <c r="J3011" s="84" t="s">
        <v>10861</v>
      </c>
      <c r="K3011" s="84">
        <v>1150</v>
      </c>
      <c r="L3011" s="84" t="s">
        <v>173</v>
      </c>
      <c r="M3011" s="84">
        <v>1910480036</v>
      </c>
      <c r="N3011" s="86">
        <v>-20.2</v>
      </c>
      <c r="O3011" s="86">
        <v>20.2</v>
      </c>
      <c r="P3011" s="86">
        <v>0</v>
      </c>
      <c r="Q3011" s="84" t="s">
        <v>10862</v>
      </c>
      <c r="S3011" s="84">
        <v>3010</v>
      </c>
    </row>
    <row r="3012" spans="1:19" x14ac:dyDescent="0.3">
      <c r="A3012" s="84">
        <v>229</v>
      </c>
      <c r="B3012" s="84">
        <v>17</v>
      </c>
      <c r="C3012" s="84" t="s">
        <v>10863</v>
      </c>
      <c r="D3012" s="84" t="s">
        <v>482</v>
      </c>
      <c r="E3012" s="84" t="s">
        <v>146</v>
      </c>
      <c r="F3012" s="84" t="s">
        <v>147</v>
      </c>
      <c r="G3012" s="84" t="s">
        <v>147</v>
      </c>
      <c r="H3012" s="85">
        <v>34770</v>
      </c>
      <c r="I3012" s="84" t="s">
        <v>148</v>
      </c>
      <c r="J3012" s="84" t="s">
        <v>10864</v>
      </c>
      <c r="K3012" s="84">
        <v>3202</v>
      </c>
      <c r="L3012" s="84" t="s">
        <v>10865</v>
      </c>
      <c r="M3012" s="84">
        <v>1710229081</v>
      </c>
      <c r="N3012" s="86">
        <v>-20.2</v>
      </c>
      <c r="O3012" s="86">
        <v>20.2</v>
      </c>
      <c r="P3012" s="86">
        <v>0</v>
      </c>
      <c r="Q3012" s="84" t="s">
        <v>10866</v>
      </c>
      <c r="S3012" s="84">
        <v>3011</v>
      </c>
    </row>
    <row r="3013" spans="1:19" x14ac:dyDescent="0.3">
      <c r="A3013" s="84">
        <v>387</v>
      </c>
      <c r="B3013" s="84">
        <v>18</v>
      </c>
      <c r="C3013" s="84" t="s">
        <v>10867</v>
      </c>
      <c r="D3013" s="84" t="s">
        <v>4191</v>
      </c>
      <c r="E3013" s="84" t="s">
        <v>165</v>
      </c>
      <c r="F3013" s="84" t="s">
        <v>147</v>
      </c>
      <c r="G3013" s="84" t="s">
        <v>147</v>
      </c>
      <c r="H3013" s="85">
        <v>36119</v>
      </c>
      <c r="I3013" s="84" t="s">
        <v>148</v>
      </c>
      <c r="J3013" s="84" t="s">
        <v>10868</v>
      </c>
      <c r="K3013" s="84">
        <v>1020</v>
      </c>
      <c r="L3013" s="84" t="s">
        <v>161</v>
      </c>
      <c r="M3013" s="84">
        <v>1810387099</v>
      </c>
      <c r="N3013" s="86">
        <v>-20.2</v>
      </c>
      <c r="O3013" s="86">
        <v>20.2</v>
      </c>
      <c r="P3013" s="86">
        <v>0</v>
      </c>
      <c r="Q3013" s="84" t="s">
        <v>10869</v>
      </c>
      <c r="S3013" s="84">
        <v>3012</v>
      </c>
    </row>
    <row r="3014" spans="1:19" x14ac:dyDescent="0.3">
      <c r="A3014" s="84">
        <v>-39</v>
      </c>
      <c r="B3014" s="84">
        <v>18</v>
      </c>
      <c r="C3014" s="84" t="s">
        <v>10870</v>
      </c>
      <c r="D3014" s="84" t="s">
        <v>222</v>
      </c>
      <c r="E3014" s="84" t="s">
        <v>146</v>
      </c>
      <c r="F3014" s="84" t="s">
        <v>147</v>
      </c>
      <c r="G3014" s="84" t="s">
        <v>147</v>
      </c>
      <c r="H3014" s="85">
        <v>29617</v>
      </c>
      <c r="I3014" s="84" t="s">
        <v>228</v>
      </c>
      <c r="J3014" s="84" t="s">
        <v>10871</v>
      </c>
      <c r="K3014" s="84">
        <v>96117</v>
      </c>
      <c r="L3014" s="84" t="s">
        <v>147</v>
      </c>
      <c r="M3014" s="84">
        <v>1840039056</v>
      </c>
      <c r="N3014" s="86">
        <v>-20.2</v>
      </c>
      <c r="O3014" s="86">
        <v>20.2</v>
      </c>
      <c r="P3014" s="86">
        <v>0</v>
      </c>
      <c r="Q3014" s="84" t="s">
        <v>10872</v>
      </c>
      <c r="R3014" s="84" t="s">
        <v>220</v>
      </c>
      <c r="S3014" s="84">
        <v>3013</v>
      </c>
    </row>
    <row r="3015" spans="1:19" x14ac:dyDescent="0.3">
      <c r="A3015" s="84">
        <v>389</v>
      </c>
      <c r="B3015" s="84">
        <v>20</v>
      </c>
      <c r="C3015" s="84" t="s">
        <v>10873</v>
      </c>
      <c r="D3015" s="84" t="s">
        <v>1090</v>
      </c>
      <c r="E3015" s="84" t="s">
        <v>165</v>
      </c>
      <c r="F3015" s="84" t="s">
        <v>147</v>
      </c>
      <c r="G3015" s="84" t="s">
        <v>147</v>
      </c>
      <c r="H3015" s="85">
        <v>36906</v>
      </c>
      <c r="I3015" s="84" t="s">
        <v>148</v>
      </c>
      <c r="J3015" s="84" t="s">
        <v>10874</v>
      </c>
      <c r="K3015" s="84">
        <v>7100</v>
      </c>
      <c r="L3015" s="84" t="s">
        <v>531</v>
      </c>
      <c r="M3015" s="84">
        <v>2010389182</v>
      </c>
      <c r="N3015" s="86">
        <v>-20.2</v>
      </c>
      <c r="O3015" s="86">
        <v>20.2</v>
      </c>
      <c r="P3015" s="86">
        <v>0</v>
      </c>
      <c r="Q3015" s="84" t="s">
        <v>10875</v>
      </c>
      <c r="S3015" s="84">
        <v>3014</v>
      </c>
    </row>
    <row r="3016" spans="1:19" x14ac:dyDescent="0.3">
      <c r="A3016" s="84">
        <v>391</v>
      </c>
      <c r="B3016" s="84">
        <v>18</v>
      </c>
      <c r="C3016" s="84" t="s">
        <v>10876</v>
      </c>
      <c r="D3016" s="84" t="s">
        <v>2435</v>
      </c>
      <c r="E3016" s="84" t="s">
        <v>165</v>
      </c>
      <c r="F3016" s="84" t="s">
        <v>147</v>
      </c>
      <c r="G3016" s="84" t="s">
        <v>147</v>
      </c>
      <c r="H3016" s="85">
        <v>35560</v>
      </c>
      <c r="I3016" s="84" t="s">
        <v>341</v>
      </c>
      <c r="J3016" s="84" t="s">
        <v>9909</v>
      </c>
      <c r="K3016" s="84">
        <v>2293</v>
      </c>
      <c r="L3016" s="84" t="s">
        <v>10877</v>
      </c>
      <c r="M3016" s="84">
        <v>1810391078</v>
      </c>
      <c r="N3016" s="86">
        <v>-20.2</v>
      </c>
      <c r="O3016" s="86">
        <v>20.2</v>
      </c>
      <c r="P3016" s="86">
        <v>0</v>
      </c>
      <c r="Q3016" s="84" t="s">
        <v>10878</v>
      </c>
      <c r="R3016" s="84" t="s">
        <v>2285</v>
      </c>
      <c r="S3016" s="84">
        <v>3015</v>
      </c>
    </row>
    <row r="3017" spans="1:19" x14ac:dyDescent="0.3">
      <c r="A3017" s="84">
        <v>480</v>
      </c>
      <c r="B3017" s="84">
        <v>18</v>
      </c>
      <c r="C3017" s="84" t="s">
        <v>10879</v>
      </c>
      <c r="D3017" s="84" t="s">
        <v>1136</v>
      </c>
      <c r="E3017" s="84" t="s">
        <v>146</v>
      </c>
      <c r="F3017" s="84" t="s">
        <v>147</v>
      </c>
      <c r="G3017" s="84" t="s">
        <v>147</v>
      </c>
      <c r="H3017" s="85">
        <v>33313</v>
      </c>
      <c r="I3017" s="84" t="s">
        <v>148</v>
      </c>
      <c r="J3017" s="84" t="s">
        <v>10880</v>
      </c>
      <c r="K3017" s="84">
        <v>2325</v>
      </c>
      <c r="L3017" s="84" t="s">
        <v>1437</v>
      </c>
      <c r="M3017" s="84">
        <v>1810480025</v>
      </c>
      <c r="N3017" s="86">
        <v>-20.2</v>
      </c>
      <c r="O3017" s="86">
        <v>20.2</v>
      </c>
      <c r="P3017" s="86">
        <v>0</v>
      </c>
      <c r="Q3017" s="84" t="s">
        <v>10881</v>
      </c>
      <c r="S3017" s="84">
        <v>3016</v>
      </c>
    </row>
    <row r="3018" spans="1:19" x14ac:dyDescent="0.3">
      <c r="A3018" s="84">
        <v>865</v>
      </c>
      <c r="B3018" s="84">
        <v>20</v>
      </c>
      <c r="C3018" s="84" t="s">
        <v>10882</v>
      </c>
      <c r="D3018" s="84" t="s">
        <v>4607</v>
      </c>
      <c r="E3018" s="84" t="s">
        <v>146</v>
      </c>
      <c r="F3018" s="84" t="s">
        <v>147</v>
      </c>
      <c r="G3018" s="84" t="s">
        <v>147</v>
      </c>
      <c r="H3018" s="85">
        <v>35398</v>
      </c>
      <c r="I3018" s="84" t="s">
        <v>148</v>
      </c>
      <c r="J3018" s="84" t="s">
        <v>10883</v>
      </c>
      <c r="K3018" s="84">
        <v>1220</v>
      </c>
      <c r="L3018" s="84" t="s">
        <v>150</v>
      </c>
      <c r="M3018" s="84">
        <v>2010865022</v>
      </c>
      <c r="N3018" s="86">
        <v>-20.2</v>
      </c>
      <c r="O3018" s="86">
        <v>20.2</v>
      </c>
      <c r="P3018" s="86">
        <v>0</v>
      </c>
      <c r="Q3018" s="84" t="s">
        <v>10884</v>
      </c>
      <c r="S3018" s="84">
        <v>3017</v>
      </c>
    </row>
    <row r="3019" spans="1:19" x14ac:dyDescent="0.3">
      <c r="A3019" s="84">
        <v>390</v>
      </c>
      <c r="B3019" s="84">
        <v>19</v>
      </c>
      <c r="C3019" s="84" t="s">
        <v>10885</v>
      </c>
      <c r="D3019" s="84" t="s">
        <v>1386</v>
      </c>
      <c r="E3019" s="84" t="s">
        <v>146</v>
      </c>
      <c r="F3019" s="84" t="s">
        <v>147</v>
      </c>
      <c r="G3019" s="84" t="s">
        <v>147</v>
      </c>
      <c r="H3019" s="85">
        <v>29029</v>
      </c>
      <c r="I3019" s="84" t="s">
        <v>148</v>
      </c>
      <c r="J3019" s="84" t="s">
        <v>10886</v>
      </c>
      <c r="K3019" s="84">
        <v>2301</v>
      </c>
      <c r="L3019" s="84" t="s">
        <v>378</v>
      </c>
      <c r="M3019" s="84">
        <v>1910390060</v>
      </c>
      <c r="N3019" s="86">
        <v>-20.2</v>
      </c>
      <c r="O3019" s="86">
        <v>20.2</v>
      </c>
      <c r="P3019" s="86">
        <v>0</v>
      </c>
      <c r="Q3019" s="84" t="s">
        <v>10887</v>
      </c>
      <c r="S3019" s="84">
        <v>3018</v>
      </c>
    </row>
    <row r="3020" spans="1:19" x14ac:dyDescent="0.3">
      <c r="A3020" s="84">
        <v>387</v>
      </c>
      <c r="B3020" s="84">
        <v>19</v>
      </c>
      <c r="C3020" s="84" t="s">
        <v>10888</v>
      </c>
      <c r="D3020" s="84" t="s">
        <v>644</v>
      </c>
      <c r="E3020" s="84" t="s">
        <v>146</v>
      </c>
      <c r="F3020" s="84" t="s">
        <v>147</v>
      </c>
      <c r="G3020" s="84" t="s">
        <v>147</v>
      </c>
      <c r="H3020" s="85">
        <v>34457</v>
      </c>
      <c r="I3020" s="84" t="s">
        <v>148</v>
      </c>
      <c r="J3020" s="84" t="s">
        <v>10889</v>
      </c>
      <c r="K3020" s="84">
        <v>1180</v>
      </c>
      <c r="L3020" s="84" t="s">
        <v>353</v>
      </c>
      <c r="M3020" s="84">
        <v>1910387052</v>
      </c>
      <c r="N3020" s="86">
        <v>-20.2</v>
      </c>
      <c r="O3020" s="86">
        <v>20.2</v>
      </c>
      <c r="P3020" s="86">
        <v>0</v>
      </c>
      <c r="Q3020" s="84" t="s">
        <v>10890</v>
      </c>
      <c r="S3020" s="84">
        <v>3019</v>
      </c>
    </row>
    <row r="3021" spans="1:19" x14ac:dyDescent="0.3">
      <c r="A3021" s="84">
        <v>390</v>
      </c>
      <c r="B3021" s="84">
        <v>20</v>
      </c>
      <c r="C3021" s="84" t="s">
        <v>10891</v>
      </c>
      <c r="D3021" s="84" t="s">
        <v>528</v>
      </c>
      <c r="E3021" s="84" t="s">
        <v>146</v>
      </c>
      <c r="F3021" s="84" t="s">
        <v>147</v>
      </c>
      <c r="G3021" s="84" t="s">
        <v>239</v>
      </c>
      <c r="H3021" s="85">
        <v>35061</v>
      </c>
      <c r="I3021" s="84" t="s">
        <v>148</v>
      </c>
      <c r="J3021" s="84" t="s">
        <v>10892</v>
      </c>
      <c r="K3021" s="84">
        <v>2511</v>
      </c>
      <c r="L3021" s="84" t="s">
        <v>8886</v>
      </c>
      <c r="M3021" s="84">
        <v>2010390066</v>
      </c>
      <c r="N3021" s="86">
        <v>-20.2</v>
      </c>
      <c r="O3021" s="86">
        <v>20.2</v>
      </c>
      <c r="P3021" s="86">
        <v>0</v>
      </c>
      <c r="Q3021" s="84" t="s">
        <v>10893</v>
      </c>
      <c r="S3021" s="84">
        <v>3020</v>
      </c>
    </row>
    <row r="3022" spans="1:19" x14ac:dyDescent="0.3">
      <c r="A3022" s="84">
        <v>391</v>
      </c>
      <c r="B3022" s="84">
        <v>20</v>
      </c>
      <c r="C3022" s="84" t="s">
        <v>10894</v>
      </c>
      <c r="D3022" s="84" t="s">
        <v>546</v>
      </c>
      <c r="E3022" s="84" t="s">
        <v>146</v>
      </c>
      <c r="F3022" s="84" t="s">
        <v>147</v>
      </c>
      <c r="G3022" s="84" t="s">
        <v>147</v>
      </c>
      <c r="H3022" s="85">
        <v>36809</v>
      </c>
      <c r="I3022" s="84" t="s">
        <v>5585</v>
      </c>
      <c r="J3022" s="84" t="s">
        <v>10895</v>
      </c>
      <c r="K3022" s="84">
        <v>1150</v>
      </c>
      <c r="L3022" s="84" t="s">
        <v>155</v>
      </c>
      <c r="M3022" s="84">
        <v>2000391002</v>
      </c>
      <c r="N3022" s="86">
        <v>-20.2</v>
      </c>
      <c r="O3022" s="86">
        <v>20.2</v>
      </c>
      <c r="P3022" s="86">
        <v>0</v>
      </c>
      <c r="Q3022" s="84" t="s">
        <v>10896</v>
      </c>
      <c r="R3022" s="84" t="s">
        <v>204</v>
      </c>
      <c r="S3022" s="84">
        <v>3021</v>
      </c>
    </row>
    <row r="3023" spans="1:19" x14ac:dyDescent="0.3">
      <c r="H3023" s="85"/>
      <c r="N3023" s="88">
        <f>SUBTOTAL(109,data_W20[soll])</f>
        <v>-61024.199999996759</v>
      </c>
      <c r="O3023" s="86">
        <f>SUBTOTAL(109,data_W20[haben])</f>
        <v>60641.999999996835</v>
      </c>
      <c r="P3023" s="86">
        <f>SUBTOTAL(109,data_W20[saldo])</f>
        <v>-382.19999999999987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605EB-4E79-4043-BEE4-B17480539CE9}">
  <dimension ref="A3:I40"/>
  <sheetViews>
    <sheetView topLeftCell="F1" workbookViewId="0">
      <selection activeCell="E28" sqref="E28"/>
    </sheetView>
  </sheetViews>
  <sheetFormatPr baseColWidth="10" defaultColWidth="11.44140625" defaultRowHeight="14.4" x14ac:dyDescent="0.3"/>
  <cols>
    <col min="1" max="1" width="22.44140625" style="84" bestFit="1" customWidth="1"/>
    <col min="2" max="2" width="17.33203125" style="84" bestFit="1" customWidth="1"/>
    <col min="3" max="4" width="6" style="84" bestFit="1" customWidth="1"/>
    <col min="5" max="5" width="42.33203125" style="84" bestFit="1" customWidth="1"/>
    <col min="6" max="6" width="6.88671875" style="84" customWidth="1"/>
    <col min="7" max="7" width="10.109375" style="84" bestFit="1" customWidth="1"/>
    <col min="8" max="8" width="12" style="84" bestFit="1" customWidth="1"/>
    <col min="9" max="9" width="90.5546875" style="84" bestFit="1" customWidth="1"/>
    <col min="10" max="10" width="6" style="84" bestFit="1" customWidth="1"/>
    <col min="11" max="11" width="5" style="84" bestFit="1" customWidth="1"/>
    <col min="12" max="23" width="7" style="84" bestFit="1" customWidth="1"/>
    <col min="24" max="26" width="6" style="84" bestFit="1" customWidth="1"/>
    <col min="27" max="27" width="7" style="84" bestFit="1" customWidth="1"/>
    <col min="28" max="28" width="6.33203125" style="84" bestFit="1" customWidth="1"/>
    <col min="29" max="29" width="15.5546875" style="84" bestFit="1" customWidth="1"/>
    <col min="30" max="16384" width="11.44140625" style="84"/>
  </cols>
  <sheetData>
    <row r="3" spans="1:9" x14ac:dyDescent="0.3">
      <c r="A3" s="84" t="s">
        <v>10897</v>
      </c>
      <c r="B3" s="84" t="s">
        <v>10898</v>
      </c>
    </row>
    <row r="4" spans="1:9" ht="15" thickBot="1" x14ac:dyDescent="0.35">
      <c r="A4" s="89">
        <v>-46</v>
      </c>
      <c r="B4" s="84">
        <v>19</v>
      </c>
      <c r="G4" s="90" t="s">
        <v>105</v>
      </c>
      <c r="H4" s="90" t="s">
        <v>83</v>
      </c>
      <c r="I4" s="90" t="s">
        <v>106</v>
      </c>
    </row>
    <row r="5" spans="1:9" ht="15" thickBot="1" x14ac:dyDescent="0.35">
      <c r="A5" s="89">
        <v>-45</v>
      </c>
      <c r="B5" s="84">
        <v>14</v>
      </c>
      <c r="G5" s="91">
        <v>229</v>
      </c>
      <c r="H5" s="84">
        <f>+GETPIVOTDATA("Anzahl",$A$3,"studiengang",229)</f>
        <v>259</v>
      </c>
      <c r="I5" s="92" t="s">
        <v>107</v>
      </c>
    </row>
    <row r="6" spans="1:9" ht="15" thickBot="1" x14ac:dyDescent="0.35">
      <c r="A6" s="89">
        <v>-44</v>
      </c>
      <c r="B6" s="84">
        <v>29</v>
      </c>
      <c r="G6" s="91">
        <v>230</v>
      </c>
      <c r="H6" s="84">
        <f>+GETPIVOTDATA("Anzahl",$A$3,"studiengang",230)</f>
        <v>120</v>
      </c>
      <c r="I6" s="92" t="s">
        <v>108</v>
      </c>
    </row>
    <row r="7" spans="1:9" ht="15" thickBot="1" x14ac:dyDescent="0.35">
      <c r="A7" s="89">
        <v>-42</v>
      </c>
      <c r="B7" s="84">
        <v>149</v>
      </c>
      <c r="G7" s="91">
        <v>387</v>
      </c>
      <c r="H7" s="84">
        <f>+GETPIVOTDATA("Anzahl",$A$3,"studiengang",387)</f>
        <v>238</v>
      </c>
      <c r="I7" s="92" t="s">
        <v>109</v>
      </c>
    </row>
    <row r="8" spans="1:9" ht="15" thickBot="1" x14ac:dyDescent="0.35">
      <c r="A8" s="89">
        <v>-41</v>
      </c>
      <c r="B8" s="84">
        <v>17</v>
      </c>
      <c r="G8" s="91">
        <v>388</v>
      </c>
      <c r="H8" s="84">
        <f>+GETPIVOTDATA("Anzahl",$A$3,"studiengang",388)</f>
        <v>117</v>
      </c>
      <c r="I8" s="92" t="s">
        <v>110</v>
      </c>
    </row>
    <row r="9" spans="1:9" ht="15" thickBot="1" x14ac:dyDescent="0.35">
      <c r="A9" s="89">
        <v>-39</v>
      </c>
      <c r="B9" s="84">
        <v>391</v>
      </c>
      <c r="G9" s="91">
        <v>389</v>
      </c>
      <c r="H9" s="84">
        <f>+GETPIVOTDATA("Anzahl",$A$3,"studiengang",389)</f>
        <v>440</v>
      </c>
      <c r="I9" s="92" t="s">
        <v>111</v>
      </c>
    </row>
    <row r="10" spans="1:9" ht="15" thickBot="1" x14ac:dyDescent="0.35">
      <c r="A10" s="89">
        <v>-37</v>
      </c>
      <c r="B10" s="84">
        <v>17</v>
      </c>
      <c r="G10" s="91">
        <v>390</v>
      </c>
      <c r="H10" s="84">
        <f>+GETPIVOTDATA("Anzahl",$A$3,"studiengang",390)</f>
        <v>126</v>
      </c>
      <c r="I10" s="92" t="s">
        <v>112</v>
      </c>
    </row>
    <row r="11" spans="1:9" ht="15" thickBot="1" x14ac:dyDescent="0.35">
      <c r="A11" s="89">
        <v>-36</v>
      </c>
      <c r="B11" s="84">
        <v>26</v>
      </c>
      <c r="G11" s="91">
        <v>391</v>
      </c>
      <c r="H11" s="84">
        <f>+GETPIVOTDATA("Anzahl",$A$3,"studiengang",391)</f>
        <v>237</v>
      </c>
      <c r="I11" s="92" t="s">
        <v>113</v>
      </c>
    </row>
    <row r="12" spans="1:9" ht="15" thickBot="1" x14ac:dyDescent="0.35">
      <c r="A12" s="89">
        <v>-18</v>
      </c>
      <c r="B12" s="84">
        <v>28</v>
      </c>
      <c r="G12" s="91">
        <v>392</v>
      </c>
      <c r="H12" s="84">
        <f>+GETPIVOTDATA("Anzahl",$A$3,"studiengang",392)</f>
        <v>77</v>
      </c>
      <c r="I12" s="92" t="s">
        <v>113</v>
      </c>
    </row>
    <row r="13" spans="1:9" ht="15" thickBot="1" x14ac:dyDescent="0.35">
      <c r="A13" s="89">
        <v>-16</v>
      </c>
      <c r="B13" s="84">
        <v>3</v>
      </c>
      <c r="G13" s="91">
        <v>480</v>
      </c>
      <c r="H13" s="84">
        <f>+GETPIVOTDATA("Anzahl",$A$3,"studiengang",480)</f>
        <v>93</v>
      </c>
      <c r="I13" s="92" t="s">
        <v>61</v>
      </c>
    </row>
    <row r="14" spans="1:9" ht="15" thickBot="1" x14ac:dyDescent="0.35">
      <c r="A14" s="89">
        <v>229</v>
      </c>
      <c r="B14" s="84">
        <v>259</v>
      </c>
      <c r="G14" s="91">
        <v>582</v>
      </c>
      <c r="H14" s="84">
        <f>+GETPIVOTDATA("Anzahl",$A$3,"studiengang",582)</f>
        <v>171</v>
      </c>
      <c r="I14" s="92" t="s">
        <v>114</v>
      </c>
    </row>
    <row r="15" spans="1:9" ht="15" thickBot="1" x14ac:dyDescent="0.35">
      <c r="A15" s="89">
        <v>230</v>
      </c>
      <c r="B15" s="84">
        <v>120</v>
      </c>
      <c r="G15" s="91">
        <v>613</v>
      </c>
      <c r="H15" s="84">
        <f>+GETPIVOTDATA("Anzahl",$A$3,"studiengang",613)</f>
        <v>74</v>
      </c>
      <c r="I15" s="92" t="s">
        <v>115</v>
      </c>
    </row>
    <row r="16" spans="1:9" ht="15" thickBot="1" x14ac:dyDescent="0.35">
      <c r="A16" s="89">
        <v>387</v>
      </c>
      <c r="B16" s="84">
        <v>238</v>
      </c>
      <c r="G16" s="91">
        <v>702</v>
      </c>
      <c r="H16" s="84">
        <f>+GETPIVOTDATA("Anzahl",$A$3,"studiengang",702)</f>
        <v>125</v>
      </c>
      <c r="I16" s="92" t="s">
        <v>116</v>
      </c>
    </row>
    <row r="17" spans="1:9" ht="15" thickBot="1" x14ac:dyDescent="0.35">
      <c r="A17" s="89">
        <v>388</v>
      </c>
      <c r="B17" s="84">
        <v>117</v>
      </c>
      <c r="G17" s="91">
        <v>705</v>
      </c>
      <c r="H17" s="84">
        <f>+GETPIVOTDATA("Anzahl",$A$3,"studiengang",705)</f>
        <v>65</v>
      </c>
      <c r="I17" s="92" t="s">
        <v>117</v>
      </c>
    </row>
    <row r="18" spans="1:9" ht="15" thickBot="1" x14ac:dyDescent="0.35">
      <c r="A18" s="89">
        <v>389</v>
      </c>
      <c r="B18" s="84">
        <v>440</v>
      </c>
      <c r="G18" s="91">
        <v>865</v>
      </c>
      <c r="H18" s="84">
        <f>+GETPIVOTDATA("Anzahl",$A$3,"studiengang",865)</f>
        <v>30</v>
      </c>
      <c r="I18" s="92" t="s">
        <v>122</v>
      </c>
    </row>
    <row r="19" spans="1:9" ht="15" thickBot="1" x14ac:dyDescent="0.35">
      <c r="A19" s="89">
        <v>390</v>
      </c>
      <c r="B19" s="84">
        <v>126</v>
      </c>
      <c r="G19" s="91">
        <v>1229</v>
      </c>
      <c r="H19" s="84">
        <f>+GETPIVOTDATA("Anzahl",$A$3,"studiengang",1229)</f>
        <v>19</v>
      </c>
      <c r="I19" s="92" t="s">
        <v>123</v>
      </c>
    </row>
    <row r="20" spans="1:9" ht="15" thickBot="1" x14ac:dyDescent="0.35">
      <c r="A20" s="89">
        <v>391</v>
      </c>
      <c r="B20" s="84">
        <v>237</v>
      </c>
      <c r="G20" s="91">
        <v>1389</v>
      </c>
      <c r="H20" s="84">
        <f>+GETPIVOTDATA("Anzahl",$A$3,"studiengang",1389)</f>
        <v>137</v>
      </c>
      <c r="I20" s="92" t="s">
        <v>124</v>
      </c>
    </row>
    <row r="21" spans="1:9" x14ac:dyDescent="0.3">
      <c r="A21" s="89">
        <v>392</v>
      </c>
      <c r="B21" s="84">
        <v>77</v>
      </c>
    </row>
    <row r="22" spans="1:9" x14ac:dyDescent="0.3">
      <c r="A22" s="89">
        <v>480</v>
      </c>
      <c r="B22" s="84">
        <v>93</v>
      </c>
      <c r="H22" s="84">
        <f>+GETPIVOTDATA("Anzahl",$A$3,"studiengang",-16)+GETPIVOTDATA("Anzahl",$A$3,"studiengang",-18)+GETPIVOTDATA("Anzahl",$A$3,"studiengang",-36)+GETPIVOTDATA("Anzahl",$A$3,"studiengang",-37)+GETPIVOTDATA("Anzahl",$A$3,"studiengang",-39)+GETPIVOTDATA("Anzahl",$A$3,"studiengang",-41)+GETPIVOTDATA("Anzahl",$A$3,"studiengang",-42)+GETPIVOTDATA("Anzahl",$A$3,"studiengang",-44)+GETPIVOTDATA("Anzahl",$A$3,"studiengang",-45)+GETPIVOTDATA("Anzahl",$A$3,"studiengang",-46)</f>
        <v>693</v>
      </c>
      <c r="I22" s="84" t="s">
        <v>91</v>
      </c>
    </row>
    <row r="23" spans="1:9" x14ac:dyDescent="0.3">
      <c r="A23" s="89">
        <v>582</v>
      </c>
      <c r="B23" s="84">
        <v>171</v>
      </c>
      <c r="G23" s="93"/>
    </row>
    <row r="24" spans="1:9" x14ac:dyDescent="0.3">
      <c r="A24" s="89">
        <v>613</v>
      </c>
      <c r="B24" s="84">
        <v>74</v>
      </c>
      <c r="G24" s="93"/>
      <c r="H24" s="84">
        <f>+SUM(H5:H22)</f>
        <v>3021</v>
      </c>
    </row>
    <row r="25" spans="1:9" x14ac:dyDescent="0.3">
      <c r="A25" s="89">
        <v>702</v>
      </c>
      <c r="B25" s="84">
        <v>125</v>
      </c>
      <c r="G25" s="93"/>
    </row>
    <row r="26" spans="1:9" x14ac:dyDescent="0.3">
      <c r="A26" s="89">
        <v>705</v>
      </c>
      <c r="B26" s="84">
        <v>65</v>
      </c>
      <c r="G26" s="93"/>
    </row>
    <row r="27" spans="1:9" x14ac:dyDescent="0.3">
      <c r="A27" s="89">
        <v>865</v>
      </c>
      <c r="B27" s="84">
        <v>30</v>
      </c>
      <c r="G27" s="93"/>
    </row>
    <row r="28" spans="1:9" x14ac:dyDescent="0.3">
      <c r="A28" s="89">
        <v>1229</v>
      </c>
      <c r="B28" s="84">
        <v>19</v>
      </c>
      <c r="G28" s="93"/>
    </row>
    <row r="29" spans="1:9" x14ac:dyDescent="0.3">
      <c r="A29" s="89">
        <v>1389</v>
      </c>
      <c r="B29" s="84">
        <v>137</v>
      </c>
      <c r="G29" s="93"/>
    </row>
    <row r="30" spans="1:9" x14ac:dyDescent="0.3">
      <c r="A30" s="89" t="s">
        <v>118</v>
      </c>
      <c r="B30" s="84">
        <v>3021</v>
      </c>
      <c r="G30" s="93"/>
    </row>
    <row r="31" spans="1:9" x14ac:dyDescent="0.3">
      <c r="G31" s="93"/>
    </row>
    <row r="32" spans="1:9" ht="28.8" x14ac:dyDescent="0.3">
      <c r="E32" s="94" t="s">
        <v>84</v>
      </c>
      <c r="F32" s="84">
        <f>+H14+H17</f>
        <v>236</v>
      </c>
      <c r="G32" s="95">
        <f t="shared" ref="G32:G40" si="0">+F32/$F$40</f>
        <v>7.8119827871565711E-2</v>
      </c>
    </row>
    <row r="33" spans="5:7" x14ac:dyDescent="0.3">
      <c r="E33" s="84" t="s">
        <v>85</v>
      </c>
      <c r="F33" s="84">
        <f>+H5+H6+H19+H15</f>
        <v>472</v>
      </c>
      <c r="G33" s="95">
        <f t="shared" si="0"/>
        <v>0.15623965574313142</v>
      </c>
    </row>
    <row r="34" spans="5:7" x14ac:dyDescent="0.3">
      <c r="E34" s="84" t="s">
        <v>86</v>
      </c>
      <c r="F34" s="84">
        <f>+H9+H10+H20</f>
        <v>703</v>
      </c>
      <c r="G34" s="95">
        <f t="shared" si="0"/>
        <v>0.23270440251572327</v>
      </c>
    </row>
    <row r="35" spans="5:7" ht="28.8" x14ac:dyDescent="0.3">
      <c r="E35" s="94" t="s">
        <v>10899</v>
      </c>
      <c r="F35" s="84">
        <f>+H16+H18</f>
        <v>155</v>
      </c>
      <c r="G35" s="95">
        <f t="shared" si="0"/>
        <v>5.1307514068189342E-2</v>
      </c>
    </row>
    <row r="36" spans="5:7" x14ac:dyDescent="0.3">
      <c r="E36" s="84" t="s">
        <v>88</v>
      </c>
      <c r="F36" s="84">
        <f>+H11+H12</f>
        <v>314</v>
      </c>
      <c r="G36" s="95">
        <f t="shared" si="0"/>
        <v>0.10393909301555776</v>
      </c>
    </row>
    <row r="37" spans="5:7" x14ac:dyDescent="0.3">
      <c r="E37" s="94" t="s">
        <v>89</v>
      </c>
      <c r="F37" s="84">
        <f>+H7+H8</f>
        <v>355</v>
      </c>
      <c r="G37" s="95">
        <f t="shared" si="0"/>
        <v>0.11751075802714334</v>
      </c>
    </row>
    <row r="38" spans="5:7" x14ac:dyDescent="0.3">
      <c r="E38" s="94" t="s">
        <v>61</v>
      </c>
      <c r="F38" s="84">
        <f>+H13</f>
        <v>93</v>
      </c>
      <c r="G38" s="95">
        <f t="shared" si="0"/>
        <v>3.0784508440913606E-2</v>
      </c>
    </row>
    <row r="39" spans="5:7" x14ac:dyDescent="0.3">
      <c r="E39" s="94" t="s">
        <v>91</v>
      </c>
      <c r="F39" s="96">
        <f>+H22</f>
        <v>693</v>
      </c>
      <c r="G39" s="95">
        <f t="shared" si="0"/>
        <v>0.22939424031777558</v>
      </c>
    </row>
    <row r="40" spans="5:7" x14ac:dyDescent="0.3">
      <c r="F40" s="84">
        <f>SUM(F32:F39)</f>
        <v>3021</v>
      </c>
      <c r="G40" s="95">
        <f t="shared" si="0"/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65D7-AEEC-4356-8ED6-E912707B663B}">
  <dimension ref="A1:N46"/>
  <sheetViews>
    <sheetView topLeftCell="A3" workbookViewId="0">
      <selection activeCell="A44" sqref="A44"/>
    </sheetView>
  </sheetViews>
  <sheetFormatPr baseColWidth="10" defaultRowHeight="13.2" x14ac:dyDescent="0.25"/>
  <cols>
    <col min="1" max="1" width="64.109375" customWidth="1"/>
    <col min="2" max="2" width="13.6640625" bestFit="1" customWidth="1"/>
    <col min="4" max="4" width="16.88671875" bestFit="1" customWidth="1"/>
    <col min="5" max="6" width="16.88671875" customWidth="1"/>
    <col min="8" max="8" width="34.6640625" customWidth="1"/>
    <col min="9" max="9" width="12.5546875" bestFit="1" customWidth="1"/>
    <col min="10" max="10" width="11.88671875" bestFit="1" customWidth="1"/>
    <col min="12" max="12" width="7" bestFit="1" customWidth="1"/>
    <col min="13" max="13" width="90.5546875" bestFit="1" customWidth="1"/>
    <col min="14" max="14" width="18.44140625" bestFit="1" customWidth="1"/>
  </cols>
  <sheetData>
    <row r="1" spans="1:14" ht="26.4" x14ac:dyDescent="0.25">
      <c r="A1" s="14" t="s">
        <v>90</v>
      </c>
      <c r="C1" s="54">
        <f>+JVA_Gebarungserfolgsrechnung!B8+JVA_Gebarungserfolgsrechnung!B32</f>
        <v>276516</v>
      </c>
      <c r="G1" s="14" t="s">
        <v>83</v>
      </c>
      <c r="H1" s="47" t="s">
        <v>84</v>
      </c>
      <c r="I1">
        <v>283</v>
      </c>
      <c r="J1" s="45">
        <f t="shared" ref="J1:J9" si="0">+I1/$I$9</f>
        <v>7.5587606837606833E-2</v>
      </c>
      <c r="M1" t="s">
        <v>10930</v>
      </c>
    </row>
    <row r="2" spans="1:14" x14ac:dyDescent="0.25">
      <c r="H2" t="s">
        <v>85</v>
      </c>
      <c r="I2">
        <v>491</v>
      </c>
      <c r="J2" s="45">
        <f t="shared" si="0"/>
        <v>0.1311431623931624</v>
      </c>
    </row>
    <row r="3" spans="1:14" x14ac:dyDescent="0.25">
      <c r="A3" s="53"/>
      <c r="B3" s="14"/>
      <c r="H3" t="s">
        <v>86</v>
      </c>
      <c r="I3">
        <v>726</v>
      </c>
      <c r="J3" s="45">
        <f t="shared" si="0"/>
        <v>0.19391025641025642</v>
      </c>
    </row>
    <row r="4" spans="1:14" ht="26.4" x14ac:dyDescent="0.25">
      <c r="A4" s="41" t="s">
        <v>77</v>
      </c>
      <c r="B4" s="41"/>
      <c r="C4" s="54">
        <f>+C1-C5-C6</f>
        <v>170124.38</v>
      </c>
      <c r="H4" s="47" t="s">
        <v>10899</v>
      </c>
      <c r="I4">
        <v>172</v>
      </c>
      <c r="J4" s="45">
        <f t="shared" si="0"/>
        <v>4.5940170940170943E-2</v>
      </c>
    </row>
    <row r="5" spans="1:14" x14ac:dyDescent="0.25">
      <c r="A5" t="s">
        <v>10909</v>
      </c>
      <c r="B5" s="41"/>
      <c r="C5" s="54">
        <f>+C24</f>
        <v>25391.62</v>
      </c>
      <c r="H5" t="s">
        <v>88</v>
      </c>
      <c r="I5">
        <v>303</v>
      </c>
      <c r="J5" s="45">
        <f t="shared" si="0"/>
        <v>8.0929487179487183E-2</v>
      </c>
    </row>
    <row r="6" spans="1:14" x14ac:dyDescent="0.25">
      <c r="A6" s="14" t="s">
        <v>10917</v>
      </c>
      <c r="B6" s="41"/>
      <c r="C6" s="102">
        <f>+JVA_Gebarungserfolgsrechnung!C48</f>
        <v>81000</v>
      </c>
      <c r="H6" s="47" t="s">
        <v>89</v>
      </c>
      <c r="I6">
        <v>356</v>
      </c>
      <c r="J6" s="45">
        <f t="shared" si="0"/>
        <v>9.5085470085470081E-2</v>
      </c>
    </row>
    <row r="7" spans="1:14" x14ac:dyDescent="0.25">
      <c r="B7" s="41"/>
      <c r="H7" s="47" t="s">
        <v>61</v>
      </c>
      <c r="I7">
        <v>92</v>
      </c>
      <c r="J7" s="48">
        <f t="shared" si="0"/>
        <v>2.4572649572649572E-2</v>
      </c>
    </row>
    <row r="8" spans="1:14" x14ac:dyDescent="0.25">
      <c r="H8" s="47" t="s">
        <v>91</v>
      </c>
      <c r="I8" s="82">
        <v>1321</v>
      </c>
      <c r="J8" s="51">
        <f t="shared" si="0"/>
        <v>0.3528311965811966</v>
      </c>
    </row>
    <row r="9" spans="1:14" x14ac:dyDescent="0.25">
      <c r="A9" s="53" t="s">
        <v>10909</v>
      </c>
      <c r="D9" t="s">
        <v>10936</v>
      </c>
      <c r="E9" t="s">
        <v>10935</v>
      </c>
      <c r="I9">
        <f>SUM(I1:I8)</f>
        <v>3744</v>
      </c>
      <c r="J9" s="48">
        <f t="shared" si="0"/>
        <v>1</v>
      </c>
    </row>
    <row r="10" spans="1:14" x14ac:dyDescent="0.25">
      <c r="A10" t="s">
        <v>1</v>
      </c>
      <c r="B10" s="44">
        <f t="shared" ref="B10:B23" si="1">+C10/$C$24</f>
        <v>0.1654089026222037</v>
      </c>
      <c r="C10" s="42">
        <f>D10*7+E10*5</f>
        <v>4200</v>
      </c>
      <c r="D10" s="42">
        <v>350</v>
      </c>
      <c r="E10" s="42">
        <v>350</v>
      </c>
      <c r="F10" s="42"/>
      <c r="J10" s="97"/>
      <c r="L10" s="43"/>
      <c r="M10" s="43"/>
      <c r="N10" s="43"/>
    </row>
    <row r="11" spans="1:14" x14ac:dyDescent="0.25">
      <c r="A11" t="s">
        <v>80</v>
      </c>
      <c r="B11" s="44">
        <f t="shared" si="1"/>
        <v>9.353479612565091E-2</v>
      </c>
      <c r="C11" s="42">
        <f t="shared" ref="C11:C23" si="2">D11*7+E11*5</f>
        <v>2375</v>
      </c>
      <c r="D11" s="42">
        <v>125</v>
      </c>
      <c r="E11" s="42">
        <v>300</v>
      </c>
      <c r="F11" s="42"/>
      <c r="I11" s="14" t="s">
        <v>10913</v>
      </c>
      <c r="L11" s="43"/>
      <c r="M11" s="43"/>
      <c r="N11" s="43"/>
    </row>
    <row r="12" spans="1:14" x14ac:dyDescent="0.25">
      <c r="A12" t="s">
        <v>81</v>
      </c>
      <c r="B12" s="44">
        <f t="shared" si="1"/>
        <v>5.2509843798859625E-2</v>
      </c>
      <c r="C12" s="42">
        <f t="shared" si="2"/>
        <v>1333.31</v>
      </c>
      <c r="D12" s="42">
        <v>83.33</v>
      </c>
      <c r="E12" s="42">
        <v>150</v>
      </c>
      <c r="F12" s="42"/>
      <c r="I12" s="14" t="s">
        <v>10910</v>
      </c>
      <c r="J12" s="43">
        <f>+C24</f>
        <v>25391.62</v>
      </c>
      <c r="L12" s="43"/>
      <c r="M12" s="43"/>
      <c r="N12" s="43"/>
    </row>
    <row r="13" spans="1:14" x14ac:dyDescent="0.25">
      <c r="A13" t="s">
        <v>78</v>
      </c>
      <c r="B13" s="44">
        <f t="shared" si="1"/>
        <v>0.1654089026222037</v>
      </c>
      <c r="C13" s="42">
        <f t="shared" si="2"/>
        <v>4200</v>
      </c>
      <c r="D13" s="42">
        <v>350</v>
      </c>
      <c r="E13" s="42">
        <v>350</v>
      </c>
      <c r="F13" s="42"/>
      <c r="I13" s="14" t="s">
        <v>95</v>
      </c>
      <c r="J13" s="60">
        <f>+E35</f>
        <v>3900</v>
      </c>
      <c r="L13" s="43"/>
      <c r="M13" s="43"/>
      <c r="N13" s="43"/>
    </row>
    <row r="14" spans="1:14" x14ac:dyDescent="0.25">
      <c r="A14" t="s">
        <v>79</v>
      </c>
      <c r="B14" s="44">
        <f t="shared" si="1"/>
        <v>6.2355611812086036E-2</v>
      </c>
      <c r="C14" s="42">
        <f t="shared" si="2"/>
        <v>1583.31</v>
      </c>
      <c r="D14" s="42">
        <v>83.33</v>
      </c>
      <c r="E14" s="42">
        <v>200</v>
      </c>
      <c r="F14" s="42"/>
      <c r="J14" s="43">
        <f>+SUM(J12:J13)</f>
        <v>29291.62</v>
      </c>
      <c r="L14" s="43"/>
      <c r="M14" s="43"/>
      <c r="N14" s="43"/>
    </row>
    <row r="15" spans="1:14" x14ac:dyDescent="0.25">
      <c r="A15" t="s">
        <v>10921</v>
      </c>
      <c r="B15" s="44">
        <f t="shared" si="1"/>
        <v>7.0889529695230158E-2</v>
      </c>
      <c r="C15" s="42">
        <f t="shared" si="2"/>
        <v>1800</v>
      </c>
      <c r="D15" s="42">
        <v>150</v>
      </c>
      <c r="E15" s="42">
        <v>150</v>
      </c>
      <c r="F15" s="42"/>
      <c r="J15" s="43"/>
      <c r="L15" s="43"/>
      <c r="M15" s="43"/>
      <c r="N15" s="43"/>
    </row>
    <row r="16" spans="1:14" x14ac:dyDescent="0.25">
      <c r="A16" t="s">
        <v>10922</v>
      </c>
      <c r="B16" s="44">
        <f t="shared" si="1"/>
        <v>4.7259686463486772E-2</v>
      </c>
      <c r="C16" s="42">
        <f t="shared" si="2"/>
        <v>1200</v>
      </c>
      <c r="D16" s="42">
        <v>100</v>
      </c>
      <c r="E16" s="42">
        <v>100</v>
      </c>
      <c r="F16" s="42"/>
      <c r="J16" s="43"/>
      <c r="L16" s="43"/>
      <c r="M16" s="43"/>
      <c r="N16" s="43"/>
    </row>
    <row r="17" spans="1:14" x14ac:dyDescent="0.25">
      <c r="A17" t="s">
        <v>10923</v>
      </c>
      <c r="B17" s="44">
        <f t="shared" si="1"/>
        <v>4.7259686463486772E-2</v>
      </c>
      <c r="C17" s="42">
        <f t="shared" si="2"/>
        <v>1200</v>
      </c>
      <c r="D17" s="42">
        <v>100</v>
      </c>
      <c r="E17" s="42">
        <v>100</v>
      </c>
      <c r="F17" s="42"/>
      <c r="J17" s="43"/>
      <c r="L17" s="43"/>
      <c r="M17" s="43"/>
      <c r="N17" s="43"/>
    </row>
    <row r="18" spans="1:14" x14ac:dyDescent="0.25">
      <c r="A18" t="s">
        <v>10924</v>
      </c>
      <c r="B18" s="44">
        <f t="shared" si="1"/>
        <v>5.9074608079358465E-2</v>
      </c>
      <c r="C18" s="42">
        <f t="shared" si="2"/>
        <v>1500</v>
      </c>
      <c r="D18" s="42">
        <v>125</v>
      </c>
      <c r="E18" s="42">
        <v>125</v>
      </c>
      <c r="F18" s="42"/>
      <c r="J18" s="43"/>
      <c r="L18" s="43"/>
      <c r="M18" s="43"/>
      <c r="N18" s="43"/>
    </row>
    <row r="19" spans="1:14" x14ac:dyDescent="0.25">
      <c r="A19" t="s">
        <v>10925</v>
      </c>
      <c r="B19" s="44">
        <f t="shared" si="1"/>
        <v>4.7259686463486772E-2</v>
      </c>
      <c r="C19" s="42">
        <f t="shared" si="2"/>
        <v>1200</v>
      </c>
      <c r="D19" s="42">
        <v>100</v>
      </c>
      <c r="E19" s="42">
        <v>100</v>
      </c>
      <c r="F19" s="42"/>
      <c r="J19" s="43"/>
      <c r="L19" s="43"/>
      <c r="M19" s="43"/>
      <c r="N19" s="43"/>
    </row>
    <row r="20" spans="1:14" x14ac:dyDescent="0.25">
      <c r="A20" t="s">
        <v>10926</v>
      </c>
      <c r="B20" s="44">
        <f t="shared" si="1"/>
        <v>4.7259686463486772E-2</v>
      </c>
      <c r="C20" s="42">
        <f t="shared" si="2"/>
        <v>1200</v>
      </c>
      <c r="D20" s="42">
        <v>100</v>
      </c>
      <c r="E20" s="42">
        <v>100</v>
      </c>
      <c r="F20" s="42"/>
      <c r="J20" s="43"/>
      <c r="L20" s="43"/>
      <c r="M20" s="43"/>
      <c r="N20" s="43"/>
    </row>
    <row r="21" spans="1:14" x14ac:dyDescent="0.25">
      <c r="A21" t="s">
        <v>10927</v>
      </c>
      <c r="B21" s="44">
        <f t="shared" si="1"/>
        <v>4.7259686463486772E-2</v>
      </c>
      <c r="C21" s="42">
        <f t="shared" si="2"/>
        <v>1200</v>
      </c>
      <c r="D21" s="42">
        <v>100</v>
      </c>
      <c r="E21" s="42">
        <v>100</v>
      </c>
      <c r="F21" s="42"/>
      <c r="J21" s="43"/>
      <c r="L21" s="43"/>
      <c r="M21" s="43"/>
      <c r="N21" s="43"/>
    </row>
    <row r="22" spans="1:14" x14ac:dyDescent="0.25">
      <c r="A22" t="s">
        <v>10928</v>
      </c>
      <c r="B22" s="44">
        <f t="shared" si="1"/>
        <v>4.7259686463486772E-2</v>
      </c>
      <c r="C22" s="42">
        <f t="shared" si="2"/>
        <v>1200</v>
      </c>
      <c r="D22" s="42">
        <v>100</v>
      </c>
      <c r="E22" s="42">
        <v>100</v>
      </c>
      <c r="F22" s="42"/>
      <c r="J22" s="43"/>
      <c r="L22" s="43"/>
      <c r="M22" s="43"/>
      <c r="N22" s="43"/>
    </row>
    <row r="23" spans="1:14" x14ac:dyDescent="0.25">
      <c r="A23" t="s">
        <v>10929</v>
      </c>
      <c r="B23" s="44">
        <f t="shared" si="1"/>
        <v>4.7259686463486772E-2</v>
      </c>
      <c r="C23" s="42">
        <f t="shared" si="2"/>
        <v>1200</v>
      </c>
      <c r="D23" s="42">
        <v>100</v>
      </c>
      <c r="E23" s="42">
        <v>100</v>
      </c>
      <c r="F23" s="42"/>
      <c r="L23" s="43"/>
      <c r="M23" s="43"/>
      <c r="N23" s="43"/>
    </row>
    <row r="24" spans="1:14" x14ac:dyDescent="0.25">
      <c r="B24" s="41">
        <f>+C24/C24</f>
        <v>1</v>
      </c>
      <c r="C24" s="43">
        <f>SUM(C10:C23)</f>
        <v>25391.62</v>
      </c>
      <c r="D24" s="55"/>
      <c r="E24" s="55"/>
      <c r="F24" s="55"/>
      <c r="L24" s="43"/>
      <c r="M24" s="43"/>
      <c r="N24" s="43"/>
    </row>
    <row r="25" spans="1:14" x14ac:dyDescent="0.25">
      <c r="L25" s="43"/>
      <c r="M25" s="43"/>
      <c r="N25" s="43"/>
    </row>
    <row r="26" spans="1:14" ht="26.4" x14ac:dyDescent="0.25">
      <c r="A26" t="s">
        <v>82</v>
      </c>
      <c r="D26" s="14" t="s">
        <v>10909</v>
      </c>
      <c r="E26" s="14" t="s">
        <v>10919</v>
      </c>
      <c r="F26" s="14" t="s">
        <v>10920</v>
      </c>
      <c r="G26" s="50" t="s">
        <v>92</v>
      </c>
      <c r="H26" s="27" t="s">
        <v>10918</v>
      </c>
      <c r="L26" s="43"/>
      <c r="M26" s="43"/>
      <c r="N26" s="43"/>
    </row>
    <row r="27" spans="1:14" x14ac:dyDescent="0.25">
      <c r="A27" s="47" t="s">
        <v>84</v>
      </c>
      <c r="B27" s="44">
        <f t="shared" ref="B27:B35" si="3">+J1</f>
        <v>7.5587606837606833E-2</v>
      </c>
      <c r="C27" s="42">
        <f>+$C$6*B27</f>
        <v>6122.5961538461534</v>
      </c>
      <c r="D27" s="42">
        <f t="shared" ref="D27:D34" si="4">+(75*H27*12)</f>
        <v>192.80847842543525</v>
      </c>
      <c r="E27" s="42">
        <v>300</v>
      </c>
      <c r="F27" s="42">
        <f>+E27/12</f>
        <v>25</v>
      </c>
      <c r="G27" s="42">
        <f>+C27-E27</f>
        <v>5822.5961538461534</v>
      </c>
      <c r="H27" s="45">
        <f t="shared" ref="H27:H34" si="5">+B27/$B$34</f>
        <v>0.21423164269492806</v>
      </c>
      <c r="I27" s="98">
        <f>75*H27</f>
        <v>16.067373202119605</v>
      </c>
      <c r="L27" s="43"/>
      <c r="M27" s="43"/>
      <c r="N27" s="43"/>
    </row>
    <row r="28" spans="1:14" x14ac:dyDescent="0.25">
      <c r="A28" t="s">
        <v>85</v>
      </c>
      <c r="B28" s="44">
        <f t="shared" si="3"/>
        <v>0.1311431623931624</v>
      </c>
      <c r="C28" s="42">
        <f t="shared" ref="C28:C35" si="6">+$C$6*B28</f>
        <v>10622.596153846154</v>
      </c>
      <c r="D28" s="42">
        <f t="shared" si="4"/>
        <v>334.51930355791069</v>
      </c>
      <c r="E28" s="42">
        <v>600</v>
      </c>
      <c r="F28" s="42">
        <f t="shared" ref="F28:F34" si="7">+E28/12</f>
        <v>50</v>
      </c>
      <c r="G28" s="42">
        <f t="shared" ref="G28:G35" si="8">+C28-E28</f>
        <v>10022.596153846154</v>
      </c>
      <c r="H28" s="45">
        <f t="shared" si="5"/>
        <v>0.37168811506434518</v>
      </c>
      <c r="I28" s="98">
        <f t="shared" ref="I28:I34" si="9">75*H28</f>
        <v>27.876608629825888</v>
      </c>
      <c r="J28" s="43"/>
      <c r="L28" s="43"/>
      <c r="M28" s="43"/>
      <c r="N28" s="43"/>
    </row>
    <row r="29" spans="1:14" x14ac:dyDescent="0.25">
      <c r="A29" t="s">
        <v>86</v>
      </c>
      <c r="B29" s="44">
        <f t="shared" si="3"/>
        <v>0.19391025641025642</v>
      </c>
      <c r="C29" s="42">
        <f t="shared" si="6"/>
        <v>15706.73076923077</v>
      </c>
      <c r="D29" s="42">
        <f t="shared" si="4"/>
        <v>494.62528387585166</v>
      </c>
      <c r="E29" s="42">
        <v>900</v>
      </c>
      <c r="F29" s="42">
        <f t="shared" si="7"/>
        <v>75</v>
      </c>
      <c r="G29" s="42">
        <f t="shared" si="8"/>
        <v>14806.73076923077</v>
      </c>
      <c r="H29" s="45">
        <f t="shared" si="5"/>
        <v>0.54958364875094623</v>
      </c>
      <c r="I29" s="98">
        <f t="shared" si="9"/>
        <v>41.21877365632097</v>
      </c>
      <c r="J29" s="43"/>
      <c r="L29" s="43"/>
      <c r="M29" s="43"/>
      <c r="N29" s="43"/>
    </row>
    <row r="30" spans="1:14" x14ac:dyDescent="0.25">
      <c r="A30" s="47" t="s">
        <v>87</v>
      </c>
      <c r="B30" s="44">
        <f t="shared" si="3"/>
        <v>4.5940170940170943E-2</v>
      </c>
      <c r="C30" s="42">
        <f t="shared" si="6"/>
        <v>3721.1538461538466</v>
      </c>
      <c r="D30" s="42">
        <f t="shared" si="4"/>
        <v>117.18395155185465</v>
      </c>
      <c r="E30" s="42">
        <v>200</v>
      </c>
      <c r="F30" s="42">
        <f t="shared" si="7"/>
        <v>16.666666666666668</v>
      </c>
      <c r="G30" s="42">
        <f t="shared" si="8"/>
        <v>3521.1538461538466</v>
      </c>
      <c r="H30" s="45">
        <f t="shared" si="5"/>
        <v>0.13020439061317185</v>
      </c>
      <c r="I30" s="98">
        <f t="shared" si="9"/>
        <v>9.7653292959878879</v>
      </c>
      <c r="L30" s="43"/>
      <c r="M30" s="43"/>
      <c r="N30" s="43"/>
    </row>
    <row r="31" spans="1:14" x14ac:dyDescent="0.25">
      <c r="A31" t="s">
        <v>88</v>
      </c>
      <c r="B31" s="44">
        <f t="shared" si="3"/>
        <v>8.0929487179487183E-2</v>
      </c>
      <c r="C31" s="42">
        <f t="shared" si="6"/>
        <v>6555.2884615384619</v>
      </c>
      <c r="D31" s="42">
        <f t="shared" si="4"/>
        <v>206.43451930355792</v>
      </c>
      <c r="E31" s="42">
        <v>400</v>
      </c>
      <c r="F31" s="42">
        <f t="shared" si="7"/>
        <v>33.333333333333336</v>
      </c>
      <c r="G31" s="42">
        <f t="shared" si="8"/>
        <v>6155.2884615384619</v>
      </c>
      <c r="H31" s="45">
        <f t="shared" si="5"/>
        <v>0.22937168811506434</v>
      </c>
      <c r="I31" s="98">
        <f t="shared" si="9"/>
        <v>17.202876608629825</v>
      </c>
      <c r="L31" s="43"/>
      <c r="M31" s="43"/>
      <c r="N31" s="43"/>
    </row>
    <row r="32" spans="1:14" x14ac:dyDescent="0.25">
      <c r="A32" s="47" t="s">
        <v>89</v>
      </c>
      <c r="B32" s="44">
        <f t="shared" si="3"/>
        <v>9.5085470085470081E-2</v>
      </c>
      <c r="C32" s="42">
        <f t="shared" si="6"/>
        <v>7701.9230769230762</v>
      </c>
      <c r="D32" s="42">
        <f t="shared" si="4"/>
        <v>242.54352763058284</v>
      </c>
      <c r="E32" s="42">
        <v>450</v>
      </c>
      <c r="F32" s="42">
        <f t="shared" si="7"/>
        <v>37.5</v>
      </c>
      <c r="G32" s="42">
        <f t="shared" si="8"/>
        <v>7251.9230769230762</v>
      </c>
      <c r="H32" s="45">
        <f t="shared" si="5"/>
        <v>0.26949280847842538</v>
      </c>
      <c r="I32" s="98">
        <f t="shared" si="9"/>
        <v>20.211960635881905</v>
      </c>
      <c r="L32" s="43"/>
      <c r="M32" s="43"/>
      <c r="N32" s="43"/>
    </row>
    <row r="33" spans="1:14" x14ac:dyDescent="0.25">
      <c r="A33" s="47" t="s">
        <v>61</v>
      </c>
      <c r="B33" s="44">
        <f t="shared" si="3"/>
        <v>2.4572649572649572E-2</v>
      </c>
      <c r="C33" s="42">
        <f t="shared" si="6"/>
        <v>1990.3846153846152</v>
      </c>
      <c r="D33" s="42">
        <f t="shared" si="4"/>
        <v>62.679788039364112</v>
      </c>
      <c r="E33" s="42">
        <v>150</v>
      </c>
      <c r="F33" s="42">
        <f t="shared" si="7"/>
        <v>12.5</v>
      </c>
      <c r="G33" s="42">
        <f t="shared" si="8"/>
        <v>1840.3846153846152</v>
      </c>
      <c r="H33" s="45">
        <f t="shared" si="5"/>
        <v>6.9644208932626794E-2</v>
      </c>
      <c r="I33" s="98">
        <f t="shared" si="9"/>
        <v>5.2233156699470094</v>
      </c>
      <c r="L33" s="43"/>
      <c r="M33" s="43"/>
      <c r="N33" s="43"/>
    </row>
    <row r="34" spans="1:14" x14ac:dyDescent="0.25">
      <c r="A34" s="47" t="s">
        <v>91</v>
      </c>
      <c r="B34" s="49">
        <f t="shared" si="3"/>
        <v>0.3528311965811966</v>
      </c>
      <c r="C34" s="46">
        <f t="shared" si="6"/>
        <v>28579.326923076926</v>
      </c>
      <c r="D34" s="46">
        <f t="shared" si="4"/>
        <v>900</v>
      </c>
      <c r="E34" s="46">
        <v>900</v>
      </c>
      <c r="F34" s="42">
        <f t="shared" si="7"/>
        <v>75</v>
      </c>
      <c r="G34" s="46">
        <f t="shared" si="8"/>
        <v>27679.326923076926</v>
      </c>
      <c r="H34" s="45">
        <f t="shared" si="5"/>
        <v>1</v>
      </c>
      <c r="I34" s="98">
        <f t="shared" si="9"/>
        <v>75</v>
      </c>
      <c r="L34" s="43"/>
      <c r="M34" s="43"/>
      <c r="N34" s="43"/>
    </row>
    <row r="35" spans="1:14" x14ac:dyDescent="0.25">
      <c r="B35" s="44">
        <f t="shared" si="3"/>
        <v>1</v>
      </c>
      <c r="C35" s="54">
        <f t="shared" si="6"/>
        <v>81000</v>
      </c>
      <c r="D35" s="42">
        <f>+SUM(D27:D34)</f>
        <v>2550.7948523845571</v>
      </c>
      <c r="E35" s="42">
        <f>+SUM(E27:E34)</f>
        <v>3900</v>
      </c>
      <c r="F35" s="42"/>
      <c r="G35" s="42">
        <f t="shared" si="8"/>
        <v>77100</v>
      </c>
      <c r="H35" s="43"/>
      <c r="I35" s="83"/>
      <c r="L35" s="43"/>
      <c r="M35" s="43"/>
      <c r="N35" s="43"/>
    </row>
    <row r="36" spans="1:14" ht="15" customHeight="1" x14ac:dyDescent="0.25">
      <c r="L36" s="43"/>
      <c r="M36" s="43"/>
      <c r="N36" s="43"/>
    </row>
    <row r="37" spans="1:14" x14ac:dyDescent="0.25">
      <c r="I37" s="83"/>
      <c r="L37" s="43"/>
      <c r="M37" s="43"/>
      <c r="N37" s="43"/>
    </row>
    <row r="38" spans="1:14" x14ac:dyDescent="0.25">
      <c r="A38" s="1" t="s">
        <v>96</v>
      </c>
      <c r="B38" s="3"/>
      <c r="E38" s="98"/>
      <c r="F38" s="98"/>
      <c r="L38" s="43"/>
      <c r="M38" s="43"/>
      <c r="N38" s="43"/>
    </row>
    <row r="39" spans="1:14" x14ac:dyDescent="0.25">
      <c r="E39" s="98"/>
      <c r="F39" s="98"/>
      <c r="L39" s="43"/>
      <c r="M39" s="43"/>
      <c r="N39" s="43"/>
    </row>
    <row r="40" spans="1:14" x14ac:dyDescent="0.25">
      <c r="A40" t="s">
        <v>101</v>
      </c>
      <c r="E40" s="98"/>
      <c r="F40" s="98"/>
      <c r="L40" s="43"/>
      <c r="M40" s="43"/>
      <c r="N40" s="43"/>
    </row>
    <row r="41" spans="1:14" x14ac:dyDescent="0.25">
      <c r="E41" s="98"/>
      <c r="F41" s="98"/>
    </row>
    <row r="42" spans="1:14" x14ac:dyDescent="0.25">
      <c r="A42">
        <v>6960</v>
      </c>
      <c r="B42" t="s">
        <v>10931</v>
      </c>
      <c r="E42" s="98"/>
      <c r="F42" s="98"/>
    </row>
    <row r="43" spans="1:14" x14ac:dyDescent="0.25">
      <c r="A43">
        <v>22.7</v>
      </c>
      <c r="B43" t="s">
        <v>102</v>
      </c>
      <c r="E43" s="98"/>
      <c r="F43" s="98"/>
    </row>
    <row r="44" spans="1:14" x14ac:dyDescent="0.25">
      <c r="A44">
        <f>+A42*A43*2</f>
        <v>315984</v>
      </c>
      <c r="B44" t="s">
        <v>103</v>
      </c>
      <c r="E44" s="42">
        <f>+A42*A43</f>
        <v>157992</v>
      </c>
      <c r="F44" s="98"/>
    </row>
    <row r="45" spans="1:14" ht="15" customHeight="1" x14ac:dyDescent="0.25">
      <c r="A45">
        <f>+A44*0.05</f>
        <v>15799.2</v>
      </c>
      <c r="B45" t="s">
        <v>104</v>
      </c>
      <c r="E45" s="42">
        <f>+E44*0.9</f>
        <v>142192.80000000002</v>
      </c>
      <c r="F45" s="98"/>
    </row>
    <row r="46" spans="1:14" x14ac:dyDescent="0.25">
      <c r="A46" s="42">
        <f>+ROUND(A45,0)</f>
        <v>15799</v>
      </c>
      <c r="B46" t="s">
        <v>119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31"/>
  <sheetViews>
    <sheetView zoomScaleNormal="100" zoomScaleSheetLayoutView="100" zoomScalePageLayoutView="110" workbookViewId="0">
      <pane ySplit="1" topLeftCell="A2" activePane="bottomLeft" state="frozen"/>
      <selection pane="bottomLeft" activeCell="C5" sqref="C5"/>
    </sheetView>
  </sheetViews>
  <sheetFormatPr baseColWidth="10" defaultColWidth="10.88671875" defaultRowHeight="13.2" x14ac:dyDescent="0.25"/>
  <cols>
    <col min="1" max="1" width="61" style="36" customWidth="1"/>
    <col min="2" max="2" width="34.33203125" style="36" customWidth="1"/>
    <col min="3" max="3" width="13.88671875" style="36" customWidth="1"/>
    <col min="4" max="4" width="30" style="36" customWidth="1"/>
    <col min="5" max="5" width="3.109375" style="5" customWidth="1"/>
    <col min="6" max="7" width="12.109375" style="36" customWidth="1"/>
    <col min="8" max="8" width="13.5546875" style="36" bestFit="1" customWidth="1"/>
    <col min="9" max="9" width="10.6640625" style="36" customWidth="1"/>
    <col min="10" max="10" width="22.33203125" style="36" customWidth="1"/>
    <col min="11" max="11" width="16.88671875" style="36" customWidth="1"/>
    <col min="12" max="16384" width="10.88671875" style="36"/>
  </cols>
  <sheetData>
    <row r="1" spans="1:9" s="103" customFormat="1" ht="39.6" x14ac:dyDescent="0.25">
      <c r="A1" s="32" t="str">
        <f>+Kurzbeschreibung!B20</f>
        <v>Jahresvoranschlag 2023/2024
Version 2.0</v>
      </c>
      <c r="B1" s="31" t="s">
        <v>55</v>
      </c>
      <c r="C1" s="2" t="s">
        <v>40</v>
      </c>
      <c r="D1" s="56" t="s">
        <v>39</v>
      </c>
      <c r="E1" s="109"/>
      <c r="F1" s="58" t="s">
        <v>37</v>
      </c>
      <c r="G1" s="2" t="s">
        <v>38</v>
      </c>
      <c r="H1" s="2" t="s">
        <v>3</v>
      </c>
      <c r="I1" s="2" t="s">
        <v>44</v>
      </c>
    </row>
    <row r="2" spans="1:9" s="103" customFormat="1" x14ac:dyDescent="0.25">
      <c r="A2" s="2"/>
      <c r="B2" s="2"/>
      <c r="C2" s="2"/>
      <c r="D2" s="56"/>
      <c r="E2" s="110"/>
      <c r="F2" s="58"/>
      <c r="G2" s="2"/>
      <c r="H2" s="2"/>
      <c r="I2" s="2"/>
    </row>
    <row r="3" spans="1:9" s="103" customFormat="1" x14ac:dyDescent="0.25">
      <c r="A3" s="1" t="s">
        <v>4</v>
      </c>
      <c r="B3" s="1"/>
      <c r="C3" s="57">
        <v>270000</v>
      </c>
      <c r="D3" s="56"/>
      <c r="E3" s="110"/>
      <c r="F3" s="58"/>
      <c r="G3" s="2"/>
      <c r="H3" s="80"/>
      <c r="I3" s="81"/>
    </row>
    <row r="4" spans="1:9" s="103" customFormat="1" x14ac:dyDescent="0.25">
      <c r="A4" s="1" t="s">
        <v>96</v>
      </c>
      <c r="B4" s="1"/>
      <c r="C4" s="57">
        <v>5000</v>
      </c>
      <c r="D4" s="56"/>
      <c r="E4" s="110"/>
      <c r="F4" s="58"/>
      <c r="G4" s="2"/>
      <c r="H4" s="80"/>
      <c r="I4" s="81"/>
    </row>
    <row r="5" spans="1:9" s="103" customFormat="1" x14ac:dyDescent="0.25">
      <c r="A5" s="1" t="s">
        <v>10903</v>
      </c>
      <c r="B5" s="1"/>
      <c r="C5" s="57">
        <v>16</v>
      </c>
      <c r="D5" s="56"/>
      <c r="E5" s="110"/>
      <c r="F5" s="58"/>
      <c r="G5" s="2"/>
      <c r="H5" s="80"/>
      <c r="I5" s="81"/>
    </row>
    <row r="6" spans="1:9" s="103" customFormat="1" x14ac:dyDescent="0.25">
      <c r="A6" s="1" t="s">
        <v>100</v>
      </c>
      <c r="B6" s="1"/>
      <c r="C6" s="57">
        <v>1500</v>
      </c>
      <c r="D6" s="56"/>
      <c r="E6" s="110"/>
      <c r="F6" s="58"/>
      <c r="G6" s="2"/>
      <c r="H6" s="80"/>
      <c r="I6" s="81"/>
    </row>
    <row r="7" spans="1:9" x14ac:dyDescent="0.25">
      <c r="A7" s="4" t="s">
        <v>41</v>
      </c>
      <c r="B7" s="1"/>
      <c r="C7" s="1"/>
      <c r="D7" s="57"/>
      <c r="E7" s="110"/>
      <c r="F7" s="59"/>
      <c r="G7" s="1"/>
      <c r="H7" s="1"/>
      <c r="I7" s="1"/>
    </row>
    <row r="8" spans="1:9" x14ac:dyDescent="0.25">
      <c r="D8" s="57"/>
      <c r="E8" s="110"/>
      <c r="F8" s="59"/>
      <c r="G8" s="1"/>
      <c r="H8" s="1"/>
      <c r="I8" s="9"/>
    </row>
    <row r="9" spans="1:9" ht="12.75" customHeight="1" x14ac:dyDescent="0.25">
      <c r="A9" s="4" t="s">
        <v>56</v>
      </c>
      <c r="B9" s="52">
        <f>+Eingabe!J1</f>
        <v>7.5587606837606833E-2</v>
      </c>
      <c r="C9" s="1"/>
      <c r="D9" s="57"/>
      <c r="E9" s="110"/>
      <c r="F9" s="59"/>
      <c r="G9" s="1"/>
      <c r="H9" s="1"/>
      <c r="I9" s="9"/>
    </row>
    <row r="10" spans="1:9" x14ac:dyDescent="0.25">
      <c r="A10" s="1" t="s">
        <v>54</v>
      </c>
      <c r="B10" s="4">
        <f>$C$3*0.3*B9</f>
        <v>6122.5961538461534</v>
      </c>
      <c r="C10" s="1"/>
      <c r="D10" s="57"/>
      <c r="E10" s="110"/>
      <c r="F10" s="59"/>
      <c r="G10" s="1"/>
      <c r="H10" s="1"/>
      <c r="I10" s="9"/>
    </row>
    <row r="11" spans="1:9" x14ac:dyDescent="0.25">
      <c r="A11" s="8" t="s">
        <v>10911</v>
      </c>
      <c r="B11" s="8"/>
      <c r="C11" s="1"/>
      <c r="D11" s="57">
        <f>+Eingabe!E27</f>
        <v>300</v>
      </c>
      <c r="E11" s="110"/>
      <c r="F11" s="59"/>
      <c r="G11" s="1"/>
      <c r="H11" s="1"/>
      <c r="I11" s="9"/>
    </row>
    <row r="12" spans="1:9" x14ac:dyDescent="0.25">
      <c r="A12" s="8" t="s">
        <v>10933</v>
      </c>
      <c r="B12" s="8"/>
      <c r="C12" s="1"/>
      <c r="D12" s="57">
        <f>+(B10-D11)/2</f>
        <v>2911.2980769230767</v>
      </c>
      <c r="E12" s="110"/>
      <c r="F12" s="59"/>
      <c r="G12" s="1"/>
      <c r="H12" s="1"/>
      <c r="I12" s="9"/>
    </row>
    <row r="13" spans="1:9" x14ac:dyDescent="0.25">
      <c r="A13" s="8" t="s">
        <v>42</v>
      </c>
      <c r="B13" s="8"/>
      <c r="C13" s="1"/>
      <c r="D13" s="57">
        <f>+D12</f>
        <v>2911.2980769230767</v>
      </c>
      <c r="E13" s="110"/>
      <c r="F13" s="59"/>
      <c r="G13" s="1"/>
      <c r="H13" s="1"/>
      <c r="I13" s="9"/>
    </row>
    <row r="14" spans="1:9" x14ac:dyDescent="0.25">
      <c r="A14" s="111"/>
      <c r="B14" s="112"/>
      <c r="C14" s="112"/>
      <c r="D14" s="113"/>
      <c r="E14" s="110"/>
      <c r="F14" s="59"/>
      <c r="G14" s="1"/>
      <c r="H14" s="1"/>
      <c r="I14" s="9"/>
    </row>
    <row r="15" spans="1:9" x14ac:dyDescent="0.25">
      <c r="A15" s="4" t="s">
        <v>57</v>
      </c>
      <c r="B15" s="52">
        <f>+Eingabe!J2</f>
        <v>0.1311431623931624</v>
      </c>
      <c r="C15" s="1"/>
      <c r="D15" s="57"/>
      <c r="E15" s="110"/>
      <c r="F15" s="59"/>
      <c r="G15" s="1"/>
      <c r="H15" s="1"/>
      <c r="I15" s="9"/>
    </row>
    <row r="16" spans="1:9" x14ac:dyDescent="0.25">
      <c r="A16" s="1" t="s">
        <v>54</v>
      </c>
      <c r="B16" s="4">
        <f>+$C$3*0.3*B15</f>
        <v>10622.596153846154</v>
      </c>
      <c r="C16" s="1"/>
      <c r="D16" s="57"/>
      <c r="E16" s="110"/>
      <c r="F16" s="59"/>
      <c r="G16" s="1"/>
      <c r="H16" s="1"/>
      <c r="I16" s="9"/>
    </row>
    <row r="17" spans="1:9" x14ac:dyDescent="0.25">
      <c r="A17" s="8" t="s">
        <v>10911</v>
      </c>
      <c r="B17" s="8"/>
      <c r="C17" s="1"/>
      <c r="D17" s="57">
        <f>+Eingabe!E28</f>
        <v>600</v>
      </c>
      <c r="E17" s="110"/>
      <c r="F17" s="59"/>
      <c r="G17" s="1"/>
      <c r="H17" s="1"/>
      <c r="I17" s="9"/>
    </row>
    <row r="18" spans="1:9" x14ac:dyDescent="0.25">
      <c r="A18" s="8" t="s">
        <v>10933</v>
      </c>
      <c r="B18" s="8"/>
      <c r="C18" s="1"/>
      <c r="D18" s="57">
        <f>+(B16-D17)/2</f>
        <v>5011.2980769230771</v>
      </c>
      <c r="E18" s="110"/>
      <c r="F18" s="59"/>
      <c r="G18" s="1"/>
      <c r="H18" s="1"/>
      <c r="I18" s="9"/>
    </row>
    <row r="19" spans="1:9" x14ac:dyDescent="0.25">
      <c r="A19" s="8" t="s">
        <v>42</v>
      </c>
      <c r="B19" s="8"/>
      <c r="C19" s="1"/>
      <c r="D19" s="57">
        <f>+D18</f>
        <v>5011.2980769230771</v>
      </c>
      <c r="E19" s="110"/>
      <c r="F19" s="59"/>
      <c r="G19" s="1"/>
      <c r="H19" s="1"/>
      <c r="I19" s="9"/>
    </row>
    <row r="20" spans="1:9" x14ac:dyDescent="0.25">
      <c r="A20" s="8"/>
      <c r="B20" s="8"/>
      <c r="C20" s="1"/>
      <c r="D20" s="57"/>
      <c r="E20" s="110"/>
      <c r="F20" s="59"/>
      <c r="G20" s="1"/>
      <c r="H20" s="1"/>
      <c r="I20" s="9"/>
    </row>
    <row r="21" spans="1:9" x14ac:dyDescent="0.25">
      <c r="A21" s="4" t="s">
        <v>58</v>
      </c>
      <c r="B21" s="52">
        <f>+Eingabe!J3</f>
        <v>0.19391025641025642</v>
      </c>
      <c r="C21" s="1"/>
      <c r="D21" s="57"/>
      <c r="E21" s="110"/>
      <c r="F21" s="59"/>
      <c r="G21" s="1"/>
      <c r="H21" s="1"/>
      <c r="I21" s="9"/>
    </row>
    <row r="22" spans="1:9" x14ac:dyDescent="0.25">
      <c r="A22" s="1" t="s">
        <v>54</v>
      </c>
      <c r="B22" s="4">
        <f>+$C$3*0.3*B21</f>
        <v>15706.73076923077</v>
      </c>
      <c r="C22" s="1"/>
      <c r="D22" s="57"/>
      <c r="E22" s="110"/>
      <c r="F22" s="59"/>
      <c r="G22" s="1"/>
      <c r="H22" s="1"/>
      <c r="I22" s="9"/>
    </row>
    <row r="23" spans="1:9" x14ac:dyDescent="0.25">
      <c r="A23" s="8" t="s">
        <v>10911</v>
      </c>
      <c r="B23" s="8"/>
      <c r="C23" s="1"/>
      <c r="D23" s="57">
        <f>+Eingabe!E29</f>
        <v>900</v>
      </c>
      <c r="E23" s="110"/>
      <c r="F23" s="59"/>
      <c r="G23" s="1"/>
      <c r="H23" s="1"/>
      <c r="I23" s="9"/>
    </row>
    <row r="24" spans="1:9" x14ac:dyDescent="0.25">
      <c r="A24" s="8" t="s">
        <v>10933</v>
      </c>
      <c r="B24" s="8"/>
      <c r="C24" s="1"/>
      <c r="D24" s="57">
        <f>+(B22-D23)/2</f>
        <v>7403.3653846153848</v>
      </c>
      <c r="E24" s="110"/>
      <c r="F24" s="59"/>
      <c r="G24" s="1"/>
      <c r="H24" s="1"/>
      <c r="I24" s="9"/>
    </row>
    <row r="25" spans="1:9" x14ac:dyDescent="0.25">
      <c r="A25" s="8" t="s">
        <v>42</v>
      </c>
      <c r="B25" s="8"/>
      <c r="C25" s="1"/>
      <c r="D25" s="57">
        <f>+D24</f>
        <v>7403.3653846153848</v>
      </c>
      <c r="E25" s="110"/>
      <c r="F25" s="59"/>
      <c r="G25" s="1"/>
      <c r="H25" s="1"/>
      <c r="I25" s="9"/>
    </row>
    <row r="26" spans="1:9" x14ac:dyDescent="0.25">
      <c r="A26" s="8"/>
      <c r="B26" s="8"/>
      <c r="C26" s="1"/>
      <c r="D26" s="57"/>
      <c r="E26" s="110"/>
      <c r="F26" s="59"/>
      <c r="G26" s="1"/>
      <c r="H26" s="1"/>
      <c r="I26" s="9"/>
    </row>
    <row r="27" spans="1:9" x14ac:dyDescent="0.25">
      <c r="A27" s="4" t="s">
        <v>10900</v>
      </c>
      <c r="B27" s="52">
        <f>+Eingabe!J4</f>
        <v>4.5940170940170943E-2</v>
      </c>
      <c r="C27" s="1"/>
      <c r="D27" s="57"/>
      <c r="E27" s="110"/>
      <c r="F27" s="59"/>
      <c r="G27" s="1"/>
      <c r="H27" s="1"/>
      <c r="I27" s="9"/>
    </row>
    <row r="28" spans="1:9" x14ac:dyDescent="0.25">
      <c r="A28" s="1" t="s">
        <v>54</v>
      </c>
      <c r="B28" s="37">
        <f>+$C$3*0.3*B27</f>
        <v>3721.1538461538466</v>
      </c>
      <c r="C28" s="1"/>
      <c r="D28" s="57"/>
      <c r="E28" s="110"/>
      <c r="F28" s="59"/>
      <c r="G28" s="1"/>
      <c r="H28" s="1"/>
      <c r="I28" s="9"/>
    </row>
    <row r="29" spans="1:9" x14ac:dyDescent="0.25">
      <c r="A29" s="8" t="s">
        <v>10911</v>
      </c>
      <c r="B29" s="8"/>
      <c r="C29" s="1"/>
      <c r="D29" s="57">
        <f>+Eingabe!E30</f>
        <v>200</v>
      </c>
      <c r="E29" s="110"/>
      <c r="F29" s="59"/>
      <c r="G29" s="1"/>
      <c r="H29" s="1"/>
      <c r="I29" s="9"/>
    </row>
    <row r="30" spans="1:9" x14ac:dyDescent="0.25">
      <c r="A30" s="8" t="s">
        <v>10933</v>
      </c>
      <c r="B30" s="8"/>
      <c r="C30" s="1"/>
      <c r="D30" s="57">
        <f>+(B28-D29)/2</f>
        <v>1760.5769230769233</v>
      </c>
      <c r="E30" s="110"/>
      <c r="F30" s="59"/>
      <c r="G30" s="1"/>
      <c r="H30" s="1"/>
      <c r="I30" s="9"/>
    </row>
    <row r="31" spans="1:9" x14ac:dyDescent="0.25">
      <c r="A31" s="8" t="s">
        <v>42</v>
      </c>
      <c r="B31" s="1"/>
      <c r="C31" s="1"/>
      <c r="D31" s="57">
        <f>+D30</f>
        <v>1760.5769230769233</v>
      </c>
      <c r="E31" s="110"/>
      <c r="F31" s="59"/>
      <c r="G31" s="1"/>
      <c r="H31" s="1"/>
      <c r="I31" s="9"/>
    </row>
    <row r="32" spans="1:9" x14ac:dyDescent="0.25">
      <c r="A32" s="8"/>
      <c r="B32" s="1"/>
      <c r="C32" s="1"/>
      <c r="D32" s="57"/>
      <c r="E32" s="110"/>
      <c r="F32" s="59"/>
      <c r="G32" s="1"/>
      <c r="H32" s="1"/>
      <c r="I32" s="9"/>
    </row>
    <row r="33" spans="1:9" x14ac:dyDescent="0.25">
      <c r="A33" s="4" t="s">
        <v>59</v>
      </c>
      <c r="B33" s="52">
        <f>+Eingabe!J5</f>
        <v>8.0929487179487183E-2</v>
      </c>
      <c r="C33" s="1"/>
      <c r="D33" s="57"/>
      <c r="E33" s="110"/>
      <c r="F33" s="59"/>
      <c r="G33" s="1"/>
      <c r="H33" s="1"/>
      <c r="I33" s="9"/>
    </row>
    <row r="34" spans="1:9" x14ac:dyDescent="0.25">
      <c r="A34" s="1" t="s">
        <v>54</v>
      </c>
      <c r="B34" s="4">
        <f>+$C$3*0.3*B33</f>
        <v>6555.2884615384619</v>
      </c>
      <c r="C34" s="1"/>
      <c r="D34" s="57"/>
      <c r="E34" s="110"/>
      <c r="F34" s="59"/>
      <c r="G34" s="1"/>
      <c r="H34" s="1"/>
      <c r="I34" s="9"/>
    </row>
    <row r="35" spans="1:9" x14ac:dyDescent="0.25">
      <c r="A35" s="8" t="s">
        <v>10911</v>
      </c>
      <c r="B35" s="1"/>
      <c r="C35" s="1"/>
      <c r="D35" s="57">
        <f>+Eingabe!E31</f>
        <v>400</v>
      </c>
      <c r="E35" s="110"/>
      <c r="F35" s="59"/>
      <c r="G35" s="1"/>
      <c r="H35" s="1"/>
      <c r="I35" s="9"/>
    </row>
    <row r="36" spans="1:9" x14ac:dyDescent="0.25">
      <c r="A36" s="8" t="s">
        <v>10933</v>
      </c>
      <c r="B36" s="1"/>
      <c r="C36" s="1"/>
      <c r="D36" s="57">
        <f>+(B34-D35)/2</f>
        <v>3077.6442307692309</v>
      </c>
      <c r="E36" s="110"/>
      <c r="F36" s="59"/>
      <c r="G36" s="1"/>
      <c r="H36" s="1"/>
      <c r="I36" s="9"/>
    </row>
    <row r="37" spans="1:9" x14ac:dyDescent="0.25">
      <c r="A37" s="8" t="s">
        <v>42</v>
      </c>
      <c r="B37" s="1"/>
      <c r="C37" s="1"/>
      <c r="D37" s="57">
        <f>+D36</f>
        <v>3077.6442307692309</v>
      </c>
      <c r="E37" s="110"/>
      <c r="F37" s="59"/>
      <c r="G37" s="1"/>
      <c r="H37" s="1"/>
      <c r="I37" s="9"/>
    </row>
    <row r="38" spans="1:9" x14ac:dyDescent="0.25">
      <c r="A38" s="8"/>
      <c r="B38" s="1"/>
      <c r="C38" s="1"/>
      <c r="D38" s="57"/>
      <c r="E38" s="110"/>
      <c r="F38" s="59"/>
      <c r="G38" s="1"/>
      <c r="H38" s="1"/>
      <c r="I38" s="9"/>
    </row>
    <row r="39" spans="1:9" x14ac:dyDescent="0.25">
      <c r="A39" s="4" t="s">
        <v>60</v>
      </c>
      <c r="B39" s="52">
        <f>+Eingabe!J6</f>
        <v>9.5085470085470081E-2</v>
      </c>
      <c r="C39" s="1"/>
      <c r="D39" s="57"/>
      <c r="E39" s="110"/>
      <c r="F39" s="59"/>
      <c r="G39" s="1"/>
      <c r="H39" s="1"/>
      <c r="I39" s="9"/>
    </row>
    <row r="40" spans="1:9" x14ac:dyDescent="0.25">
      <c r="A40" s="1" t="s">
        <v>54</v>
      </c>
      <c r="B40" s="4">
        <f>+$C$3*0.3*B39</f>
        <v>7701.9230769230762</v>
      </c>
      <c r="C40" s="1"/>
      <c r="D40" s="57"/>
      <c r="E40" s="110"/>
      <c r="F40" s="59"/>
      <c r="G40" s="1"/>
      <c r="H40" s="1"/>
      <c r="I40" s="9"/>
    </row>
    <row r="41" spans="1:9" x14ac:dyDescent="0.25">
      <c r="A41" s="8" t="s">
        <v>10911</v>
      </c>
      <c r="B41" s="1"/>
      <c r="C41" s="1"/>
      <c r="D41" s="57">
        <f>+Eingabe!E32</f>
        <v>450</v>
      </c>
      <c r="E41" s="110"/>
      <c r="F41" s="59"/>
      <c r="G41" s="1"/>
      <c r="H41" s="1"/>
      <c r="I41" s="9"/>
    </row>
    <row r="42" spans="1:9" x14ac:dyDescent="0.25">
      <c r="A42" s="8" t="s">
        <v>10933</v>
      </c>
      <c r="B42" s="1"/>
      <c r="C42" s="1"/>
      <c r="D42" s="57">
        <f>+(B40-D41)/2</f>
        <v>3625.9615384615381</v>
      </c>
      <c r="E42" s="110"/>
      <c r="F42" s="59"/>
      <c r="G42" s="1"/>
      <c r="H42" s="1"/>
      <c r="I42" s="9"/>
    </row>
    <row r="43" spans="1:9" x14ac:dyDescent="0.25">
      <c r="A43" s="8" t="s">
        <v>42</v>
      </c>
      <c r="B43" s="1"/>
      <c r="C43" s="1"/>
      <c r="D43" s="57">
        <f>+D42</f>
        <v>3625.9615384615381</v>
      </c>
      <c r="E43" s="110"/>
      <c r="F43" s="59"/>
      <c r="G43" s="1"/>
      <c r="H43" s="1"/>
      <c r="I43" s="9"/>
    </row>
    <row r="44" spans="1:9" x14ac:dyDescent="0.25">
      <c r="A44" s="8"/>
      <c r="B44" s="1"/>
      <c r="C44" s="1"/>
      <c r="D44" s="57"/>
      <c r="E44" s="110"/>
      <c r="F44" s="59"/>
      <c r="G44" s="1"/>
      <c r="H44" s="1"/>
      <c r="I44" s="9"/>
    </row>
    <row r="45" spans="1:9" x14ac:dyDescent="0.25">
      <c r="A45" s="4" t="s">
        <v>61</v>
      </c>
      <c r="B45" s="52">
        <f>+Eingabe!J7</f>
        <v>2.4572649572649572E-2</v>
      </c>
      <c r="C45" s="1"/>
      <c r="D45" s="57"/>
      <c r="E45" s="110"/>
      <c r="F45" s="59"/>
      <c r="G45" s="1"/>
      <c r="H45" s="1"/>
      <c r="I45" s="9"/>
    </row>
    <row r="46" spans="1:9" x14ac:dyDescent="0.25">
      <c r="A46" s="1" t="s">
        <v>54</v>
      </c>
      <c r="B46" s="4">
        <f>+$C$3*0.3*B45</f>
        <v>1990.3846153846152</v>
      </c>
      <c r="C46" s="1"/>
      <c r="D46" s="57"/>
      <c r="E46" s="110"/>
      <c r="F46" s="59"/>
      <c r="G46" s="1"/>
      <c r="H46" s="1"/>
      <c r="I46" s="9"/>
    </row>
    <row r="47" spans="1:9" x14ac:dyDescent="0.25">
      <c r="A47" s="8" t="s">
        <v>10911</v>
      </c>
      <c r="B47" s="1"/>
      <c r="C47" s="1"/>
      <c r="D47" s="57">
        <f>+Eingabe!E33</f>
        <v>150</v>
      </c>
      <c r="E47" s="110"/>
      <c r="F47" s="59"/>
      <c r="G47" s="1"/>
      <c r="H47" s="1"/>
      <c r="I47" s="9"/>
    </row>
    <row r="48" spans="1:9" x14ac:dyDescent="0.25">
      <c r="A48" s="8" t="s">
        <v>10933</v>
      </c>
      <c r="B48" s="1"/>
      <c r="C48" s="1"/>
      <c r="D48" s="57">
        <f>+(B46-D47)/2</f>
        <v>920.19230769230762</v>
      </c>
      <c r="E48" s="110"/>
      <c r="F48" s="59"/>
      <c r="G48" s="1"/>
      <c r="H48" s="1"/>
      <c r="I48" s="9"/>
    </row>
    <row r="49" spans="1:9" x14ac:dyDescent="0.25">
      <c r="A49" s="8" t="s">
        <v>42</v>
      </c>
      <c r="B49" s="1"/>
      <c r="C49" s="1"/>
      <c r="D49" s="57">
        <f>+D48</f>
        <v>920.19230769230762</v>
      </c>
      <c r="E49" s="110"/>
      <c r="F49" s="59"/>
      <c r="G49" s="1"/>
      <c r="H49" s="1"/>
      <c r="I49" s="9"/>
    </row>
    <row r="50" spans="1:9" x14ac:dyDescent="0.25">
      <c r="A50" s="8"/>
      <c r="B50" s="1"/>
      <c r="C50" s="1"/>
      <c r="D50" s="57"/>
      <c r="E50" s="110"/>
      <c r="F50" s="59"/>
      <c r="G50" s="1"/>
      <c r="H50" s="1"/>
      <c r="I50" s="9"/>
    </row>
    <row r="51" spans="1:9" x14ac:dyDescent="0.25">
      <c r="A51" s="4" t="s">
        <v>93</v>
      </c>
      <c r="B51" s="52">
        <f>+Eingabe!J8</f>
        <v>0.3528311965811966</v>
      </c>
      <c r="C51" s="1"/>
      <c r="D51" s="57"/>
      <c r="E51" s="110"/>
      <c r="F51" s="59"/>
      <c r="G51" s="1"/>
      <c r="H51" s="1"/>
      <c r="I51" s="9"/>
    </row>
    <row r="52" spans="1:9" x14ac:dyDescent="0.25">
      <c r="A52" s="8" t="s">
        <v>54</v>
      </c>
      <c r="B52" s="4">
        <f>+$C$3*0.3*B51</f>
        <v>28579.326923076926</v>
      </c>
      <c r="C52" s="1"/>
      <c r="D52" s="57"/>
      <c r="E52" s="110"/>
      <c r="F52" s="59"/>
      <c r="G52" s="1"/>
      <c r="H52" s="1"/>
      <c r="I52" s="9"/>
    </row>
    <row r="53" spans="1:9" x14ac:dyDescent="0.25">
      <c r="A53" s="8" t="s">
        <v>10912</v>
      </c>
      <c r="B53" s="1"/>
      <c r="C53" s="1"/>
      <c r="D53" s="57">
        <f>+Eingabe!E34</f>
        <v>900</v>
      </c>
      <c r="E53" s="110"/>
      <c r="F53" s="59"/>
      <c r="G53" s="1"/>
      <c r="H53" s="1"/>
      <c r="I53" s="9"/>
    </row>
    <row r="54" spans="1:9" x14ac:dyDescent="0.25">
      <c r="A54" s="8" t="s">
        <v>10933</v>
      </c>
      <c r="B54" s="1"/>
      <c r="C54" s="1"/>
      <c r="D54" s="57">
        <f>+(B52-D53)/2</f>
        <v>13839.663461538463</v>
      </c>
      <c r="E54" s="110"/>
      <c r="F54" s="59"/>
      <c r="G54" s="1"/>
      <c r="H54" s="1"/>
      <c r="I54" s="9"/>
    </row>
    <row r="55" spans="1:9" x14ac:dyDescent="0.25">
      <c r="A55" s="8" t="s">
        <v>94</v>
      </c>
      <c r="B55" s="1"/>
      <c r="C55" s="1"/>
      <c r="D55" s="57">
        <f>+D54</f>
        <v>13839.663461538463</v>
      </c>
      <c r="E55" s="110"/>
      <c r="F55" s="59"/>
      <c r="G55" s="1"/>
      <c r="H55" s="1"/>
      <c r="I55" s="9"/>
    </row>
    <row r="56" spans="1:9" x14ac:dyDescent="0.25">
      <c r="A56" s="8"/>
      <c r="B56" s="1"/>
      <c r="C56" s="1"/>
      <c r="D56" s="57"/>
      <c r="E56" s="110"/>
      <c r="F56" s="59"/>
      <c r="G56" s="1"/>
      <c r="H56" s="1"/>
      <c r="I56" s="9"/>
    </row>
    <row r="57" spans="1:9" x14ac:dyDescent="0.25">
      <c r="A57" s="4" t="s">
        <v>43</v>
      </c>
      <c r="B57" s="1"/>
      <c r="C57" s="1"/>
      <c r="D57" s="57"/>
      <c r="E57" s="110"/>
      <c r="F57" s="59"/>
      <c r="G57" s="1"/>
      <c r="H57" s="1"/>
      <c r="I57" s="9"/>
    </row>
    <row r="58" spans="1:9" x14ac:dyDescent="0.25">
      <c r="A58" s="1"/>
      <c r="B58" s="35">
        <f>+SUM(D59:D63)</f>
        <v>60264</v>
      </c>
      <c r="C58" s="1"/>
      <c r="D58" s="57"/>
      <c r="F58" s="59"/>
      <c r="G58" s="1"/>
      <c r="H58" s="1"/>
      <c r="I58" s="9"/>
    </row>
    <row r="59" spans="1:9" x14ac:dyDescent="0.25">
      <c r="A59" s="1" t="s">
        <v>42</v>
      </c>
      <c r="B59" s="1"/>
      <c r="C59" s="1"/>
      <c r="D59" s="57">
        <v>45000</v>
      </c>
      <c r="F59" s="59"/>
      <c r="G59" s="1"/>
      <c r="H59" s="1"/>
      <c r="I59" s="9"/>
    </row>
    <row r="60" spans="1:9" x14ac:dyDescent="0.25">
      <c r="A60" s="1" t="s">
        <v>10904</v>
      </c>
      <c r="B60" s="1"/>
      <c r="C60" s="1"/>
      <c r="D60" s="57">
        <v>260</v>
      </c>
      <c r="F60" s="59"/>
      <c r="G60" s="1"/>
      <c r="H60" s="1"/>
      <c r="I60" s="9"/>
    </row>
    <row r="61" spans="1:9" x14ac:dyDescent="0.25">
      <c r="A61" s="1" t="s">
        <v>10905</v>
      </c>
      <c r="B61" s="1"/>
      <c r="C61" s="1"/>
      <c r="D61" s="57">
        <v>4</v>
      </c>
      <c r="F61" s="59"/>
      <c r="G61" s="1"/>
      <c r="H61" s="1"/>
      <c r="I61" s="9"/>
    </row>
    <row r="62" spans="1:9" x14ac:dyDescent="0.25">
      <c r="A62" s="1" t="s">
        <v>10901</v>
      </c>
      <c r="B62" s="1"/>
      <c r="C62" s="1"/>
      <c r="D62" s="57">
        <v>5000</v>
      </c>
      <c r="F62" s="59"/>
      <c r="G62" s="1"/>
      <c r="H62" s="1"/>
      <c r="I62" s="9"/>
    </row>
    <row r="63" spans="1:9" x14ac:dyDescent="0.25">
      <c r="A63" s="1" t="s">
        <v>120</v>
      </c>
      <c r="B63" s="1"/>
      <c r="C63" s="1"/>
      <c r="D63" s="57">
        <v>10000</v>
      </c>
      <c r="F63" s="59"/>
      <c r="G63" s="1"/>
      <c r="H63" s="1"/>
      <c r="I63" s="9"/>
    </row>
    <row r="64" spans="1:9" x14ac:dyDescent="0.25">
      <c r="A64" s="1"/>
      <c r="B64" s="1"/>
      <c r="C64" s="1"/>
      <c r="D64" s="57"/>
      <c r="F64" s="59"/>
      <c r="G64" s="1"/>
      <c r="H64" s="1"/>
      <c r="I64" s="9"/>
    </row>
    <row r="65" spans="1:9" x14ac:dyDescent="0.25">
      <c r="A65" s="4" t="s">
        <v>0</v>
      </c>
      <c r="B65" s="4">
        <f>+SUM(D66:D67)</f>
        <v>46000</v>
      </c>
      <c r="C65" s="1"/>
      <c r="D65" s="57"/>
      <c r="F65" s="59"/>
      <c r="G65" s="1"/>
      <c r="H65" s="1"/>
      <c r="I65" s="9"/>
    </row>
    <row r="66" spans="1:9" x14ac:dyDescent="0.25">
      <c r="A66" s="8" t="s">
        <v>62</v>
      </c>
      <c r="B66" s="8"/>
      <c r="C66" s="1"/>
      <c r="D66" s="57">
        <v>35000</v>
      </c>
      <c r="F66" s="59"/>
      <c r="G66" s="6"/>
      <c r="H66" s="1"/>
      <c r="I66" s="9"/>
    </row>
    <row r="67" spans="1:9" x14ac:dyDescent="0.25">
      <c r="A67" s="8" t="s">
        <v>121</v>
      </c>
      <c r="B67" s="8"/>
      <c r="C67" s="1"/>
      <c r="D67" s="57">
        <v>11000</v>
      </c>
      <c r="F67" s="59"/>
      <c r="G67" s="6"/>
      <c r="H67" s="1"/>
      <c r="I67" s="9"/>
    </row>
    <row r="68" spans="1:9" x14ac:dyDescent="0.25">
      <c r="A68" s="19"/>
      <c r="B68" s="19"/>
      <c r="C68" s="1"/>
      <c r="D68" s="57"/>
      <c r="F68" s="59"/>
      <c r="G68" s="6"/>
      <c r="H68" s="1"/>
      <c r="I68" s="9"/>
    </row>
    <row r="69" spans="1:9" x14ac:dyDescent="0.25">
      <c r="A69" s="4" t="s">
        <v>1</v>
      </c>
      <c r="B69" s="4">
        <f>+SUM(D70:D71)</f>
        <v>7908.3099999999995</v>
      </c>
      <c r="C69" s="1"/>
      <c r="D69" s="57"/>
      <c r="F69" s="59"/>
      <c r="G69" s="1"/>
      <c r="H69" s="1"/>
      <c r="I69" s="9"/>
    </row>
    <row r="70" spans="1:9" x14ac:dyDescent="0.25">
      <c r="A70" s="8" t="s">
        <v>10911</v>
      </c>
      <c r="B70" s="8"/>
      <c r="C70" s="1"/>
      <c r="D70" s="57">
        <f>+Eingabe!C10+Eingabe!C11+Eingabe!C12</f>
        <v>7908.3099999999995</v>
      </c>
      <c r="F70" s="59"/>
      <c r="G70" s="1"/>
      <c r="H70" s="1"/>
      <c r="I70" s="9"/>
    </row>
    <row r="71" spans="1:9" x14ac:dyDescent="0.25">
      <c r="A71" s="8" t="s">
        <v>42</v>
      </c>
      <c r="B71" s="8"/>
      <c r="C71" s="1"/>
      <c r="D71" s="57">
        <v>0</v>
      </c>
      <c r="F71" s="59"/>
      <c r="G71" s="1"/>
      <c r="H71" s="1"/>
      <c r="I71" s="9"/>
    </row>
    <row r="72" spans="1:9" x14ac:dyDescent="0.25">
      <c r="A72" s="8"/>
      <c r="B72" s="8"/>
      <c r="C72" s="1"/>
      <c r="D72" s="57"/>
      <c r="F72" s="59"/>
      <c r="G72" s="1"/>
      <c r="H72" s="1"/>
      <c r="I72" s="9"/>
    </row>
    <row r="73" spans="1:9" x14ac:dyDescent="0.25">
      <c r="A73" s="4" t="s">
        <v>2</v>
      </c>
      <c r="B73" s="4">
        <f>+SUM(D74:D76)</f>
        <v>11283.31</v>
      </c>
      <c r="C73" s="1"/>
      <c r="D73" s="57"/>
      <c r="F73" s="59"/>
      <c r="G73" s="1"/>
      <c r="H73" s="1"/>
      <c r="I73" s="9"/>
    </row>
    <row r="74" spans="1:9" x14ac:dyDescent="0.25">
      <c r="A74" s="8" t="s">
        <v>10911</v>
      </c>
      <c r="B74" s="8"/>
      <c r="C74" s="1"/>
      <c r="D74" s="57">
        <f>+Eingabe!C13+Eingabe!C14</f>
        <v>5783.3099999999995</v>
      </c>
      <c r="F74" s="59"/>
      <c r="G74" s="1"/>
      <c r="H74" s="1"/>
      <c r="I74" s="9"/>
    </row>
    <row r="75" spans="1:9" x14ac:dyDescent="0.25">
      <c r="A75" s="8" t="s">
        <v>63</v>
      </c>
      <c r="B75" s="8"/>
      <c r="C75" s="8"/>
      <c r="D75" s="57">
        <v>2000</v>
      </c>
      <c r="F75" s="59"/>
      <c r="G75" s="1"/>
      <c r="H75" s="1"/>
      <c r="I75" s="9"/>
    </row>
    <row r="76" spans="1:9" x14ac:dyDescent="0.25">
      <c r="A76" s="8" t="s">
        <v>64</v>
      </c>
      <c r="B76" s="8"/>
      <c r="C76" s="8"/>
      <c r="D76" s="57">
        <v>3500</v>
      </c>
      <c r="F76" s="59"/>
      <c r="G76" s="1"/>
      <c r="H76" s="1"/>
      <c r="I76" s="9"/>
    </row>
    <row r="77" spans="1:9" x14ac:dyDescent="0.25">
      <c r="A77" s="8"/>
      <c r="B77" s="8"/>
      <c r="C77" s="1"/>
      <c r="D77" s="57"/>
      <c r="F77" s="59"/>
      <c r="G77" s="1"/>
      <c r="H77" s="1"/>
      <c r="I77" s="9"/>
    </row>
    <row r="78" spans="1:9" x14ac:dyDescent="0.25">
      <c r="A78" s="4" t="s">
        <v>65</v>
      </c>
      <c r="B78" s="4">
        <f>+SUM(D79:D80)</f>
        <v>2800</v>
      </c>
      <c r="C78" s="1"/>
      <c r="D78" s="57"/>
      <c r="F78" s="59"/>
      <c r="G78" s="1"/>
      <c r="H78" s="1"/>
      <c r="I78" s="9"/>
    </row>
    <row r="79" spans="1:9" x14ac:dyDescent="0.25">
      <c r="A79" s="8" t="s">
        <v>10911</v>
      </c>
      <c r="B79" s="8"/>
      <c r="C79" s="1"/>
      <c r="D79" s="57">
        <f>+Eingabe!C15</f>
        <v>1800</v>
      </c>
      <c r="F79" s="59"/>
      <c r="G79" s="1"/>
      <c r="H79" s="1"/>
      <c r="I79" s="9"/>
    </row>
    <row r="80" spans="1:9" x14ac:dyDescent="0.25">
      <c r="A80" s="8" t="s">
        <v>42</v>
      </c>
      <c r="B80" s="8"/>
      <c r="C80" s="1"/>
      <c r="D80" s="57">
        <v>1000</v>
      </c>
      <c r="F80" s="59"/>
      <c r="G80" s="1"/>
      <c r="H80" s="1"/>
      <c r="I80" s="9"/>
    </row>
    <row r="81" spans="1:9" x14ac:dyDescent="0.25">
      <c r="A81" s="1"/>
      <c r="B81" s="1"/>
      <c r="C81" s="1"/>
      <c r="D81" s="1"/>
      <c r="F81" s="1"/>
      <c r="G81" s="1"/>
      <c r="H81" s="1"/>
      <c r="I81" s="1"/>
    </row>
    <row r="82" spans="1:9" x14ac:dyDescent="0.25">
      <c r="A82" s="4" t="s">
        <v>66</v>
      </c>
      <c r="B82" s="4">
        <f>+SUM(D83:D84)</f>
        <v>2200</v>
      </c>
      <c r="C82" s="1"/>
      <c r="D82" s="1"/>
      <c r="F82" s="1"/>
      <c r="G82" s="1"/>
      <c r="H82" s="1"/>
      <c r="I82" s="1"/>
    </row>
    <row r="83" spans="1:9" x14ac:dyDescent="0.25">
      <c r="A83" s="1" t="s">
        <v>10913</v>
      </c>
      <c r="B83" s="1"/>
      <c r="C83" s="1"/>
      <c r="D83" s="1">
        <f>+Eingabe!C16</f>
        <v>1200</v>
      </c>
      <c r="F83" s="1"/>
      <c r="G83" s="1"/>
      <c r="H83" s="1"/>
      <c r="I83" s="1"/>
    </row>
    <row r="84" spans="1:9" x14ac:dyDescent="0.25">
      <c r="A84" s="1" t="s">
        <v>67</v>
      </c>
      <c r="B84" s="1"/>
      <c r="C84" s="1"/>
      <c r="D84" s="1">
        <v>1000</v>
      </c>
      <c r="F84" s="1"/>
      <c r="G84" s="1"/>
      <c r="H84" s="1"/>
      <c r="I84" s="1"/>
    </row>
    <row r="85" spans="1:9" x14ac:dyDescent="0.25">
      <c r="A85" s="1"/>
      <c r="B85" s="1"/>
      <c r="C85" s="1"/>
      <c r="D85" s="1"/>
      <c r="F85" s="1"/>
      <c r="G85" s="1"/>
      <c r="H85" s="1"/>
      <c r="I85" s="1"/>
    </row>
    <row r="86" spans="1:9" x14ac:dyDescent="0.25">
      <c r="A86" s="4" t="s">
        <v>68</v>
      </c>
      <c r="B86" s="4">
        <f>+SUM(D87:D88)</f>
        <v>2200</v>
      </c>
      <c r="C86" s="1"/>
      <c r="D86" s="1"/>
      <c r="F86" s="1"/>
      <c r="G86" s="1"/>
      <c r="H86" s="1"/>
      <c r="I86" s="1"/>
    </row>
    <row r="87" spans="1:9" x14ac:dyDescent="0.25">
      <c r="A87" s="1" t="s">
        <v>10913</v>
      </c>
      <c r="B87" s="1"/>
      <c r="C87" s="1"/>
      <c r="D87" s="1">
        <f>+Eingabe!C17</f>
        <v>1200</v>
      </c>
      <c r="F87" s="1"/>
      <c r="G87" s="1"/>
      <c r="H87" s="1"/>
      <c r="I87" s="1"/>
    </row>
    <row r="88" spans="1:9" x14ac:dyDescent="0.25">
      <c r="A88" s="8" t="s">
        <v>67</v>
      </c>
      <c r="B88" s="8"/>
      <c r="C88" s="8"/>
      <c r="D88" s="57">
        <v>1000</v>
      </c>
      <c r="F88" s="1"/>
      <c r="G88" s="1"/>
      <c r="H88" s="1"/>
      <c r="I88" s="1"/>
    </row>
    <row r="89" spans="1:9" x14ac:dyDescent="0.25">
      <c r="A89" s="8"/>
      <c r="B89" s="8"/>
      <c r="C89" s="8"/>
      <c r="D89" s="57"/>
      <c r="F89" s="1"/>
      <c r="G89" s="1"/>
      <c r="H89" s="1"/>
      <c r="I89" s="1"/>
    </row>
    <row r="90" spans="1:9" x14ac:dyDescent="0.25">
      <c r="A90" s="4" t="s">
        <v>69</v>
      </c>
      <c r="B90" s="37">
        <f>+SUM(D91:D92)</f>
        <v>21500</v>
      </c>
      <c r="C90" s="8"/>
      <c r="D90" s="57"/>
      <c r="F90" s="1"/>
      <c r="G90" s="1"/>
      <c r="H90" s="1"/>
      <c r="I90" s="1"/>
    </row>
    <row r="91" spans="1:9" x14ac:dyDescent="0.25">
      <c r="A91" s="8" t="s">
        <v>10913</v>
      </c>
      <c r="B91" s="8"/>
      <c r="C91" s="8"/>
      <c r="D91" s="57">
        <f>+Eingabe!C18</f>
        <v>1500</v>
      </c>
      <c r="F91" s="59"/>
      <c r="G91" s="1"/>
      <c r="H91" s="1"/>
      <c r="I91" s="9"/>
    </row>
    <row r="92" spans="1:9" x14ac:dyDescent="0.25">
      <c r="A92" s="8" t="s">
        <v>10902</v>
      </c>
      <c r="B92" s="8"/>
      <c r="C92" s="8"/>
      <c r="D92" s="57">
        <v>20000</v>
      </c>
      <c r="F92" s="59"/>
      <c r="G92" s="1"/>
      <c r="H92" s="1"/>
      <c r="I92" s="9"/>
    </row>
    <row r="93" spans="1:9" x14ac:dyDescent="0.25">
      <c r="A93" s="8"/>
      <c r="B93" s="8"/>
      <c r="C93" s="8"/>
      <c r="D93" s="57"/>
      <c r="F93" s="59"/>
      <c r="G93" s="1"/>
      <c r="H93" s="1"/>
      <c r="I93" s="9"/>
    </row>
    <row r="94" spans="1:9" x14ac:dyDescent="0.25">
      <c r="A94" s="4" t="s">
        <v>70</v>
      </c>
      <c r="B94" s="1"/>
      <c r="C94" s="1"/>
      <c r="D94" s="57"/>
      <c r="F94" s="59"/>
      <c r="G94" s="1"/>
      <c r="H94" s="1"/>
      <c r="I94" s="9"/>
    </row>
    <row r="95" spans="1:9" x14ac:dyDescent="0.25">
      <c r="A95" s="8" t="s">
        <v>10913</v>
      </c>
      <c r="B95" s="37">
        <f>+SUM(D95:D96)</f>
        <v>11200</v>
      </c>
      <c r="C95" s="8"/>
      <c r="D95" s="57">
        <f>+Eingabe!C19</f>
        <v>1200</v>
      </c>
      <c r="F95" s="59"/>
      <c r="G95" s="1"/>
      <c r="H95" s="1"/>
      <c r="I95" s="9"/>
    </row>
    <row r="96" spans="1:9" x14ac:dyDescent="0.25">
      <c r="A96" s="8" t="s">
        <v>67</v>
      </c>
      <c r="B96" s="8"/>
      <c r="C96" s="8"/>
      <c r="D96" s="57">
        <v>10000</v>
      </c>
      <c r="F96" s="59"/>
      <c r="G96" s="1"/>
      <c r="H96" s="1"/>
      <c r="I96" s="9"/>
    </row>
    <row r="97" spans="1:9" x14ac:dyDescent="0.25">
      <c r="A97" s="8"/>
      <c r="B97" s="39"/>
      <c r="C97" s="39"/>
      <c r="D97" s="57"/>
      <c r="F97" s="59"/>
      <c r="G97" s="1"/>
      <c r="H97" s="1"/>
      <c r="I97" s="9"/>
    </row>
    <row r="98" spans="1:9" x14ac:dyDescent="0.25">
      <c r="A98" s="4" t="s">
        <v>71</v>
      </c>
      <c r="B98" s="33">
        <f>+SUM(D99:D100)</f>
        <v>2200</v>
      </c>
      <c r="C98" s="33"/>
      <c r="D98" s="57"/>
      <c r="F98" s="59"/>
      <c r="G98" s="1"/>
      <c r="H98" s="1"/>
      <c r="I98" s="9"/>
    </row>
    <row r="99" spans="1:9" x14ac:dyDescent="0.25">
      <c r="A99" s="8" t="s">
        <v>10913</v>
      </c>
      <c r="B99" s="8"/>
      <c r="C99" s="8"/>
      <c r="D99" s="57">
        <f>+Eingabe!C20</f>
        <v>1200</v>
      </c>
      <c r="F99" s="59"/>
      <c r="G99" s="1"/>
      <c r="H99" s="1"/>
      <c r="I99" s="9"/>
    </row>
    <row r="100" spans="1:9" x14ac:dyDescent="0.25">
      <c r="A100" s="8" t="s">
        <v>72</v>
      </c>
      <c r="B100" s="8"/>
      <c r="C100" s="8"/>
      <c r="D100" s="57">
        <v>1000</v>
      </c>
      <c r="F100" s="59"/>
      <c r="G100" s="1"/>
      <c r="H100" s="1"/>
      <c r="I100" s="9"/>
    </row>
    <row r="101" spans="1:9" x14ac:dyDescent="0.25">
      <c r="A101" s="8"/>
      <c r="B101" s="40"/>
      <c r="C101" s="40"/>
      <c r="D101" s="57"/>
      <c r="F101" s="59"/>
      <c r="G101" s="1"/>
      <c r="H101" s="1"/>
      <c r="I101" s="9"/>
    </row>
    <row r="102" spans="1:9" x14ac:dyDescent="0.25">
      <c r="A102" s="4" t="s">
        <v>10907</v>
      </c>
      <c r="B102" s="33">
        <f>+SUM(D103:D104)</f>
        <v>2200</v>
      </c>
      <c r="C102" s="33"/>
      <c r="D102" s="57"/>
      <c r="F102" s="59"/>
      <c r="G102" s="1"/>
      <c r="H102" s="1"/>
      <c r="I102" s="9"/>
    </row>
    <row r="103" spans="1:9" x14ac:dyDescent="0.25">
      <c r="A103" s="8" t="s">
        <v>10913</v>
      </c>
      <c r="B103" s="8"/>
      <c r="C103" s="8"/>
      <c r="D103" s="57">
        <v>1200</v>
      </c>
      <c r="F103" s="59"/>
      <c r="G103" s="1"/>
      <c r="H103" s="1"/>
      <c r="I103" s="9"/>
    </row>
    <row r="104" spans="1:9" x14ac:dyDescent="0.25">
      <c r="A104" s="8" t="s">
        <v>72</v>
      </c>
      <c r="B104" s="8"/>
      <c r="C104" s="8"/>
      <c r="D104" s="57">
        <v>1000</v>
      </c>
      <c r="F104" s="59"/>
      <c r="G104" s="1"/>
      <c r="H104" s="1"/>
      <c r="I104" s="9"/>
    </row>
    <row r="105" spans="1:9" x14ac:dyDescent="0.25">
      <c r="A105" s="8"/>
      <c r="B105" s="40"/>
      <c r="C105" s="40"/>
      <c r="D105" s="57"/>
      <c r="F105" s="59"/>
      <c r="G105" s="1"/>
      <c r="H105" s="1"/>
      <c r="I105" s="9"/>
    </row>
    <row r="106" spans="1:9" x14ac:dyDescent="0.25">
      <c r="A106" s="4" t="s">
        <v>10908</v>
      </c>
      <c r="B106" s="33">
        <f>+SUM(D107:D108)</f>
        <v>2200</v>
      </c>
      <c r="C106" s="33"/>
      <c r="D106" s="57"/>
      <c r="F106" s="59"/>
      <c r="G106" s="1"/>
      <c r="H106" s="1"/>
      <c r="I106" s="9"/>
    </row>
    <row r="107" spans="1:9" x14ac:dyDescent="0.25">
      <c r="A107" s="8" t="s">
        <v>10913</v>
      </c>
      <c r="B107" s="8"/>
      <c r="C107" s="8"/>
      <c r="D107" s="57">
        <v>1200</v>
      </c>
      <c r="F107" s="59"/>
      <c r="G107" s="1"/>
      <c r="H107" s="1"/>
      <c r="I107" s="9"/>
    </row>
    <row r="108" spans="1:9" x14ac:dyDescent="0.25">
      <c r="A108" s="8" t="s">
        <v>72</v>
      </c>
      <c r="B108" s="8"/>
      <c r="C108" s="8"/>
      <c r="D108" s="57">
        <v>1000</v>
      </c>
      <c r="F108" s="59"/>
      <c r="G108" s="1"/>
      <c r="H108" s="1"/>
      <c r="I108" s="9"/>
    </row>
    <row r="109" spans="1:9" x14ac:dyDescent="0.25">
      <c r="A109" s="8"/>
      <c r="B109" s="40"/>
      <c r="C109" s="40"/>
      <c r="D109" s="57"/>
      <c r="F109" s="59"/>
      <c r="G109" s="1"/>
      <c r="H109" s="1"/>
      <c r="I109" s="9"/>
    </row>
    <row r="110" spans="1:9" x14ac:dyDescent="0.25">
      <c r="A110" s="4" t="s">
        <v>10906</v>
      </c>
      <c r="B110" s="33">
        <f>+SUM(D111:D112)</f>
        <v>2200</v>
      </c>
      <c r="C110" s="33"/>
      <c r="D110" s="57"/>
      <c r="F110" s="59"/>
      <c r="G110" s="1"/>
      <c r="H110" s="1"/>
      <c r="I110" s="9"/>
    </row>
    <row r="111" spans="1:9" x14ac:dyDescent="0.25">
      <c r="A111" s="8" t="s">
        <v>10913</v>
      </c>
      <c r="B111" s="8"/>
      <c r="C111" s="8"/>
      <c r="D111" s="57">
        <v>1200</v>
      </c>
      <c r="F111" s="59"/>
      <c r="G111" s="1"/>
      <c r="H111" s="1"/>
      <c r="I111" s="9"/>
    </row>
    <row r="112" spans="1:9" x14ac:dyDescent="0.25">
      <c r="A112" s="8" t="s">
        <v>72</v>
      </c>
      <c r="B112" s="8"/>
      <c r="C112" s="8"/>
      <c r="D112" s="57">
        <v>1000</v>
      </c>
      <c r="F112" s="59"/>
      <c r="G112" s="1"/>
      <c r="H112" s="1"/>
      <c r="I112" s="9"/>
    </row>
    <row r="113" spans="1:9" x14ac:dyDescent="0.25">
      <c r="A113" s="8"/>
      <c r="B113" s="40"/>
      <c r="C113" s="40"/>
      <c r="D113" s="57"/>
      <c r="F113" s="59"/>
      <c r="G113" s="1"/>
      <c r="H113" s="1"/>
      <c r="I113" s="9"/>
    </row>
    <row r="114" spans="1:9" x14ac:dyDescent="0.25">
      <c r="A114" s="4" t="s">
        <v>73</v>
      </c>
      <c r="B114" s="38">
        <f>+SUM(D115)</f>
        <v>1500</v>
      </c>
      <c r="C114" s="34"/>
      <c r="D114" s="57"/>
      <c r="F114" s="59"/>
      <c r="G114" s="1"/>
      <c r="H114" s="1"/>
      <c r="I114" s="9"/>
    </row>
    <row r="115" spans="1:9" x14ac:dyDescent="0.25">
      <c r="A115" s="1" t="s">
        <v>76</v>
      </c>
      <c r="B115" s="1"/>
      <c r="C115" s="1"/>
      <c r="D115" s="57">
        <v>1500</v>
      </c>
      <c r="F115" s="59"/>
      <c r="G115" s="1"/>
      <c r="H115" s="1"/>
      <c r="I115" s="9"/>
    </row>
    <row r="116" spans="1:9" x14ac:dyDescent="0.25">
      <c r="A116" s="1"/>
      <c r="B116" s="1"/>
      <c r="C116" s="1"/>
      <c r="D116" s="57"/>
      <c r="F116" s="59"/>
      <c r="G116" s="1"/>
      <c r="H116" s="1"/>
      <c r="I116" s="9"/>
    </row>
    <row r="117" spans="1:9" x14ac:dyDescent="0.25">
      <c r="A117" s="4" t="s">
        <v>74</v>
      </c>
      <c r="B117" s="4">
        <f>+SUM(D118:D118)</f>
        <v>10000</v>
      </c>
      <c r="C117" s="1"/>
      <c r="D117" s="57"/>
      <c r="F117" s="59"/>
      <c r="G117" s="1"/>
      <c r="H117" s="1"/>
      <c r="I117" s="9"/>
    </row>
    <row r="118" spans="1:9" x14ac:dyDescent="0.25">
      <c r="A118" s="8" t="s">
        <v>75</v>
      </c>
      <c r="B118" s="8"/>
      <c r="C118" s="8"/>
      <c r="D118" s="57">
        <v>10000</v>
      </c>
      <c r="F118" s="59"/>
      <c r="G118" s="1"/>
      <c r="H118" s="1"/>
      <c r="I118" s="9"/>
    </row>
    <row r="119" spans="1:9" x14ac:dyDescent="0.25">
      <c r="A119" s="1"/>
      <c r="B119" s="1"/>
      <c r="C119" s="1"/>
      <c r="D119" s="57"/>
      <c r="F119" s="59"/>
      <c r="G119" s="1"/>
      <c r="H119" s="1"/>
      <c r="I119" s="9"/>
    </row>
    <row r="120" spans="1:9" x14ac:dyDescent="0.25">
      <c r="A120" s="1"/>
      <c r="B120" s="1"/>
      <c r="C120" s="1"/>
      <c r="D120" s="57"/>
      <c r="F120" s="59"/>
      <c r="G120" s="1"/>
      <c r="H120" s="1"/>
      <c r="I120" s="1"/>
    </row>
    <row r="121" spans="1:9" s="104" customFormat="1" x14ac:dyDescent="0.25">
      <c r="A121" s="104" t="s">
        <v>97</v>
      </c>
      <c r="B121" s="62"/>
      <c r="C121" s="62">
        <f>SUM(C3:C120)</f>
        <v>276516</v>
      </c>
      <c r="D121" s="63">
        <f>SUM(D8:D120)</f>
        <v>266655.62</v>
      </c>
      <c r="E121" s="64"/>
      <c r="F121" s="65"/>
      <c r="G121" s="62"/>
      <c r="H121" s="62"/>
      <c r="I121" s="62"/>
    </row>
    <row r="122" spans="1:9" x14ac:dyDescent="0.25">
      <c r="A122" s="7" t="s">
        <v>45</v>
      </c>
      <c r="B122" s="7"/>
      <c r="C122" s="57">
        <v>0</v>
      </c>
      <c r="D122" s="57"/>
      <c r="F122" s="59"/>
      <c r="G122" s="1"/>
      <c r="H122" s="1"/>
      <c r="I122" s="1"/>
    </row>
    <row r="123" spans="1:9" x14ac:dyDescent="0.25">
      <c r="A123" s="7" t="s">
        <v>46</v>
      </c>
      <c r="B123" s="7"/>
      <c r="C123" s="1"/>
      <c r="D123" s="57">
        <f>+C124-D121</f>
        <v>9860.3800000000047</v>
      </c>
      <c r="F123" s="59"/>
      <c r="G123" s="1"/>
      <c r="H123" s="1"/>
      <c r="I123" s="1"/>
    </row>
    <row r="124" spans="1:9" s="105" customFormat="1" x14ac:dyDescent="0.25">
      <c r="A124" s="62" t="s">
        <v>47</v>
      </c>
      <c r="B124" s="66"/>
      <c r="C124" s="62">
        <f>SUM(C121+C122)</f>
        <v>276516</v>
      </c>
      <c r="D124" s="63">
        <f>SUM(D121+D123)</f>
        <v>276516</v>
      </c>
      <c r="E124" s="67"/>
      <c r="F124" s="68"/>
      <c r="G124" s="69"/>
      <c r="H124" s="69"/>
      <c r="I124" s="69"/>
    </row>
    <row r="125" spans="1:9" s="61" customFormat="1" x14ac:dyDescent="0.25">
      <c r="A125" s="10"/>
      <c r="B125" s="10"/>
      <c r="C125" s="11"/>
      <c r="E125" s="5"/>
    </row>
    <row r="126" spans="1:9" s="61" customFormat="1" x14ac:dyDescent="0.25">
      <c r="A126" s="10"/>
      <c r="B126" s="10"/>
      <c r="C126" s="11"/>
      <c r="E126" s="5"/>
    </row>
    <row r="127" spans="1:9" x14ac:dyDescent="0.25">
      <c r="A127" s="4" t="s">
        <v>10934</v>
      </c>
      <c r="B127" s="4">
        <v>145431.14000000001</v>
      </c>
      <c r="C127" s="1">
        <v>145431.14000000001</v>
      </c>
      <c r="D127" s="12"/>
      <c r="F127" s="61"/>
      <c r="G127" s="61"/>
      <c r="H127" s="61"/>
      <c r="I127" s="61"/>
    </row>
    <row r="131" spans="1:2" x14ac:dyDescent="0.25">
      <c r="A131" s="35"/>
      <c r="B131" s="35"/>
    </row>
  </sheetData>
  <mergeCells count="2">
    <mergeCell ref="E1:E57"/>
    <mergeCell ref="A14:D14"/>
  </mergeCells>
  <printOptions horizontalCentered="1" verticalCentered="1"/>
  <pageMargins left="0.78740157480314965" right="0.23622047244094491" top="0.78740157480314965" bottom="0.78740157480314965" header="0.31496062992125984" footer="0.31496062992125984"/>
  <pageSetup paperSize="9" scale="54" fitToHeight="4" orientation="portrait" cellComments="asDisplayed" r:id="rId1"/>
  <headerFooter alignWithMargins="0">
    <oddHeader>&amp;CBezeichnung der Hochschülerinnen- und Hochschülerschaft</oddHeader>
    <oddFooter xml:space="preserve">&amp;LBeispielfall Überleitung JVA gem. § 11 Abs. 6 HS-WV&amp;R&amp;D &amp;T </oddFooter>
  </headerFooter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0"/>
  <sheetViews>
    <sheetView zoomScale="90" zoomScaleNormal="90" zoomScaleSheetLayoutView="100" zoomScalePageLayoutView="110" workbookViewId="0">
      <pane ySplit="1" topLeftCell="A17" activePane="bottomLeft" state="frozen"/>
      <selection pane="bottomLeft" activeCell="C50" sqref="C50"/>
    </sheetView>
  </sheetViews>
  <sheetFormatPr baseColWidth="10" defaultColWidth="11.44140625" defaultRowHeight="13.2" x14ac:dyDescent="0.25"/>
  <cols>
    <col min="1" max="1" width="73" style="14" customWidth="1"/>
    <col min="2" max="2" width="19.88671875" style="14" customWidth="1"/>
    <col min="3" max="3" width="20.6640625" style="14" bestFit="1" customWidth="1"/>
    <col min="4" max="4" width="32.88671875" style="14" bestFit="1" customWidth="1"/>
    <col min="5" max="6" width="12.6640625" style="14" customWidth="1"/>
    <col min="7" max="16384" width="11.44140625" style="14"/>
  </cols>
  <sheetData>
    <row r="1" spans="1:6" ht="26.4" x14ac:dyDescent="0.25">
      <c r="A1" s="114"/>
      <c r="B1" s="114"/>
      <c r="C1" s="79">
        <f>+JVA_Gebarungserfolgsrechnung!B8</f>
        <v>276500</v>
      </c>
      <c r="E1" s="30" t="s">
        <v>48</v>
      </c>
      <c r="F1" s="30" t="s">
        <v>49</v>
      </c>
    </row>
    <row r="2" spans="1:6" x14ac:dyDescent="0.25">
      <c r="A2" s="18" t="s">
        <v>5</v>
      </c>
      <c r="B2" s="15"/>
      <c r="E2" s="20"/>
      <c r="F2" s="20"/>
    </row>
    <row r="3" spans="1:6" x14ac:dyDescent="0.25">
      <c r="A3" s="16" t="s">
        <v>6</v>
      </c>
      <c r="B3" s="13">
        <f>JVA_referatsbezogen!C3</f>
        <v>270000</v>
      </c>
      <c r="C3" s="23"/>
      <c r="E3" s="21">
        <f>B3</f>
        <v>270000</v>
      </c>
    </row>
    <row r="4" spans="1:6" x14ac:dyDescent="0.25">
      <c r="A4" s="16" t="s">
        <v>7</v>
      </c>
      <c r="B4" s="13">
        <f>+JVA_referatsbezogen!C4</f>
        <v>5000</v>
      </c>
      <c r="C4" s="23"/>
      <c r="E4" s="21">
        <f t="shared" ref="E4:E7" si="0">B4</f>
        <v>5000</v>
      </c>
    </row>
    <row r="5" spans="1:6" x14ac:dyDescent="0.25">
      <c r="A5" s="16" t="s">
        <v>8</v>
      </c>
      <c r="B5" s="13">
        <v>0</v>
      </c>
      <c r="C5" s="23"/>
      <c r="E5" s="21">
        <f t="shared" si="0"/>
        <v>0</v>
      </c>
    </row>
    <row r="6" spans="1:6" x14ac:dyDescent="0.25">
      <c r="A6" s="16" t="s">
        <v>9</v>
      </c>
      <c r="B6" s="13">
        <v>0</v>
      </c>
      <c r="C6" s="23"/>
      <c r="E6" s="21">
        <f t="shared" si="0"/>
        <v>0</v>
      </c>
    </row>
    <row r="7" spans="1:6" x14ac:dyDescent="0.25">
      <c r="A7" s="16" t="s">
        <v>10</v>
      </c>
      <c r="B7" s="13">
        <f>+JVA_referatsbezogen!C6</f>
        <v>1500</v>
      </c>
      <c r="C7" s="23"/>
      <c r="E7" s="21">
        <f t="shared" si="0"/>
        <v>1500</v>
      </c>
    </row>
    <row r="8" spans="1:6" x14ac:dyDescent="0.25">
      <c r="A8" s="24" t="s">
        <v>11</v>
      </c>
      <c r="B8" s="25">
        <f>SUM(B3:B7)</f>
        <v>276500</v>
      </c>
      <c r="C8" s="22"/>
    </row>
    <row r="9" spans="1:6" x14ac:dyDescent="0.25">
      <c r="A9" s="18"/>
      <c r="B9" s="13"/>
      <c r="C9" s="23"/>
    </row>
    <row r="10" spans="1:6" x14ac:dyDescent="0.25">
      <c r="A10" s="18" t="s">
        <v>12</v>
      </c>
      <c r="B10" s="13"/>
      <c r="C10" s="23"/>
    </row>
    <row r="11" spans="1:6" x14ac:dyDescent="0.25">
      <c r="A11" s="16" t="s">
        <v>13</v>
      </c>
      <c r="B11" s="13"/>
      <c r="C11" s="23"/>
    </row>
    <row r="12" spans="1:6" x14ac:dyDescent="0.25">
      <c r="A12" s="17" t="s">
        <v>14</v>
      </c>
      <c r="B12" s="13">
        <f>JVA_referatsbezogen!D66</f>
        <v>35000</v>
      </c>
      <c r="C12" s="23"/>
      <c r="F12" s="21">
        <f>B12</f>
        <v>35000</v>
      </c>
    </row>
    <row r="13" spans="1:6" ht="26.4" x14ac:dyDescent="0.25">
      <c r="A13" s="17" t="s">
        <v>15</v>
      </c>
      <c r="B13" s="13">
        <v>0</v>
      </c>
      <c r="C13" s="23"/>
      <c r="F13" s="21"/>
    </row>
    <row r="14" spans="1:6" ht="26.4" x14ac:dyDescent="0.25">
      <c r="A14" s="17" t="s">
        <v>16</v>
      </c>
      <c r="B14" s="13">
        <f>JVA_referatsbezogen!D67</f>
        <v>11000</v>
      </c>
      <c r="C14" s="23"/>
      <c r="F14" s="21">
        <f t="shared" ref="F14:F18" si="1">B14</f>
        <v>11000</v>
      </c>
    </row>
    <row r="15" spans="1:6" x14ac:dyDescent="0.25">
      <c r="A15" s="17" t="s">
        <v>17</v>
      </c>
      <c r="B15" s="13">
        <v>0</v>
      </c>
      <c r="C15" s="23"/>
      <c r="F15" s="21">
        <f t="shared" si="1"/>
        <v>0</v>
      </c>
    </row>
    <row r="16" spans="1:6" x14ac:dyDescent="0.25">
      <c r="A16" s="16" t="s">
        <v>10914</v>
      </c>
      <c r="B16" s="13">
        <f>+JVA_referatsbezogen!D11+JVA_referatsbezogen!D17+JVA_referatsbezogen!D23+JVA_referatsbezogen!D29+JVA_referatsbezogen!D35+JVA_referatsbezogen!D41+JVA_referatsbezogen!D47+JVA_referatsbezogen!D53+JVA_referatsbezogen!D70+JVA_referatsbezogen!D74+JVA_referatsbezogen!D79+JVA_referatsbezogen!D83+JVA_referatsbezogen!D87+JVA_referatsbezogen!D91+JVA_referatsbezogen!D95+JVA_referatsbezogen!D99+JVA_referatsbezogen!D103+JVA_referatsbezogen!D107+JVA_referatsbezogen!D111</f>
        <v>29291.62</v>
      </c>
      <c r="C16" s="23"/>
      <c r="F16" s="21">
        <f t="shared" si="1"/>
        <v>29291.62</v>
      </c>
    </row>
    <row r="17" spans="1:6" x14ac:dyDescent="0.25">
      <c r="A17" s="16" t="s">
        <v>18</v>
      </c>
      <c r="B17" s="13">
        <v>0</v>
      </c>
      <c r="C17" s="23"/>
      <c r="F17" s="21">
        <f t="shared" si="1"/>
        <v>0</v>
      </c>
    </row>
    <row r="18" spans="1:6" x14ac:dyDescent="0.25">
      <c r="A18" s="16" t="s">
        <v>19</v>
      </c>
      <c r="B18" s="13">
        <f>+JVA_referatsbezogen!D13+JVA_referatsbezogen!D19+JVA_referatsbezogen!D25+JVA_referatsbezogen!D31+JVA_referatsbezogen!D37+JVA_referatsbezogen!D43+JVA_referatsbezogen!D49+JVA_referatsbezogen!D55+JVA_referatsbezogen!D59+JVA_referatsbezogen!D75+JVA_referatsbezogen!D76+JVA_referatsbezogen!D80+JVA_referatsbezogen!D84+JVA_referatsbezogen!D88+JVA_referatsbezogen!D96+JVA_referatsbezogen!D100+JVA_referatsbezogen!D104+JVA_referatsbezogen!D108+JVA_referatsbezogen!D112+JVA_referatsbezogen!D115+JVA_referatsbezogen!D118+JVA_referatsbezogen!D62</f>
        <v>122550</v>
      </c>
      <c r="C18" s="23"/>
      <c r="F18" s="21">
        <f t="shared" si="1"/>
        <v>122550</v>
      </c>
    </row>
    <row r="19" spans="1:6" x14ac:dyDescent="0.25">
      <c r="A19" s="16" t="s">
        <v>20</v>
      </c>
      <c r="B19" s="13">
        <f>JVA_referatsbezogen!D63</f>
        <v>10000</v>
      </c>
      <c r="C19" s="22"/>
      <c r="F19" s="21">
        <f>B19</f>
        <v>10000</v>
      </c>
    </row>
    <row r="20" spans="1:6" x14ac:dyDescent="0.25">
      <c r="A20" s="24" t="s">
        <v>21</v>
      </c>
      <c r="B20" s="25">
        <f>SUM(B12:B19)</f>
        <v>207841.62</v>
      </c>
      <c r="C20" s="22"/>
    </row>
    <row r="21" spans="1:6" x14ac:dyDescent="0.25">
      <c r="A21" s="18"/>
      <c r="B21" s="13"/>
      <c r="C21" s="23"/>
    </row>
    <row r="22" spans="1:6" s="73" customFormat="1" x14ac:dyDescent="0.25">
      <c r="A22" s="70" t="s">
        <v>22</v>
      </c>
      <c r="B22" s="71">
        <f>B8-B20</f>
        <v>68658.38</v>
      </c>
      <c r="C22" s="72"/>
    </row>
    <row r="23" spans="1:6" x14ac:dyDescent="0.25">
      <c r="A23" s="18"/>
      <c r="B23" s="13"/>
      <c r="C23" s="23"/>
    </row>
    <row r="24" spans="1:6" x14ac:dyDescent="0.25">
      <c r="A24" s="18" t="s">
        <v>23</v>
      </c>
      <c r="B24" s="13">
        <v>0</v>
      </c>
      <c r="C24" s="23"/>
      <c r="E24" s="21">
        <f>B24</f>
        <v>0</v>
      </c>
      <c r="F24" s="21"/>
    </row>
    <row r="25" spans="1:6" x14ac:dyDescent="0.25">
      <c r="A25" s="18" t="s">
        <v>24</v>
      </c>
      <c r="B25" s="13">
        <f>JVA_referatsbezogen!D92+JVA_referatsbezogen!D12+JVA_referatsbezogen!D18+JVA_referatsbezogen!D24+JVA_referatsbezogen!D30+JVA_referatsbezogen!D36+JVA_referatsbezogen!D42+JVA_referatsbezogen!D48+JVA_referatsbezogen!D54</f>
        <v>58550</v>
      </c>
      <c r="C25" s="23"/>
      <c r="F25" s="21">
        <f t="shared" ref="F25" si="2">B25</f>
        <v>58550</v>
      </c>
    </row>
    <row r="26" spans="1:6" s="73" customFormat="1" x14ac:dyDescent="0.25">
      <c r="A26" s="70" t="s">
        <v>25</v>
      </c>
      <c r="B26" s="71">
        <f>B24-B25</f>
        <v>-58550</v>
      </c>
      <c r="C26" s="72"/>
    </row>
    <row r="27" spans="1:6" x14ac:dyDescent="0.25">
      <c r="A27" s="18"/>
      <c r="B27" s="13"/>
      <c r="C27" s="23"/>
    </row>
    <row r="28" spans="1:6" x14ac:dyDescent="0.25">
      <c r="A28" s="18" t="s">
        <v>26</v>
      </c>
      <c r="B28" s="13">
        <v>0</v>
      </c>
      <c r="C28" s="23"/>
      <c r="E28" s="21">
        <f>B28</f>
        <v>0</v>
      </c>
      <c r="F28" s="21"/>
    </row>
    <row r="29" spans="1:6" ht="26.4" x14ac:dyDescent="0.25">
      <c r="A29" s="18" t="s">
        <v>27</v>
      </c>
      <c r="B29" s="13">
        <v>0</v>
      </c>
      <c r="C29" s="23"/>
      <c r="F29" s="21">
        <f t="shared" ref="F29" si="3">B29</f>
        <v>0</v>
      </c>
    </row>
    <row r="30" spans="1:6" s="73" customFormat="1" ht="26.4" x14ac:dyDescent="0.25">
      <c r="A30" s="70" t="s">
        <v>28</v>
      </c>
      <c r="B30" s="71">
        <f>B28-B29</f>
        <v>0</v>
      </c>
      <c r="C30" s="72"/>
    </row>
    <row r="31" spans="1:6" x14ac:dyDescent="0.25">
      <c r="A31" s="18"/>
      <c r="B31" s="13"/>
      <c r="C31" s="23"/>
    </row>
    <row r="32" spans="1:6" x14ac:dyDescent="0.25">
      <c r="A32" s="18" t="s">
        <v>29</v>
      </c>
      <c r="B32" s="13">
        <f>+JVA_referatsbezogen!C5</f>
        <v>16</v>
      </c>
      <c r="C32" s="23"/>
      <c r="E32" s="21">
        <f>B32</f>
        <v>16</v>
      </c>
      <c r="F32" s="21"/>
    </row>
    <row r="33" spans="1:6" x14ac:dyDescent="0.25">
      <c r="A33" s="18" t="s">
        <v>30</v>
      </c>
      <c r="B33" s="13">
        <f>+JVA_referatsbezogen!D60</f>
        <v>260</v>
      </c>
      <c r="C33" s="23"/>
      <c r="F33" s="21">
        <f t="shared" ref="F33" si="4">B33</f>
        <v>260</v>
      </c>
    </row>
    <row r="34" spans="1:6" s="73" customFormat="1" x14ac:dyDescent="0.25">
      <c r="A34" s="70" t="s">
        <v>31</v>
      </c>
      <c r="B34" s="71">
        <f>B32-B33</f>
        <v>-244</v>
      </c>
      <c r="C34" s="72"/>
    </row>
    <row r="35" spans="1:6" x14ac:dyDescent="0.25">
      <c r="A35" s="18"/>
      <c r="B35" s="13"/>
      <c r="C35" s="23"/>
    </row>
    <row r="36" spans="1:6" x14ac:dyDescent="0.25">
      <c r="A36" s="18" t="s">
        <v>32</v>
      </c>
      <c r="B36" s="13">
        <f>+JVA_referatsbezogen!D61</f>
        <v>4</v>
      </c>
      <c r="C36" s="23"/>
      <c r="F36" s="21">
        <f t="shared" ref="F36" si="5">B36</f>
        <v>4</v>
      </c>
    </row>
    <row r="37" spans="1:6" s="73" customFormat="1" ht="26.4" x14ac:dyDescent="0.25">
      <c r="A37" s="70" t="s">
        <v>33</v>
      </c>
      <c r="B37" s="71">
        <f>B22+B26+B30+B34-B36</f>
        <v>9860.3800000000047</v>
      </c>
      <c r="C37" s="72"/>
    </row>
    <row r="38" spans="1:6" x14ac:dyDescent="0.25">
      <c r="A38" s="18"/>
      <c r="B38" s="13"/>
      <c r="C38" s="23"/>
    </row>
    <row r="39" spans="1:6" x14ac:dyDescent="0.25">
      <c r="A39" s="18" t="s">
        <v>34</v>
      </c>
      <c r="B39" s="13">
        <f>JVA_referatsbezogen!D123</f>
        <v>9860.3800000000047</v>
      </c>
      <c r="C39" s="23"/>
      <c r="F39" s="21">
        <f>+B39</f>
        <v>9860.3800000000047</v>
      </c>
    </row>
    <row r="40" spans="1:6" x14ac:dyDescent="0.25">
      <c r="A40" s="18" t="s">
        <v>35</v>
      </c>
      <c r="B40" s="13">
        <f>JVA_referatsbezogen!C122</f>
        <v>0</v>
      </c>
      <c r="C40" s="23"/>
      <c r="E40" s="21">
        <f>+B40</f>
        <v>0</v>
      </c>
      <c r="F40" s="21"/>
    </row>
    <row r="41" spans="1:6" s="73" customFormat="1" x14ac:dyDescent="0.25">
      <c r="A41" s="70" t="s">
        <v>36</v>
      </c>
      <c r="B41" s="71">
        <f>B37-B39+B40</f>
        <v>0</v>
      </c>
      <c r="C41" s="72"/>
    </row>
    <row r="42" spans="1:6" x14ac:dyDescent="0.25">
      <c r="B42" s="26">
        <v>0</v>
      </c>
      <c r="C42" s="27" t="s">
        <v>52</v>
      </c>
      <c r="E42" s="29">
        <f>SUM(E3:E41)</f>
        <v>276516</v>
      </c>
      <c r="F42" s="29">
        <f>SUM(F3:F41)</f>
        <v>276516</v>
      </c>
    </row>
    <row r="43" spans="1:6" x14ac:dyDescent="0.25">
      <c r="B43" s="28">
        <v>0</v>
      </c>
      <c r="C43" s="27" t="s">
        <v>51</v>
      </c>
    </row>
    <row r="44" spans="1:6" s="78" customFormat="1" ht="26.4" x14ac:dyDescent="0.25">
      <c r="A44" s="74" t="s">
        <v>50</v>
      </c>
      <c r="B44" s="75">
        <f>SUM(B41:B43)</f>
        <v>0</v>
      </c>
      <c r="C44" s="76" t="s">
        <v>53</v>
      </c>
      <c r="D44" s="77" t="s">
        <v>99</v>
      </c>
      <c r="E44" s="75">
        <f>E42-JVA_referatsbezogen!C124</f>
        <v>0</v>
      </c>
      <c r="F44" s="75">
        <f>F42-JVA_referatsbezogen!D124</f>
        <v>0</v>
      </c>
    </row>
    <row r="46" spans="1:6" x14ac:dyDescent="0.25">
      <c r="A46" s="4" t="str">
        <f>+JVA_referatsbezogen!A127</f>
        <v>Eingenkapital per 30.06.2023</v>
      </c>
      <c r="B46" s="15"/>
      <c r="C46" s="13">
        <f>+JVA_referatsbezogen!C127</f>
        <v>145431.14000000001</v>
      </c>
    </row>
    <row r="48" spans="1:6" ht="26.4" x14ac:dyDescent="0.25">
      <c r="A48" s="99" t="s">
        <v>10915</v>
      </c>
      <c r="B48" s="15"/>
      <c r="C48" s="100">
        <f>+B3*0.3</f>
        <v>81000</v>
      </c>
    </row>
    <row r="50" spans="1:3" x14ac:dyDescent="0.25">
      <c r="A50" s="101" t="s">
        <v>10916</v>
      </c>
      <c r="B50" s="15"/>
      <c r="C50" s="115">
        <v>45316</v>
      </c>
    </row>
  </sheetData>
  <mergeCells count="1">
    <mergeCell ref="A1:B1"/>
  </mergeCells>
  <printOptions horizontalCentered="1" verticalCentered="1"/>
  <pageMargins left="0.78740157480314965" right="0.23622047244094491" top="0.78740157480314965" bottom="0.78740157480314965" header="0.31496062992125984" footer="0.31496062992125984"/>
  <pageSetup paperSize="9" scale="61" orientation="landscape" cellComments="asDisplayed" r:id="rId1"/>
  <headerFooter alignWithMargins="0">
    <oddHeader>&amp;CBezeichnung der Hochschülerinnen- und Hocchschülerschaft</oddHeader>
    <oddFooter xml:space="preserve">&amp;LBeispielfall Überleitung JVA gem. § 11 Abs. 6 HS-WV&amp;R&amp;D &amp;T </oddFooter>
  </headerFooter>
  <rowBreaks count="2" manualBreakCount="2">
    <brk id="15" max="16383" man="1"/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DE181C-7025-4581-BC22-05963D1436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Kurzbeschreibung</vt:lpstr>
      <vt:lpstr>Evidenzliste WiSe2020</vt:lpstr>
      <vt:lpstr>Tabelle1</vt:lpstr>
      <vt:lpstr>Eingabe</vt:lpstr>
      <vt:lpstr>JVA_referatsbezogen</vt:lpstr>
      <vt:lpstr>JVA_Gebarungserfolgsrechnung</vt:lpstr>
      <vt:lpstr>JVA_referatsbezogen!Drucktitel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Riegler, Christian</dc:creator>
  <cp:lastModifiedBy>Office | FHV</cp:lastModifiedBy>
  <cp:lastPrinted>2018-07-24T12:12:32Z</cp:lastPrinted>
  <dcterms:created xsi:type="dcterms:W3CDTF">2006-06-20T09:20:10Z</dcterms:created>
  <dcterms:modified xsi:type="dcterms:W3CDTF">2024-01-21T10:24:41Z</dcterms:modified>
</cp:coreProperties>
</file>